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4.jpeg" ContentType="image/jpe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charts/chart119.xml" ContentType="application/vnd.openxmlformats-officedocument.drawingml.chart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116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117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118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106.xml" ContentType="application/vnd.openxmlformats-officedocument.drawingml.chart+xml"/>
  <Override PartName="/xl/charts/chart40.xml" ContentType="application/vnd.openxmlformats-officedocument.drawingml.chart+xml"/>
  <Override PartName="/xl/charts/chart107.xml" ContentType="application/vnd.openxmlformats-officedocument.drawingml.chart+xml"/>
  <Override PartName="/xl/charts/chart41.xml" ContentType="application/vnd.openxmlformats-officedocument.drawingml.chart+xml"/>
  <Override PartName="/xl/charts/chart108.xml" ContentType="application/vnd.openxmlformats-officedocument.drawingml.chart+xml"/>
  <Override PartName="/xl/charts/chart42.xml" ContentType="application/vnd.openxmlformats-officedocument.drawingml.chart+xml"/>
  <Override PartName="/xl/charts/chart109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126.xml" ContentType="application/vnd.openxmlformats-officedocument.drawingml.chart+xml"/>
  <Override PartName="/xl/charts/chart60.xml" ContentType="application/vnd.openxmlformats-officedocument.drawingml.chart+xml"/>
  <Override PartName="/xl/charts/chart127.xml" ContentType="application/vnd.openxmlformats-officedocument.drawingml.chart+xml"/>
  <Override PartName="/xl/charts/chart61.xml" ContentType="application/vnd.openxmlformats-officedocument.drawingml.chart+xml"/>
  <Override PartName="/xl/charts/chart128.xml" ContentType="application/vnd.openxmlformats-officedocument.drawingml.chart+xml"/>
  <Override PartName="/xl/charts/chart62.xml" ContentType="application/vnd.openxmlformats-officedocument.drawingml.chart+xml"/>
  <Override PartName="/xl/charts/chart129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136.xml" ContentType="application/vnd.openxmlformats-officedocument.drawingml.chart+xml"/>
  <Override PartName="/xl/charts/chart70.xml" ContentType="application/vnd.openxmlformats-officedocument.drawingml.chart+xml"/>
  <Override PartName="/xl/charts/chart137.xml" ContentType="application/vnd.openxmlformats-officedocument.drawingml.chart+xml"/>
  <Override PartName="/xl/charts/chart71.xml" ContentType="application/vnd.openxmlformats-officedocument.drawingml.chart+xml"/>
  <Override PartName="/xl/charts/chart138.xml" ContentType="application/vnd.openxmlformats-officedocument.drawingml.chart+xml"/>
  <Override PartName="/xl/charts/chart72.xml" ContentType="application/vnd.openxmlformats-officedocument.drawingml.chart+xml"/>
  <Override PartName="/xl/charts/chart139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146.xml" ContentType="application/vnd.openxmlformats-officedocument.drawingml.chart+xml"/>
  <Override PartName="/xl/charts/chart80.xml" ContentType="application/vnd.openxmlformats-officedocument.drawingml.chart+xml"/>
  <Override PartName="/xl/charts/chart147.xml" ContentType="application/vnd.openxmlformats-officedocument.drawingml.chart+xml"/>
  <Override PartName="/xl/charts/chart81.xml" ContentType="application/vnd.openxmlformats-officedocument.drawingml.chart+xml"/>
  <Override PartName="/xl/charts/chart148.xml" ContentType="application/vnd.openxmlformats-officedocument.drawingml.chart+xml"/>
  <Override PartName="/xl/charts/chart82.xml" ContentType="application/vnd.openxmlformats-officedocument.drawingml.chart+xml"/>
  <Override PartName="/xl/charts/chart149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156.xml" ContentType="application/vnd.openxmlformats-officedocument.drawingml.chart+xml"/>
  <Override PartName="/xl/charts/chart90.xml" ContentType="application/vnd.openxmlformats-officedocument.drawingml.chart+xml"/>
  <Override PartName="/xl/charts/chart157.xml" ContentType="application/vnd.openxmlformats-officedocument.drawingml.chart+xml"/>
  <Override PartName="/xl/charts/chart91.xml" ContentType="application/vnd.openxmlformats-officedocument.drawingml.chart+xml"/>
  <Override PartName="/xl/charts/chart158.xml" ContentType="application/vnd.openxmlformats-officedocument.drawingml.chart+xml"/>
  <Override PartName="/xl/charts/chart92.xml" ContentType="application/vnd.openxmlformats-officedocument.drawingml.chart+xml"/>
  <Override PartName="/xl/charts/chart159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1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<sst xmlns="http://schemas.openxmlformats.org/spreadsheetml/2006/main" count="2062" uniqueCount="172">
  <si>
    <t xml:space="preserve">Comptages vitesse TV/PL à Montreuil</t>
  </si>
  <si>
    <t xml:space="preserve">Poste 5 Avenue du Président Wilson</t>
  </si>
  <si>
    <t xml:space="preserve">Localisation</t>
  </si>
  <si>
    <t xml:space="preserve">48.85499, 2.43938</t>
  </si>
  <si>
    <t xml:space="preserve">Lim. Vitesse</t>
  </si>
  <si>
    <t xml:space="preserve">Sens 1 vers</t>
  </si>
  <si>
    <t xml:space="preserve">Rue de la Solidarité</t>
  </si>
  <si>
    <t xml:space="preserve">VL : 50</t>
  </si>
  <si>
    <t xml:space="preserve">PL : 50</t>
  </si>
  <si>
    <t xml:space="preserve">Sens 2 vers</t>
  </si>
  <si>
    <t xml:space="preserve">Rue Colmet Lépinay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</si>
  <si>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</si>
  <si>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</si>
  <si>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</si>
  <si>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</si>
  <si>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</si>
  <si>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</si>
  <si>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</si>
  <si>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</si>
  <si>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</si>
  <si>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</si>
  <si>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</si>
  <si>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</si>
  <si>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</si>
  <si>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</si>
  <si>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</si>
  <si>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</si>
  <si>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</si>
  <si>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</si>
  <si>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</si>
  <si>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</si>
  <si>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</si>
  <si>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Vitesse Moyenne Période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</si>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</sst>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88523124"/>
        <c:axId val="83894834"/>
        <c:axId val="0"/>
      </c:area3DChart>
      <c:catAx>
        <c:axId val="885231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894834"/>
        <c:crosses val="autoZero"/>
        <c:auto val="1"/>
        <c:lblAlgn val="ctr"/>
        <c:lblOffset val="100"/>
      </c:catAx>
      <c:valAx>
        <c:axId val="838948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5231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503610"/>
        <c:axId val="11893780"/>
        <c:axId val="0"/>
      </c:bar3DChart>
      <c:catAx>
        <c:axId val="755036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893780"/>
        <c:crosses val="autoZero"/>
        <c:auto val="1"/>
        <c:lblAlgn val="ctr"/>
        <c:lblOffset val="100"/>
      </c:catAx>
      <c:valAx>
        <c:axId val="118937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50361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26</c:v>
                </c:pt>
                <c:pt idx="7">
                  <c:v>50</c:v>
                </c:pt>
                <c:pt idx="8">
                  <c:v>70</c:v>
                </c:pt>
                <c:pt idx="9">
                  <c:v>124</c:v>
                </c:pt>
                <c:pt idx="10">
                  <c:v>149</c:v>
                </c:pt>
                <c:pt idx="11">
                  <c:v>167</c:v>
                </c:pt>
                <c:pt idx="12">
                  <c:v>165</c:v>
                </c:pt>
                <c:pt idx="13">
                  <c:v>176</c:v>
                </c:pt>
                <c:pt idx="14">
                  <c:v>173</c:v>
                </c:pt>
                <c:pt idx="15">
                  <c:v>198</c:v>
                </c:pt>
                <c:pt idx="16">
                  <c:v>170</c:v>
                </c:pt>
                <c:pt idx="17">
                  <c:v>162</c:v>
                </c:pt>
                <c:pt idx="18">
                  <c:v>171</c:v>
                </c:pt>
                <c:pt idx="19">
                  <c:v>129</c:v>
                </c:pt>
                <c:pt idx="20">
                  <c:v>83</c:v>
                </c:pt>
                <c:pt idx="21">
                  <c:v>43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</c:ser>
        <c:axId val="47720195"/>
        <c:axId val="42093243"/>
        <c:axId val="0"/>
      </c:area3DChart>
      <c:catAx>
        <c:axId val="477201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093243"/>
        <c:crosses val="autoZero"/>
        <c:auto val="1"/>
        <c:lblAlgn val="ctr"/>
        <c:lblOffset val="100"/>
      </c:catAx>
      <c:valAx>
        <c:axId val="420932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72019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30356184"/>
        <c:axId val="57283193"/>
        <c:axId val="0"/>
      </c:area3DChart>
      <c:catAx>
        <c:axId val="3035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283193"/>
        <c:crosses val="autoZero"/>
        <c:auto val="1"/>
        <c:lblAlgn val="ctr"/>
        <c:lblOffset val="100"/>
      </c:catAx>
      <c:valAx>
        <c:axId val="572831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35618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700</c:v>
                </c:pt>
                <c:pt idx="1">
                  <c:v>1170</c:v>
                </c:pt>
                <c:pt idx="2">
                  <c:v>291</c:v>
                </c:pt>
                <c:pt idx="3">
                  <c:v>30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832531"/>
        <c:axId val="86319250"/>
        <c:axId val="0"/>
      </c:bar3DChart>
      <c:catAx>
        <c:axId val="858325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319250"/>
        <c:crosses val="autoZero"/>
        <c:auto val="1"/>
        <c:lblAlgn val="ctr"/>
        <c:lblOffset val="100"/>
      </c:catAx>
      <c:valAx>
        <c:axId val="863192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8325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43</c:v>
                </c:pt>
                <c:pt idx="1">
                  <c:v>26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446159"/>
        <c:axId val="14002857"/>
        <c:axId val="0"/>
      </c:bar3DChart>
      <c:catAx>
        <c:axId val="204461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002857"/>
        <c:crosses val="autoZero"/>
        <c:auto val="1"/>
        <c:lblAlgn val="ctr"/>
        <c:lblOffset val="100"/>
      </c:catAx>
      <c:valAx>
        <c:axId val="140028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44615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27</c:v>
                </c:pt>
                <c:pt idx="7">
                  <c:v>30</c:v>
                </c:pt>
                <c:pt idx="8">
                  <c:v>75</c:v>
                </c:pt>
                <c:pt idx="9">
                  <c:v>108</c:v>
                </c:pt>
                <c:pt idx="10">
                  <c:v>141</c:v>
                </c:pt>
                <c:pt idx="11">
                  <c:v>151</c:v>
                </c:pt>
                <c:pt idx="12">
                  <c:v>167</c:v>
                </c:pt>
                <c:pt idx="13">
                  <c:v>178</c:v>
                </c:pt>
                <c:pt idx="14">
                  <c:v>178</c:v>
                </c:pt>
                <c:pt idx="15">
                  <c:v>157</c:v>
                </c:pt>
                <c:pt idx="16">
                  <c:v>141</c:v>
                </c:pt>
                <c:pt idx="17">
                  <c:v>130</c:v>
                </c:pt>
                <c:pt idx="18">
                  <c:v>138</c:v>
                </c:pt>
                <c:pt idx="19">
                  <c:v>88</c:v>
                </c:pt>
                <c:pt idx="20">
                  <c:v>54</c:v>
                </c:pt>
                <c:pt idx="21">
                  <c:v>33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</c:ser>
        <c:axId val="87078265"/>
        <c:axId val="17542975"/>
        <c:axId val="0"/>
      </c:area3DChart>
      <c:catAx>
        <c:axId val="870782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542975"/>
        <c:crosses val="autoZero"/>
        <c:auto val="1"/>
        <c:lblAlgn val="ctr"/>
        <c:lblOffset val="100"/>
      </c:catAx>
      <c:valAx>
        <c:axId val="175429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0782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16492700"/>
        <c:axId val="81849790"/>
        <c:axId val="0"/>
      </c:area3DChart>
      <c:catAx>
        <c:axId val="164927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849790"/>
        <c:crosses val="autoZero"/>
        <c:auto val="1"/>
        <c:lblAlgn val="ctr"/>
        <c:lblOffset val="100"/>
      </c:catAx>
      <c:valAx>
        <c:axId val="818497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49270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520</c:v>
                </c:pt>
                <c:pt idx="1">
                  <c:v>1064</c:v>
                </c:pt>
                <c:pt idx="2">
                  <c:v>305</c:v>
                </c:pt>
                <c:pt idx="3">
                  <c:v>34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707330"/>
        <c:axId val="76451267"/>
        <c:axId val="0"/>
      </c:bar3DChart>
      <c:catAx>
        <c:axId val="827073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451267"/>
        <c:crosses val="autoZero"/>
        <c:auto val="1"/>
        <c:lblAlgn val="ctr"/>
        <c:lblOffset val="100"/>
      </c:catAx>
      <c:valAx>
        <c:axId val="764512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7073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46</c:v>
                </c:pt>
                <c:pt idx="1">
                  <c:v>24</c:v>
                </c:pt>
                <c:pt idx="2">
                  <c:v>10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016141"/>
        <c:axId val="50799138"/>
        <c:axId val="0"/>
      </c:bar3DChart>
      <c:catAx>
        <c:axId val="210161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99138"/>
        <c:crosses val="autoZero"/>
        <c:auto val="1"/>
        <c:lblAlgn val="ctr"/>
        <c:lblOffset val="100"/>
      </c:catAx>
      <c:valAx>
        <c:axId val="507991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0161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15.1428571428571</c:v>
                </c:pt>
                <c:pt idx="1">
                  <c:v>10.8571428571429</c:v>
                </c:pt>
                <c:pt idx="2">
                  <c:v>5.71428571428571</c:v>
                </c:pt>
                <c:pt idx="3">
                  <c:v>4.14285714285714</c:v>
                </c:pt>
                <c:pt idx="4">
                  <c:v>8.42857142857143</c:v>
                </c:pt>
                <c:pt idx="5">
                  <c:v>20.1428571428571</c:v>
                </c:pt>
                <c:pt idx="6">
                  <c:v>61.5714285714286</c:v>
                </c:pt>
                <c:pt idx="7">
                  <c:v>130.571428571429</c:v>
                </c:pt>
                <c:pt idx="8">
                  <c:v>151.714285714286</c:v>
                </c:pt>
                <c:pt idx="9">
                  <c:v>146.428571428571</c:v>
                </c:pt>
                <c:pt idx="10">
                  <c:v>156.857142857143</c:v>
                </c:pt>
                <c:pt idx="11">
                  <c:v>151.714285714286</c:v>
                </c:pt>
                <c:pt idx="12">
                  <c:v>165.285714285714</c:v>
                </c:pt>
                <c:pt idx="13">
                  <c:v>176.714285714286</c:v>
                </c:pt>
                <c:pt idx="14">
                  <c:v>168.857142857143</c:v>
                </c:pt>
                <c:pt idx="15">
                  <c:v>184.428571428571</c:v>
                </c:pt>
                <c:pt idx="16">
                  <c:v>177.142857142857</c:v>
                </c:pt>
                <c:pt idx="17">
                  <c:v>174.285714285714</c:v>
                </c:pt>
                <c:pt idx="18">
                  <c:v>177.714285714286</c:v>
                </c:pt>
                <c:pt idx="19">
                  <c:v>104.857142857143</c:v>
                </c:pt>
                <c:pt idx="20">
                  <c:v>67.8571428571429</c:v>
                </c:pt>
                <c:pt idx="21">
                  <c:v>44.2857142857143</c:v>
                </c:pt>
                <c:pt idx="22">
                  <c:v>35.4285714285714</c:v>
                </c:pt>
                <c:pt idx="23">
                  <c:v>22.4285714285714</c:v>
                </c:pt>
              </c:numCache>
            </c:numRef>
          </c:val>
        </c:ser>
        <c:axId val="6116938"/>
        <c:axId val="56294096"/>
        <c:axId val="0"/>
      </c:area3DChart>
      <c:catAx>
        <c:axId val="61169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294096"/>
        <c:crosses val="autoZero"/>
        <c:auto val="1"/>
        <c:lblAlgn val="ctr"/>
        <c:lblOffset val="100"/>
      </c:catAx>
      <c:valAx>
        <c:axId val="562940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169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1.71428571428571</c:v>
                </c:pt>
                <c:pt idx="1">
                  <c:v>0.428571428571429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1.42857142857143</c:v>
                </c:pt>
                <c:pt idx="5">
                  <c:v>1.42857142857143</c:v>
                </c:pt>
                <c:pt idx="6">
                  <c:v>4.71428571428571</c:v>
                </c:pt>
                <c:pt idx="7">
                  <c:v>7</c:v>
                </c:pt>
                <c:pt idx="8">
                  <c:v>6.28571428571429</c:v>
                </c:pt>
                <c:pt idx="9">
                  <c:v>7.71428571428571</c:v>
                </c:pt>
                <c:pt idx="10">
                  <c:v>9.57142857142857</c:v>
                </c:pt>
                <c:pt idx="11">
                  <c:v>7.28571428571429</c:v>
                </c:pt>
                <c:pt idx="12">
                  <c:v>9.42857142857143</c:v>
                </c:pt>
                <c:pt idx="13">
                  <c:v>6.85714285714286</c:v>
                </c:pt>
                <c:pt idx="14">
                  <c:v>6.42857142857143</c:v>
                </c:pt>
                <c:pt idx="15">
                  <c:v>7.14285714285714</c:v>
                </c:pt>
                <c:pt idx="16">
                  <c:v>8.28571428571429</c:v>
                </c:pt>
                <c:pt idx="17">
                  <c:v>7</c:v>
                </c:pt>
                <c:pt idx="18">
                  <c:v>7.14285714285714</c:v>
                </c:pt>
                <c:pt idx="19">
                  <c:v>4.14285714285714</c:v>
                </c:pt>
                <c:pt idx="20">
                  <c:v>4.57142857142857</c:v>
                </c:pt>
                <c:pt idx="21">
                  <c:v>2.85714285714286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41335736"/>
        <c:axId val="72370229"/>
        <c:axId val="0"/>
      </c:area3DChart>
      <c:catAx>
        <c:axId val="4133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370229"/>
        <c:crosses val="autoZero"/>
        <c:auto val="1"/>
        <c:lblAlgn val="ctr"/>
        <c:lblOffset val="100"/>
      </c:catAx>
      <c:valAx>
        <c:axId val="723702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33573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955485"/>
        <c:axId val="11835735"/>
        <c:axId val="0"/>
      </c:bar3DChart>
      <c:catAx>
        <c:axId val="529554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835735"/>
        <c:crosses val="autoZero"/>
        <c:auto val="1"/>
        <c:lblAlgn val="ctr"/>
        <c:lblOffset val="100"/>
      </c:catAx>
      <c:valAx>
        <c:axId val="118357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95548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424515"/>
        <c:axId val="650013"/>
        <c:axId val="0"/>
      </c:bar3DChart>
      <c:catAx>
        <c:axId val="664245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0013"/>
        <c:crosses val="autoZero"/>
        <c:auto val="1"/>
        <c:lblAlgn val="ctr"/>
        <c:lblOffset val="100"/>
      </c:catAx>
      <c:valAx>
        <c:axId val="6500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4245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503241"/>
        <c:axId val="14745968"/>
        <c:axId val="0"/>
      </c:bar3DChart>
      <c:catAx>
        <c:axId val="715032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745968"/>
        <c:crosses val="autoZero"/>
        <c:auto val="1"/>
        <c:lblAlgn val="ctr"/>
        <c:lblOffset val="100"/>
      </c:catAx>
      <c:valAx>
        <c:axId val="147459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5032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801</c:v>
                </c:pt>
                <c:pt idx="1">
                  <c:v>1204</c:v>
                </c:pt>
                <c:pt idx="2">
                  <c:v>286</c:v>
                </c:pt>
                <c:pt idx="3">
                  <c:v>34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857930"/>
        <c:axId val="44027375"/>
        <c:axId val="0"/>
      </c:bar3DChart>
      <c:catAx>
        <c:axId val="378579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027375"/>
        <c:crosses val="autoZero"/>
        <c:auto val="1"/>
        <c:lblAlgn val="ctr"/>
        <c:lblOffset val="100"/>
      </c:catAx>
      <c:valAx>
        <c:axId val="440273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8579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12.2</c:v>
                </c:pt>
                <c:pt idx="1">
                  <c:v>7.2</c:v>
                </c:pt>
                <c:pt idx="2">
                  <c:v>3.4</c:v>
                </c:pt>
                <c:pt idx="3">
                  <c:v>2.2</c:v>
                </c:pt>
                <c:pt idx="4">
                  <c:v>8.8</c:v>
                </c:pt>
                <c:pt idx="5">
                  <c:v>22</c:v>
                </c:pt>
                <c:pt idx="6">
                  <c:v>75.6</c:v>
                </c:pt>
                <c:pt idx="7">
                  <c:v>166.8</c:v>
                </c:pt>
                <c:pt idx="8">
                  <c:v>183.4</c:v>
                </c:pt>
                <c:pt idx="9">
                  <c:v>158.6</c:v>
                </c:pt>
                <c:pt idx="10">
                  <c:v>161.6</c:v>
                </c:pt>
                <c:pt idx="11">
                  <c:v>148.8</c:v>
                </c:pt>
                <c:pt idx="12">
                  <c:v>165</c:v>
                </c:pt>
                <c:pt idx="13">
                  <c:v>176.6</c:v>
                </c:pt>
                <c:pt idx="14">
                  <c:v>166.2</c:v>
                </c:pt>
                <c:pt idx="15">
                  <c:v>187.2</c:v>
                </c:pt>
                <c:pt idx="16">
                  <c:v>185.8</c:v>
                </c:pt>
                <c:pt idx="17">
                  <c:v>185.6</c:v>
                </c:pt>
                <c:pt idx="18">
                  <c:v>187</c:v>
                </c:pt>
                <c:pt idx="19">
                  <c:v>103.4</c:v>
                </c:pt>
                <c:pt idx="20">
                  <c:v>67.6</c:v>
                </c:pt>
                <c:pt idx="21">
                  <c:v>46.8</c:v>
                </c:pt>
                <c:pt idx="22">
                  <c:v>38.4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</c:ser>
        <c:axId val="99419685"/>
        <c:axId val="48954952"/>
        <c:axId val="0"/>
      </c:area3DChart>
      <c:catAx>
        <c:axId val="994196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954952"/>
        <c:crosses val="autoZero"/>
        <c:auto val="1"/>
        <c:lblAlgn val="ctr"/>
        <c:lblOffset val="100"/>
      </c:catAx>
      <c:valAx>
        <c:axId val="489549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4196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1.8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1.8</c:v>
                </c:pt>
                <c:pt idx="5">
                  <c:v>1.4</c:v>
                </c:pt>
                <c:pt idx="6">
                  <c:v>6.4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12.4</c:v>
                </c:pt>
                <c:pt idx="11">
                  <c:v>8</c:v>
                </c:pt>
                <c:pt idx="12">
                  <c:v>9.2</c:v>
                </c:pt>
                <c:pt idx="13">
                  <c:v>7.6</c:v>
                </c:pt>
                <c:pt idx="14">
                  <c:v>7</c:v>
                </c:pt>
                <c:pt idx="15">
                  <c:v>7.8</c:v>
                </c:pt>
                <c:pt idx="16">
                  <c:v>9.2</c:v>
                </c:pt>
                <c:pt idx="17">
                  <c:v>7.8</c:v>
                </c:pt>
                <c:pt idx="18">
                  <c:v>7.4</c:v>
                </c:pt>
                <c:pt idx="19">
                  <c:v>3.4</c:v>
                </c:pt>
                <c:pt idx="20">
                  <c:v>5</c:v>
                </c:pt>
                <c:pt idx="21">
                  <c:v>2.8</c:v>
                </c:pt>
                <c:pt idx="22">
                  <c:v>1.8</c:v>
                </c:pt>
                <c:pt idx="23">
                  <c:v>1</c:v>
                </c:pt>
              </c:numCache>
            </c:numRef>
          </c:val>
        </c:ser>
        <c:axId val="41867343"/>
        <c:axId val="45788596"/>
        <c:axId val="0"/>
      </c:area3DChart>
      <c:catAx>
        <c:axId val="41867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788596"/>
        <c:crosses val="autoZero"/>
        <c:auto val="1"/>
        <c:lblAlgn val="ctr"/>
        <c:lblOffset val="100"/>
      </c:catAx>
      <c:valAx>
        <c:axId val="457885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8673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8268827"/>
        <c:axId val="10348086"/>
        <c:axId val="0"/>
      </c:bar3DChart>
      <c:catAx>
        <c:axId val="982688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348086"/>
        <c:crosses val="autoZero"/>
        <c:auto val="1"/>
        <c:lblAlgn val="ctr"/>
        <c:lblOffset val="100"/>
      </c:catAx>
      <c:valAx>
        <c:axId val="103480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2688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8214906"/>
        <c:axId val="68077569"/>
        <c:axId val="0"/>
      </c:bar3DChart>
      <c:catAx>
        <c:axId val="582149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077569"/>
        <c:crosses val="autoZero"/>
        <c:auto val="1"/>
        <c:lblAlgn val="ctr"/>
        <c:lblOffset val="100"/>
      </c:catAx>
      <c:valAx>
        <c:axId val="680775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2149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59510053"/>
        <c:axId val="94840138"/>
        <c:axId val="0"/>
      </c:area3DChart>
      <c:catAx>
        <c:axId val="595100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840138"/>
        <c:crosses val="autoZero"/>
        <c:auto val="1"/>
        <c:lblAlgn val="ctr"/>
        <c:lblOffset val="100"/>
      </c:catAx>
      <c:valAx>
        <c:axId val="948401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5100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28885601"/>
        <c:axId val="95149610"/>
        <c:axId val="0"/>
      </c:area3DChart>
      <c:catAx>
        <c:axId val="288856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149610"/>
        <c:crosses val="autoZero"/>
        <c:auto val="1"/>
        <c:lblAlgn val="ctr"/>
        <c:lblOffset val="100"/>
      </c:catAx>
      <c:valAx>
        <c:axId val="951496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8856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869916"/>
        <c:axId val="19004045"/>
        <c:axId val="0"/>
      </c:bar3DChart>
      <c:catAx>
        <c:axId val="538699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004045"/>
        <c:crosses val="autoZero"/>
        <c:auto val="1"/>
        <c:lblAlgn val="ctr"/>
        <c:lblOffset val="100"/>
      </c:catAx>
      <c:valAx>
        <c:axId val="190040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8699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87375863"/>
        <c:axId val="81363376"/>
        <c:axId val="0"/>
      </c:area3DChart>
      <c:catAx>
        <c:axId val="87375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63376"/>
        <c:crosses val="autoZero"/>
        <c:auto val="1"/>
        <c:lblAlgn val="ctr"/>
        <c:lblOffset val="100"/>
      </c:catAx>
      <c:valAx>
        <c:axId val="813633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3758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909977"/>
        <c:axId val="58974909"/>
        <c:axId val="0"/>
      </c:bar3DChart>
      <c:catAx>
        <c:axId val="849099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974909"/>
        <c:crosses val="autoZero"/>
        <c:auto val="1"/>
        <c:lblAlgn val="ctr"/>
        <c:lblOffset val="100"/>
      </c:catAx>
      <c:valAx>
        <c:axId val="589749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90997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26</c:v>
                </c:pt>
                <c:pt idx="6">
                  <c:v>70</c:v>
                </c:pt>
                <c:pt idx="7">
                  <c:v>150</c:v>
                </c:pt>
                <c:pt idx="8">
                  <c:v>177</c:v>
                </c:pt>
                <c:pt idx="9">
                  <c:v>134</c:v>
                </c:pt>
                <c:pt idx="10">
                  <c:v>142</c:v>
                </c:pt>
                <c:pt idx="11">
                  <c:v>145</c:v>
                </c:pt>
                <c:pt idx="12">
                  <c:v>144</c:v>
                </c:pt>
                <c:pt idx="13">
                  <c:v>184</c:v>
                </c:pt>
                <c:pt idx="14">
                  <c:v>159</c:v>
                </c:pt>
                <c:pt idx="15">
                  <c:v>168</c:v>
                </c:pt>
                <c:pt idx="16">
                  <c:v>192</c:v>
                </c:pt>
                <c:pt idx="17">
                  <c:v>179</c:v>
                </c:pt>
                <c:pt idx="18">
                  <c:v>200</c:v>
                </c:pt>
                <c:pt idx="19">
                  <c:v>63</c:v>
                </c:pt>
                <c:pt idx="20">
                  <c:v>71</c:v>
                </c:pt>
                <c:pt idx="21">
                  <c:v>38</c:v>
                </c:pt>
                <c:pt idx="22">
                  <c:v>42</c:v>
                </c:pt>
                <c:pt idx="23">
                  <c:v>22</c:v>
                </c:pt>
              </c:numCache>
            </c:numRef>
          </c:val>
        </c:ser>
        <c:axId val="10706733"/>
        <c:axId val="69555424"/>
        <c:axId val="0"/>
      </c:area3DChart>
      <c:catAx>
        <c:axId val="107067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555424"/>
        <c:crosses val="autoZero"/>
        <c:auto val="1"/>
        <c:lblAlgn val="ctr"/>
        <c:lblOffset val="100"/>
      </c:catAx>
      <c:valAx>
        <c:axId val="695554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70673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11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61382572"/>
        <c:axId val="90713882"/>
        <c:axId val="0"/>
      </c:area3DChart>
      <c:catAx>
        <c:axId val="613825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713882"/>
        <c:crosses val="autoZero"/>
        <c:auto val="1"/>
        <c:lblAlgn val="ctr"/>
        <c:lblOffset val="100"/>
      </c:catAx>
      <c:valAx>
        <c:axId val="907138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3825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68</c:v>
                </c:pt>
                <c:pt idx="1">
                  <c:v>42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970975"/>
        <c:axId val="72541758"/>
        <c:axId val="0"/>
      </c:bar3DChart>
      <c:catAx>
        <c:axId val="2497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541758"/>
        <c:crosses val="autoZero"/>
        <c:auto val="1"/>
        <c:lblAlgn val="ctr"/>
        <c:lblOffset val="100"/>
      </c:catAx>
      <c:valAx>
        <c:axId val="725417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97097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22</c:v>
                </c:pt>
                <c:pt idx="6">
                  <c:v>74</c:v>
                </c:pt>
                <c:pt idx="7">
                  <c:v>172</c:v>
                </c:pt>
                <c:pt idx="8">
                  <c:v>195</c:v>
                </c:pt>
                <c:pt idx="9">
                  <c:v>162</c:v>
                </c:pt>
                <c:pt idx="10">
                  <c:v>184</c:v>
                </c:pt>
                <c:pt idx="11">
                  <c:v>131</c:v>
                </c:pt>
                <c:pt idx="12">
                  <c:v>186</c:v>
                </c:pt>
                <c:pt idx="13">
                  <c:v>241</c:v>
                </c:pt>
                <c:pt idx="14">
                  <c:v>236</c:v>
                </c:pt>
                <c:pt idx="15">
                  <c:v>245</c:v>
                </c:pt>
                <c:pt idx="16">
                  <c:v>210</c:v>
                </c:pt>
                <c:pt idx="17">
                  <c:v>208</c:v>
                </c:pt>
                <c:pt idx="18">
                  <c:v>198</c:v>
                </c:pt>
                <c:pt idx="19">
                  <c:v>165</c:v>
                </c:pt>
                <c:pt idx="20">
                  <c:v>73</c:v>
                </c:pt>
                <c:pt idx="21">
                  <c:v>51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</c:ser>
        <c:axId val="3304665"/>
        <c:axId val="40861232"/>
        <c:axId val="0"/>
      </c:area3DChart>
      <c:catAx>
        <c:axId val="33046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861232"/>
        <c:crosses val="autoZero"/>
        <c:auto val="1"/>
        <c:lblAlgn val="ctr"/>
        <c:lblOffset val="100"/>
      </c:catAx>
      <c:valAx>
        <c:axId val="4086123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046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axId val="46108352"/>
        <c:axId val="58323047"/>
        <c:axId val="0"/>
      </c:area3DChart>
      <c:catAx>
        <c:axId val="461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323047"/>
        <c:crosses val="autoZero"/>
        <c:auto val="1"/>
        <c:lblAlgn val="ctr"/>
        <c:lblOffset val="100"/>
      </c:catAx>
      <c:valAx>
        <c:axId val="583230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0835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958</c:v>
                </c:pt>
                <c:pt idx="1">
                  <c:v>1476</c:v>
                </c:pt>
                <c:pt idx="2">
                  <c:v>364</c:v>
                </c:pt>
                <c:pt idx="3">
                  <c:v>43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289236"/>
        <c:axId val="20755580"/>
        <c:axId val="0"/>
      </c:bar3DChart>
      <c:catAx>
        <c:axId val="962892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755580"/>
        <c:crosses val="autoZero"/>
        <c:auto val="1"/>
        <c:lblAlgn val="ctr"/>
        <c:lblOffset val="100"/>
      </c:catAx>
      <c:valAx>
        <c:axId val="207555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2892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66</c:v>
                </c:pt>
                <c:pt idx="1">
                  <c:v>63</c:v>
                </c:pt>
                <c:pt idx="2">
                  <c:v>14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864547"/>
        <c:axId val="78593518"/>
        <c:axId val="0"/>
      </c:bar3DChart>
      <c:catAx>
        <c:axId val="128645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593518"/>
        <c:crosses val="autoZero"/>
        <c:auto val="1"/>
        <c:lblAlgn val="ctr"/>
        <c:lblOffset val="100"/>
      </c:catAx>
      <c:valAx>
        <c:axId val="785935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86454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22</c:v>
                </c:pt>
                <c:pt idx="6">
                  <c:v>80</c:v>
                </c:pt>
                <c:pt idx="7">
                  <c:v>192</c:v>
                </c:pt>
                <c:pt idx="8">
                  <c:v>203</c:v>
                </c:pt>
                <c:pt idx="9">
                  <c:v>170</c:v>
                </c:pt>
                <c:pt idx="10">
                  <c:v>163</c:v>
                </c:pt>
                <c:pt idx="11">
                  <c:v>170</c:v>
                </c:pt>
                <c:pt idx="12">
                  <c:v>159</c:v>
                </c:pt>
                <c:pt idx="13">
                  <c:v>141</c:v>
                </c:pt>
                <c:pt idx="14">
                  <c:v>140</c:v>
                </c:pt>
                <c:pt idx="15">
                  <c:v>187</c:v>
                </c:pt>
                <c:pt idx="16">
                  <c:v>166</c:v>
                </c:pt>
                <c:pt idx="17">
                  <c:v>212</c:v>
                </c:pt>
                <c:pt idx="18">
                  <c:v>196</c:v>
                </c:pt>
                <c:pt idx="19">
                  <c:v>138</c:v>
                </c:pt>
                <c:pt idx="20">
                  <c:v>75</c:v>
                </c:pt>
                <c:pt idx="21">
                  <c:v>50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</c:ser>
        <c:axId val="35625825"/>
        <c:axId val="76791161"/>
        <c:axId val="0"/>
      </c:area3DChart>
      <c:catAx>
        <c:axId val="356258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791161"/>
        <c:crosses val="autoZero"/>
        <c:auto val="1"/>
        <c:lblAlgn val="ctr"/>
        <c:lblOffset val="100"/>
      </c:catAx>
      <c:valAx>
        <c:axId val="767911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6258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13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27895659"/>
        <c:axId val="47042308"/>
        <c:axId val="0"/>
      </c:area3DChart>
      <c:catAx>
        <c:axId val="278956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042308"/>
        <c:crosses val="autoZero"/>
        <c:auto val="1"/>
        <c:lblAlgn val="ctr"/>
        <c:lblOffset val="100"/>
      </c:catAx>
      <c:valAx>
        <c:axId val="470423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89565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12909911"/>
        <c:axId val="13947172"/>
        <c:axId val="0"/>
      </c:area3DChart>
      <c:catAx>
        <c:axId val="12909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947172"/>
        <c:crosses val="autoZero"/>
        <c:auto val="1"/>
        <c:lblAlgn val="ctr"/>
        <c:lblOffset val="100"/>
      </c:catAx>
      <c:valAx>
        <c:axId val="139471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9099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962</c:v>
                </c:pt>
                <c:pt idx="1">
                  <c:v>1259</c:v>
                </c:pt>
                <c:pt idx="2">
                  <c:v>318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3753959"/>
        <c:axId val="41837070"/>
        <c:axId val="0"/>
      </c:bar3DChart>
      <c:catAx>
        <c:axId val="937539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837070"/>
        <c:crosses val="autoZero"/>
        <c:auto val="1"/>
        <c:lblAlgn val="ctr"/>
        <c:lblOffset val="100"/>
      </c:catAx>
      <c:valAx>
        <c:axId val="418370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75395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76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4165269"/>
        <c:axId val="89794850"/>
        <c:axId val="0"/>
      </c:bar3DChart>
      <c:catAx>
        <c:axId val="3416526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794850"/>
        <c:crosses val="autoZero"/>
        <c:auto val="1"/>
        <c:lblAlgn val="ctr"/>
        <c:lblOffset val="100"/>
      </c:catAx>
      <c:valAx>
        <c:axId val="897948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16526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165</c:v>
                </c:pt>
                <c:pt idx="8">
                  <c:v>186</c:v>
                </c:pt>
                <c:pt idx="9">
                  <c:v>144</c:v>
                </c:pt>
                <c:pt idx="10">
                  <c:v>167</c:v>
                </c:pt>
                <c:pt idx="11">
                  <c:v>137</c:v>
                </c:pt>
                <c:pt idx="12">
                  <c:v>173</c:v>
                </c:pt>
                <c:pt idx="13">
                  <c:v>178</c:v>
                </c:pt>
                <c:pt idx="14">
                  <c:v>160</c:v>
                </c:pt>
                <c:pt idx="15">
                  <c:v>194</c:v>
                </c:pt>
                <c:pt idx="16">
                  <c:v>192</c:v>
                </c:pt>
                <c:pt idx="17">
                  <c:v>150</c:v>
                </c:pt>
                <c:pt idx="18">
                  <c:v>182</c:v>
                </c:pt>
                <c:pt idx="19">
                  <c:v>23</c:v>
                </c:pt>
                <c:pt idx="20">
                  <c:v>45</c:v>
                </c:pt>
                <c:pt idx="21">
                  <c:v>55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</c:ser>
        <c:axId val="85845880"/>
        <c:axId val="86839787"/>
        <c:axId val="0"/>
      </c:area3DChart>
      <c:catAx>
        <c:axId val="8584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839787"/>
        <c:crosses val="autoZero"/>
        <c:auto val="1"/>
        <c:lblAlgn val="ctr"/>
        <c:lblOffset val="100"/>
      </c:catAx>
      <c:valAx>
        <c:axId val="868397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84588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6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80521879"/>
        <c:axId val="52605130"/>
        <c:axId val="0"/>
      </c:area3DChart>
      <c:catAx>
        <c:axId val="805218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605130"/>
        <c:crosses val="autoZero"/>
        <c:auto val="1"/>
        <c:lblAlgn val="ctr"/>
        <c:lblOffset val="100"/>
      </c:catAx>
      <c:valAx>
        <c:axId val="526051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52187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885</c:v>
                </c:pt>
                <c:pt idx="1">
                  <c:v>1173</c:v>
                </c:pt>
                <c:pt idx="2">
                  <c:v>271</c:v>
                </c:pt>
                <c:pt idx="3">
                  <c:v>26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097528"/>
        <c:axId val="39337768"/>
        <c:axId val="0"/>
      </c:bar3DChart>
      <c:catAx>
        <c:axId val="4809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337768"/>
        <c:crosses val="autoZero"/>
        <c:auto val="1"/>
        <c:lblAlgn val="ctr"/>
        <c:lblOffset val="100"/>
      </c:catAx>
      <c:valAx>
        <c:axId val="393377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09752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69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365737"/>
        <c:axId val="16150963"/>
        <c:axId val="0"/>
      </c:bar3DChart>
      <c:catAx>
        <c:axId val="2036573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50963"/>
        <c:crosses val="autoZero"/>
        <c:auto val="1"/>
        <c:lblAlgn val="ctr"/>
        <c:lblOffset val="100"/>
      </c:catAx>
      <c:valAx>
        <c:axId val="161509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36573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26</c:v>
                </c:pt>
                <c:pt idx="7">
                  <c:v>50</c:v>
                </c:pt>
                <c:pt idx="8">
                  <c:v>70</c:v>
                </c:pt>
                <c:pt idx="9">
                  <c:v>124</c:v>
                </c:pt>
                <c:pt idx="10">
                  <c:v>149</c:v>
                </c:pt>
                <c:pt idx="11">
                  <c:v>167</c:v>
                </c:pt>
                <c:pt idx="12">
                  <c:v>165</c:v>
                </c:pt>
                <c:pt idx="13">
                  <c:v>176</c:v>
                </c:pt>
                <c:pt idx="14">
                  <c:v>173</c:v>
                </c:pt>
                <c:pt idx="15">
                  <c:v>198</c:v>
                </c:pt>
                <c:pt idx="16">
                  <c:v>170</c:v>
                </c:pt>
                <c:pt idx="17">
                  <c:v>162</c:v>
                </c:pt>
                <c:pt idx="18">
                  <c:v>171</c:v>
                </c:pt>
                <c:pt idx="19">
                  <c:v>129</c:v>
                </c:pt>
                <c:pt idx="20">
                  <c:v>83</c:v>
                </c:pt>
                <c:pt idx="21">
                  <c:v>43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</c:ser>
        <c:axId val="48601557"/>
        <c:axId val="37218612"/>
        <c:axId val="0"/>
      </c:area3DChart>
      <c:catAx>
        <c:axId val="486015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218612"/>
        <c:crosses val="autoZero"/>
        <c:auto val="1"/>
        <c:lblAlgn val="ctr"/>
        <c:lblOffset val="100"/>
      </c:catAx>
      <c:valAx>
        <c:axId val="372186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6015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37151119"/>
        <c:axId val="49007546"/>
        <c:axId val="0"/>
      </c:area3DChart>
      <c:catAx>
        <c:axId val="37151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007546"/>
        <c:crosses val="autoZero"/>
        <c:auto val="1"/>
        <c:lblAlgn val="ctr"/>
        <c:lblOffset val="100"/>
      </c:catAx>
      <c:valAx>
        <c:axId val="490075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15111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700</c:v>
                </c:pt>
                <c:pt idx="1">
                  <c:v>1170</c:v>
                </c:pt>
                <c:pt idx="2">
                  <c:v>291</c:v>
                </c:pt>
                <c:pt idx="3">
                  <c:v>30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976703"/>
        <c:axId val="19589179"/>
        <c:axId val="0"/>
      </c:bar3DChart>
      <c:catAx>
        <c:axId val="86976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589179"/>
        <c:crosses val="autoZero"/>
        <c:auto val="1"/>
        <c:lblAlgn val="ctr"/>
        <c:lblOffset val="100"/>
      </c:catAx>
      <c:valAx>
        <c:axId val="195891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9767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43</c:v>
                </c:pt>
                <c:pt idx="1">
                  <c:v>26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2077607"/>
        <c:axId val="53248146"/>
        <c:axId val="0"/>
      </c:bar3DChart>
      <c:catAx>
        <c:axId val="32077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248146"/>
        <c:crosses val="autoZero"/>
        <c:auto val="1"/>
        <c:lblAlgn val="ctr"/>
        <c:lblOffset val="100"/>
      </c:catAx>
      <c:valAx>
        <c:axId val="532481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07760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943084"/>
        <c:axId val="25183914"/>
        <c:axId val="0"/>
      </c:bar3DChart>
      <c:catAx>
        <c:axId val="529430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183914"/>
        <c:crosses val="autoZero"/>
        <c:auto val="1"/>
        <c:lblAlgn val="ctr"/>
        <c:lblOffset val="100"/>
      </c:catAx>
      <c:valAx>
        <c:axId val="251839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94308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27</c:v>
                </c:pt>
                <c:pt idx="7">
                  <c:v>30</c:v>
                </c:pt>
                <c:pt idx="8">
                  <c:v>75</c:v>
                </c:pt>
                <c:pt idx="9">
                  <c:v>108</c:v>
                </c:pt>
                <c:pt idx="10">
                  <c:v>141</c:v>
                </c:pt>
                <c:pt idx="11">
                  <c:v>151</c:v>
                </c:pt>
                <c:pt idx="12">
                  <c:v>167</c:v>
                </c:pt>
                <c:pt idx="13">
                  <c:v>178</c:v>
                </c:pt>
                <c:pt idx="14">
                  <c:v>178</c:v>
                </c:pt>
                <c:pt idx="15">
                  <c:v>157</c:v>
                </c:pt>
                <c:pt idx="16">
                  <c:v>141</c:v>
                </c:pt>
                <c:pt idx="17">
                  <c:v>130</c:v>
                </c:pt>
                <c:pt idx="18">
                  <c:v>138</c:v>
                </c:pt>
                <c:pt idx="19">
                  <c:v>88</c:v>
                </c:pt>
                <c:pt idx="20">
                  <c:v>54</c:v>
                </c:pt>
                <c:pt idx="21">
                  <c:v>33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</c:ser>
        <c:axId val="37838447"/>
        <c:axId val="61580121"/>
        <c:axId val="0"/>
      </c:area3DChart>
      <c:catAx>
        <c:axId val="378384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580121"/>
        <c:crosses val="autoZero"/>
        <c:auto val="1"/>
        <c:lblAlgn val="ctr"/>
        <c:lblOffset val="100"/>
      </c:catAx>
      <c:valAx>
        <c:axId val="615801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8384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82091026"/>
        <c:axId val="60908272"/>
        <c:axId val="0"/>
      </c:area3DChart>
      <c:catAx>
        <c:axId val="820910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908272"/>
        <c:crosses val="autoZero"/>
        <c:auto val="1"/>
        <c:lblAlgn val="ctr"/>
        <c:lblOffset val="100"/>
      </c:catAx>
      <c:valAx>
        <c:axId val="609082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0910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520</c:v>
                </c:pt>
                <c:pt idx="1">
                  <c:v>1064</c:v>
                </c:pt>
                <c:pt idx="2">
                  <c:v>305</c:v>
                </c:pt>
                <c:pt idx="3">
                  <c:v>34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739135"/>
        <c:axId val="27988829"/>
        <c:axId val="0"/>
      </c:bar3DChart>
      <c:catAx>
        <c:axId val="177391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988829"/>
        <c:crosses val="autoZero"/>
        <c:auto val="1"/>
        <c:lblAlgn val="ctr"/>
        <c:lblOffset val="100"/>
      </c:catAx>
      <c:valAx>
        <c:axId val="279888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73913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46</c:v>
                </c:pt>
                <c:pt idx="1">
                  <c:v>24</c:v>
                </c:pt>
                <c:pt idx="2">
                  <c:v>10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131623"/>
        <c:axId val="35549399"/>
        <c:axId val="0"/>
      </c:bar3DChart>
      <c:catAx>
        <c:axId val="81316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549399"/>
        <c:crosses val="autoZero"/>
        <c:auto val="1"/>
        <c:lblAlgn val="ctr"/>
        <c:lblOffset val="100"/>
      </c:catAx>
      <c:valAx>
        <c:axId val="355493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16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15.1428571428571</c:v>
                </c:pt>
                <c:pt idx="1">
                  <c:v>10.8571428571429</c:v>
                </c:pt>
                <c:pt idx="2">
                  <c:v>5.71428571428571</c:v>
                </c:pt>
                <c:pt idx="3">
                  <c:v>4.14285714285714</c:v>
                </c:pt>
                <c:pt idx="4">
                  <c:v>8.42857142857143</c:v>
                </c:pt>
                <c:pt idx="5">
                  <c:v>20.1428571428571</c:v>
                </c:pt>
                <c:pt idx="6">
                  <c:v>61.5714285714286</c:v>
                </c:pt>
                <c:pt idx="7">
                  <c:v>130.571428571429</c:v>
                </c:pt>
                <c:pt idx="8">
                  <c:v>151.714285714286</c:v>
                </c:pt>
                <c:pt idx="9">
                  <c:v>146.428571428571</c:v>
                </c:pt>
                <c:pt idx="10">
                  <c:v>156.857142857143</c:v>
                </c:pt>
                <c:pt idx="11">
                  <c:v>151.714285714286</c:v>
                </c:pt>
                <c:pt idx="12">
                  <c:v>165.285714285714</c:v>
                </c:pt>
                <c:pt idx="13">
                  <c:v>176.714285714286</c:v>
                </c:pt>
                <c:pt idx="14">
                  <c:v>168.857142857143</c:v>
                </c:pt>
                <c:pt idx="15">
                  <c:v>184.428571428571</c:v>
                </c:pt>
                <c:pt idx="16">
                  <c:v>177.142857142857</c:v>
                </c:pt>
                <c:pt idx="17">
                  <c:v>174.285714285714</c:v>
                </c:pt>
                <c:pt idx="18">
                  <c:v>177.714285714286</c:v>
                </c:pt>
                <c:pt idx="19">
                  <c:v>104.857142857143</c:v>
                </c:pt>
                <c:pt idx="20">
                  <c:v>67.8571428571429</c:v>
                </c:pt>
                <c:pt idx="21">
                  <c:v>44.2857142857143</c:v>
                </c:pt>
                <c:pt idx="22">
                  <c:v>35.4285714285714</c:v>
                </c:pt>
                <c:pt idx="23">
                  <c:v>22.4285714285714</c:v>
                </c:pt>
              </c:numCache>
            </c:numRef>
          </c:val>
        </c:ser>
        <c:axId val="29047371"/>
        <c:axId val="35764687"/>
        <c:axId val="0"/>
      </c:area3DChart>
      <c:catAx>
        <c:axId val="290473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764687"/>
        <c:crosses val="autoZero"/>
        <c:auto val="1"/>
        <c:lblAlgn val="ctr"/>
        <c:lblOffset val="100"/>
      </c:catAx>
      <c:valAx>
        <c:axId val="357646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04737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1.71428571428571</c:v>
                </c:pt>
                <c:pt idx="1">
                  <c:v>0.428571428571429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1.42857142857143</c:v>
                </c:pt>
                <c:pt idx="5">
                  <c:v>1.42857142857143</c:v>
                </c:pt>
                <c:pt idx="6">
                  <c:v>4.71428571428571</c:v>
                </c:pt>
                <c:pt idx="7">
                  <c:v>7</c:v>
                </c:pt>
                <c:pt idx="8">
                  <c:v>6.28571428571429</c:v>
                </c:pt>
                <c:pt idx="9">
                  <c:v>7.71428571428571</c:v>
                </c:pt>
                <c:pt idx="10">
                  <c:v>9.57142857142857</c:v>
                </c:pt>
                <c:pt idx="11">
                  <c:v>7.28571428571429</c:v>
                </c:pt>
                <c:pt idx="12">
                  <c:v>9.42857142857143</c:v>
                </c:pt>
                <c:pt idx="13">
                  <c:v>6.85714285714286</c:v>
                </c:pt>
                <c:pt idx="14">
                  <c:v>6.42857142857143</c:v>
                </c:pt>
                <c:pt idx="15">
                  <c:v>7.14285714285714</c:v>
                </c:pt>
                <c:pt idx="16">
                  <c:v>8.28571428571429</c:v>
                </c:pt>
                <c:pt idx="17">
                  <c:v>7</c:v>
                </c:pt>
                <c:pt idx="18">
                  <c:v>7.14285714285714</c:v>
                </c:pt>
                <c:pt idx="19">
                  <c:v>4.14285714285714</c:v>
                </c:pt>
                <c:pt idx="20">
                  <c:v>4.57142857142857</c:v>
                </c:pt>
                <c:pt idx="21">
                  <c:v>2.85714285714286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13556974"/>
        <c:axId val="37533699"/>
        <c:axId val="0"/>
      </c:area3DChart>
      <c:catAx>
        <c:axId val="135569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533699"/>
        <c:crosses val="autoZero"/>
        <c:auto val="1"/>
        <c:lblAlgn val="ctr"/>
        <c:lblOffset val="100"/>
      </c:catAx>
      <c:valAx>
        <c:axId val="375336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55697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569870"/>
        <c:axId val="18638365"/>
        <c:axId val="0"/>
      </c:bar3DChart>
      <c:catAx>
        <c:axId val="825698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638365"/>
        <c:crosses val="autoZero"/>
        <c:auto val="1"/>
        <c:lblAlgn val="ctr"/>
        <c:lblOffset val="100"/>
      </c:catAx>
      <c:valAx>
        <c:axId val="186383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56987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1966494"/>
        <c:axId val="95185840"/>
        <c:axId val="0"/>
      </c:bar3DChart>
      <c:catAx>
        <c:axId val="519664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185840"/>
        <c:crosses val="autoZero"/>
        <c:auto val="1"/>
        <c:lblAlgn val="ctr"/>
        <c:lblOffset val="100"/>
      </c:catAx>
      <c:valAx>
        <c:axId val="951858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96649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801</c:v>
                </c:pt>
                <c:pt idx="1">
                  <c:v>1204</c:v>
                </c:pt>
                <c:pt idx="2">
                  <c:v>286</c:v>
                </c:pt>
                <c:pt idx="3">
                  <c:v>34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08403"/>
        <c:axId val="92340746"/>
        <c:axId val="0"/>
      </c:bar3DChart>
      <c:catAx>
        <c:axId val="66084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340746"/>
        <c:crosses val="autoZero"/>
        <c:auto val="1"/>
        <c:lblAlgn val="ctr"/>
        <c:lblOffset val="100"/>
      </c:catAx>
      <c:valAx>
        <c:axId val="923407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084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12.2</c:v>
                </c:pt>
                <c:pt idx="1">
                  <c:v>7.2</c:v>
                </c:pt>
                <c:pt idx="2">
                  <c:v>3.4</c:v>
                </c:pt>
                <c:pt idx="3">
                  <c:v>2.2</c:v>
                </c:pt>
                <c:pt idx="4">
                  <c:v>8.8</c:v>
                </c:pt>
                <c:pt idx="5">
                  <c:v>22</c:v>
                </c:pt>
                <c:pt idx="6">
                  <c:v>75.6</c:v>
                </c:pt>
                <c:pt idx="7">
                  <c:v>166.8</c:v>
                </c:pt>
                <c:pt idx="8">
                  <c:v>183.4</c:v>
                </c:pt>
                <c:pt idx="9">
                  <c:v>158.6</c:v>
                </c:pt>
                <c:pt idx="10">
                  <c:v>161.6</c:v>
                </c:pt>
                <c:pt idx="11">
                  <c:v>148.8</c:v>
                </c:pt>
                <c:pt idx="12">
                  <c:v>165</c:v>
                </c:pt>
                <c:pt idx="13">
                  <c:v>176.6</c:v>
                </c:pt>
                <c:pt idx="14">
                  <c:v>166.2</c:v>
                </c:pt>
                <c:pt idx="15">
                  <c:v>187.2</c:v>
                </c:pt>
                <c:pt idx="16">
                  <c:v>185.8</c:v>
                </c:pt>
                <c:pt idx="17">
                  <c:v>185.6</c:v>
                </c:pt>
                <c:pt idx="18">
                  <c:v>187</c:v>
                </c:pt>
                <c:pt idx="19">
                  <c:v>103.4</c:v>
                </c:pt>
                <c:pt idx="20">
                  <c:v>67.6</c:v>
                </c:pt>
                <c:pt idx="21">
                  <c:v>46.8</c:v>
                </c:pt>
                <c:pt idx="22">
                  <c:v>38.4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</c:ser>
        <c:axId val="24610482"/>
        <c:axId val="24565561"/>
        <c:axId val="0"/>
      </c:area3DChart>
      <c:catAx>
        <c:axId val="246104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565561"/>
        <c:crosses val="autoZero"/>
        <c:auto val="1"/>
        <c:lblAlgn val="ctr"/>
        <c:lblOffset val="100"/>
      </c:catAx>
      <c:valAx>
        <c:axId val="245655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61048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114171"/>
        <c:axId val="59288975"/>
        <c:axId val="0"/>
      </c:bar3DChart>
      <c:catAx>
        <c:axId val="851141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288975"/>
        <c:crosses val="autoZero"/>
        <c:auto val="1"/>
        <c:lblAlgn val="ctr"/>
        <c:lblOffset val="100"/>
      </c:catAx>
      <c:valAx>
        <c:axId val="592889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11417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1.8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1.8</c:v>
                </c:pt>
                <c:pt idx="5">
                  <c:v>1.4</c:v>
                </c:pt>
                <c:pt idx="6">
                  <c:v>6.4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12.4</c:v>
                </c:pt>
                <c:pt idx="11">
                  <c:v>8</c:v>
                </c:pt>
                <c:pt idx="12">
                  <c:v>9.2</c:v>
                </c:pt>
                <c:pt idx="13">
                  <c:v>7.6</c:v>
                </c:pt>
                <c:pt idx="14">
                  <c:v>7</c:v>
                </c:pt>
                <c:pt idx="15">
                  <c:v>7.8</c:v>
                </c:pt>
                <c:pt idx="16">
                  <c:v>9.2</c:v>
                </c:pt>
                <c:pt idx="17">
                  <c:v>7.8</c:v>
                </c:pt>
                <c:pt idx="18">
                  <c:v>7.4</c:v>
                </c:pt>
                <c:pt idx="19">
                  <c:v>3.4</c:v>
                </c:pt>
                <c:pt idx="20">
                  <c:v>5</c:v>
                </c:pt>
                <c:pt idx="21">
                  <c:v>2.8</c:v>
                </c:pt>
                <c:pt idx="22">
                  <c:v>1.8</c:v>
                </c:pt>
                <c:pt idx="23">
                  <c:v>1</c:v>
                </c:pt>
              </c:numCache>
            </c:numRef>
          </c:val>
        </c:ser>
        <c:axId val="36549845"/>
        <c:axId val="67295430"/>
        <c:axId val="0"/>
      </c:area3DChart>
      <c:catAx>
        <c:axId val="365498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295430"/>
        <c:crosses val="autoZero"/>
        <c:auto val="1"/>
        <c:lblAlgn val="ctr"/>
        <c:lblOffset val="100"/>
      </c:catAx>
      <c:valAx>
        <c:axId val="672954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54984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7697938"/>
        <c:axId val="22220140"/>
        <c:axId val="0"/>
      </c:bar3DChart>
      <c:catAx>
        <c:axId val="776979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220140"/>
        <c:crosses val="autoZero"/>
        <c:auto val="1"/>
        <c:lblAlgn val="ctr"/>
        <c:lblOffset val="100"/>
      </c:catAx>
      <c:valAx>
        <c:axId val="222201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6979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768234"/>
        <c:axId val="11469496"/>
        <c:axId val="0"/>
      </c:bar3DChart>
      <c:catAx>
        <c:axId val="847682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469496"/>
        <c:crosses val="autoZero"/>
        <c:auto val="1"/>
        <c:lblAlgn val="ctr"/>
        <c:lblOffset val="100"/>
      </c:catAx>
      <c:valAx>
        <c:axId val="114694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76823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15</c:v>
                </c:pt>
                <c:pt idx="6">
                  <c:v>33</c:v>
                </c:pt>
                <c:pt idx="7">
                  <c:v>129</c:v>
                </c:pt>
                <c:pt idx="8">
                  <c:v>197</c:v>
                </c:pt>
                <c:pt idx="9">
                  <c:v>135</c:v>
                </c:pt>
                <c:pt idx="10">
                  <c:v>153</c:v>
                </c:pt>
                <c:pt idx="11">
                  <c:v>136</c:v>
                </c:pt>
                <c:pt idx="12">
                  <c:v>137</c:v>
                </c:pt>
                <c:pt idx="13">
                  <c:v>124</c:v>
                </c:pt>
                <c:pt idx="14">
                  <c:v>132</c:v>
                </c:pt>
                <c:pt idx="15">
                  <c:v>172</c:v>
                </c:pt>
                <c:pt idx="16">
                  <c:v>189</c:v>
                </c:pt>
                <c:pt idx="17">
                  <c:v>187</c:v>
                </c:pt>
                <c:pt idx="18">
                  <c:v>160</c:v>
                </c:pt>
                <c:pt idx="19">
                  <c:v>113</c:v>
                </c:pt>
                <c:pt idx="20">
                  <c:v>76</c:v>
                </c:pt>
                <c:pt idx="21">
                  <c:v>43</c:v>
                </c:pt>
                <c:pt idx="22">
                  <c:v>30</c:v>
                </c:pt>
                <c:pt idx="23">
                  <c:v>16</c:v>
                </c:pt>
              </c:numCache>
            </c:numRef>
          </c:val>
        </c:ser>
        <c:axId val="98783029"/>
        <c:axId val="3143296"/>
        <c:axId val="0"/>
      </c:area3DChart>
      <c:catAx>
        <c:axId val="987830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43296"/>
        <c:crosses val="autoZero"/>
        <c:auto val="1"/>
        <c:lblAlgn val="ctr"/>
        <c:lblOffset val="100"/>
      </c:catAx>
      <c:valAx>
        <c:axId val="31432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78302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7229040"/>
        <c:axId val="52466472"/>
        <c:axId val="0"/>
      </c:area3DChart>
      <c:catAx>
        <c:axId val="722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466472"/>
        <c:crosses val="autoZero"/>
        <c:auto val="1"/>
        <c:lblAlgn val="ctr"/>
        <c:lblOffset val="100"/>
      </c:catAx>
      <c:valAx>
        <c:axId val="524664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2904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659631"/>
        <c:axId val="85740727"/>
        <c:axId val="0"/>
      </c:bar3DChart>
      <c:catAx>
        <c:axId val="5659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740727"/>
        <c:crosses val="autoZero"/>
        <c:auto val="1"/>
        <c:lblAlgn val="ctr"/>
        <c:lblOffset val="100"/>
      </c:catAx>
      <c:valAx>
        <c:axId val="857407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596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281971"/>
        <c:axId val="21474191"/>
        <c:axId val="0"/>
      </c:bar3DChart>
      <c:catAx>
        <c:axId val="272819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474191"/>
        <c:crosses val="autoZero"/>
        <c:auto val="1"/>
        <c:lblAlgn val="ctr"/>
        <c:lblOffset val="100"/>
      </c:catAx>
      <c:valAx>
        <c:axId val="214741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28197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487684729064"/>
          <c:w val="0.812182741116751"/>
          <c:h val="0.60098522167487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14</c:v>
                </c:pt>
                <c:pt idx="6">
                  <c:v>42</c:v>
                </c:pt>
                <c:pt idx="7">
                  <c:v>127</c:v>
                </c:pt>
                <c:pt idx="8">
                  <c:v>176</c:v>
                </c:pt>
                <c:pt idx="9">
                  <c:v>194</c:v>
                </c:pt>
                <c:pt idx="10">
                  <c:v>141</c:v>
                </c:pt>
                <c:pt idx="11">
                  <c:v>149</c:v>
                </c:pt>
                <c:pt idx="12">
                  <c:v>161</c:v>
                </c:pt>
                <c:pt idx="13">
                  <c:v>154</c:v>
                </c:pt>
                <c:pt idx="14">
                  <c:v>165</c:v>
                </c:pt>
                <c:pt idx="15">
                  <c:v>160</c:v>
                </c:pt>
                <c:pt idx="16">
                  <c:v>191</c:v>
                </c:pt>
                <c:pt idx="17">
                  <c:v>200</c:v>
                </c:pt>
                <c:pt idx="18">
                  <c:v>189</c:v>
                </c:pt>
                <c:pt idx="19">
                  <c:v>70</c:v>
                </c:pt>
                <c:pt idx="20">
                  <c:v>61</c:v>
                </c:pt>
                <c:pt idx="21">
                  <c:v>53</c:v>
                </c:pt>
                <c:pt idx="22">
                  <c:v>38</c:v>
                </c:pt>
                <c:pt idx="23">
                  <c:v>23</c:v>
                </c:pt>
              </c:numCache>
            </c:numRef>
          </c:val>
        </c:ser>
        <c:axId val="84531448"/>
        <c:axId val="50676600"/>
        <c:axId val="0"/>
      </c:area3DChart>
      <c:catAx>
        <c:axId val="8453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676600"/>
        <c:crosses val="autoZero"/>
        <c:auto val="1"/>
        <c:lblAlgn val="ctr"/>
        <c:lblOffset val="100"/>
      </c:catAx>
      <c:valAx>
        <c:axId val="506766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53144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11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83476688"/>
        <c:axId val="79887895"/>
        <c:axId val="0"/>
      </c:area3DChart>
      <c:catAx>
        <c:axId val="834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887895"/>
        <c:crosses val="autoZero"/>
        <c:auto val="1"/>
        <c:lblAlgn val="ctr"/>
        <c:lblOffset val="100"/>
      </c:catAx>
      <c:valAx>
        <c:axId val="7988789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4766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68</c:v>
                </c:pt>
                <c:pt idx="1">
                  <c:v>42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6643045"/>
        <c:axId val="64027736"/>
        <c:axId val="0"/>
      </c:bar3DChart>
      <c:catAx>
        <c:axId val="166430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027736"/>
        <c:crosses val="autoZero"/>
        <c:auto val="1"/>
        <c:lblAlgn val="ctr"/>
        <c:lblOffset val="100"/>
      </c:catAx>
      <c:valAx>
        <c:axId val="640277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6430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22</c:v>
                </c:pt>
                <c:pt idx="6">
                  <c:v>74</c:v>
                </c:pt>
                <c:pt idx="7">
                  <c:v>172</c:v>
                </c:pt>
                <c:pt idx="8">
                  <c:v>195</c:v>
                </c:pt>
                <c:pt idx="9">
                  <c:v>162</c:v>
                </c:pt>
                <c:pt idx="10">
                  <c:v>184</c:v>
                </c:pt>
                <c:pt idx="11">
                  <c:v>131</c:v>
                </c:pt>
                <c:pt idx="12">
                  <c:v>186</c:v>
                </c:pt>
                <c:pt idx="13">
                  <c:v>241</c:v>
                </c:pt>
                <c:pt idx="14">
                  <c:v>236</c:v>
                </c:pt>
                <c:pt idx="15">
                  <c:v>245</c:v>
                </c:pt>
                <c:pt idx="16">
                  <c:v>210</c:v>
                </c:pt>
                <c:pt idx="17">
                  <c:v>208</c:v>
                </c:pt>
                <c:pt idx="18">
                  <c:v>198</c:v>
                </c:pt>
                <c:pt idx="19">
                  <c:v>165</c:v>
                </c:pt>
                <c:pt idx="20">
                  <c:v>73</c:v>
                </c:pt>
                <c:pt idx="21">
                  <c:v>51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</c:ser>
        <c:axId val="58500771"/>
        <c:axId val="91209574"/>
        <c:axId val="0"/>
      </c:area3DChart>
      <c:catAx>
        <c:axId val="585007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209574"/>
        <c:crosses val="autoZero"/>
        <c:auto val="1"/>
        <c:lblAlgn val="ctr"/>
        <c:lblOffset val="100"/>
      </c:catAx>
      <c:valAx>
        <c:axId val="912095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50077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22</c:v>
                </c:pt>
                <c:pt idx="6">
                  <c:v>74</c:v>
                </c:pt>
                <c:pt idx="7">
                  <c:v>172</c:v>
                </c:pt>
                <c:pt idx="8">
                  <c:v>195</c:v>
                </c:pt>
                <c:pt idx="9">
                  <c:v>162</c:v>
                </c:pt>
                <c:pt idx="10">
                  <c:v>184</c:v>
                </c:pt>
                <c:pt idx="11">
                  <c:v>131</c:v>
                </c:pt>
                <c:pt idx="12">
                  <c:v>186</c:v>
                </c:pt>
                <c:pt idx="13">
                  <c:v>241</c:v>
                </c:pt>
                <c:pt idx="14">
                  <c:v>236</c:v>
                </c:pt>
                <c:pt idx="15">
                  <c:v>245</c:v>
                </c:pt>
                <c:pt idx="16">
                  <c:v>210</c:v>
                </c:pt>
                <c:pt idx="17">
                  <c:v>208</c:v>
                </c:pt>
                <c:pt idx="18">
                  <c:v>198</c:v>
                </c:pt>
                <c:pt idx="19">
                  <c:v>165</c:v>
                </c:pt>
                <c:pt idx="20">
                  <c:v>73</c:v>
                </c:pt>
                <c:pt idx="21">
                  <c:v>51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</c:ser>
        <c:axId val="52450043"/>
        <c:axId val="92974335"/>
        <c:axId val="0"/>
      </c:area3DChart>
      <c:catAx>
        <c:axId val="524500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974335"/>
        <c:crosses val="autoZero"/>
        <c:auto val="1"/>
        <c:lblAlgn val="ctr"/>
        <c:lblOffset val="100"/>
      </c:catAx>
      <c:valAx>
        <c:axId val="929743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4500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axId val="22992337"/>
        <c:axId val="62085904"/>
        <c:axId val="0"/>
      </c:area3DChart>
      <c:catAx>
        <c:axId val="2299233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085904"/>
        <c:crosses val="autoZero"/>
        <c:auto val="1"/>
        <c:lblAlgn val="ctr"/>
        <c:lblOffset val="100"/>
      </c:catAx>
      <c:valAx>
        <c:axId val="6208590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99233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958</c:v>
                </c:pt>
                <c:pt idx="1">
                  <c:v>1476</c:v>
                </c:pt>
                <c:pt idx="2">
                  <c:v>364</c:v>
                </c:pt>
                <c:pt idx="3">
                  <c:v>43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0984137"/>
        <c:axId val="55251144"/>
        <c:axId val="0"/>
      </c:bar3DChart>
      <c:catAx>
        <c:axId val="7098413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251144"/>
        <c:crosses val="autoZero"/>
        <c:auto val="1"/>
        <c:lblAlgn val="ctr"/>
        <c:lblOffset val="100"/>
      </c:catAx>
      <c:valAx>
        <c:axId val="5525114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98413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66</c:v>
                </c:pt>
                <c:pt idx="1">
                  <c:v>63</c:v>
                </c:pt>
                <c:pt idx="2">
                  <c:v>14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28480"/>
        <c:axId val="97531497"/>
        <c:axId val="0"/>
      </c:bar3DChart>
      <c:catAx>
        <c:axId val="96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531497"/>
        <c:crosses val="autoZero"/>
        <c:auto val="1"/>
        <c:lblAlgn val="ctr"/>
        <c:lblOffset val="100"/>
      </c:catAx>
      <c:valAx>
        <c:axId val="975314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2848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22</c:v>
                </c:pt>
                <c:pt idx="6">
                  <c:v>80</c:v>
                </c:pt>
                <c:pt idx="7">
                  <c:v>192</c:v>
                </c:pt>
                <c:pt idx="8">
                  <c:v>203</c:v>
                </c:pt>
                <c:pt idx="9">
                  <c:v>170</c:v>
                </c:pt>
                <c:pt idx="10">
                  <c:v>163</c:v>
                </c:pt>
                <c:pt idx="11">
                  <c:v>170</c:v>
                </c:pt>
                <c:pt idx="12">
                  <c:v>159</c:v>
                </c:pt>
                <c:pt idx="13">
                  <c:v>141</c:v>
                </c:pt>
                <c:pt idx="14">
                  <c:v>140</c:v>
                </c:pt>
                <c:pt idx="15">
                  <c:v>187</c:v>
                </c:pt>
                <c:pt idx="16">
                  <c:v>166</c:v>
                </c:pt>
                <c:pt idx="17">
                  <c:v>212</c:v>
                </c:pt>
                <c:pt idx="18">
                  <c:v>196</c:v>
                </c:pt>
                <c:pt idx="19">
                  <c:v>138</c:v>
                </c:pt>
                <c:pt idx="20">
                  <c:v>75</c:v>
                </c:pt>
                <c:pt idx="21">
                  <c:v>50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</c:ser>
        <c:axId val="64580968"/>
        <c:axId val="91815189"/>
        <c:axId val="0"/>
      </c:area3DChart>
      <c:catAx>
        <c:axId val="6458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815189"/>
        <c:crosses val="autoZero"/>
        <c:auto val="1"/>
        <c:lblAlgn val="ctr"/>
        <c:lblOffset val="100"/>
      </c:catAx>
      <c:valAx>
        <c:axId val="918151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58096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13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58662596"/>
        <c:axId val="76098779"/>
        <c:axId val="0"/>
      </c:area3DChart>
      <c:catAx>
        <c:axId val="586625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098779"/>
        <c:crosses val="autoZero"/>
        <c:auto val="1"/>
        <c:lblAlgn val="ctr"/>
        <c:lblOffset val="100"/>
      </c:catAx>
      <c:valAx>
        <c:axId val="760987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6625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962</c:v>
                </c:pt>
                <c:pt idx="1">
                  <c:v>1259</c:v>
                </c:pt>
                <c:pt idx="2">
                  <c:v>318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12860"/>
        <c:axId val="1713403"/>
        <c:axId val="0"/>
      </c:bar3DChart>
      <c:catAx>
        <c:axId val="25128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13403"/>
        <c:crosses val="autoZero"/>
        <c:auto val="1"/>
        <c:lblAlgn val="ctr"/>
        <c:lblOffset val="100"/>
      </c:catAx>
      <c:valAx>
        <c:axId val="17134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128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76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7294712"/>
        <c:axId val="60557456"/>
        <c:axId val="0"/>
      </c:bar3DChart>
      <c:catAx>
        <c:axId val="7729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557456"/>
        <c:crosses val="autoZero"/>
        <c:auto val="1"/>
        <c:lblAlgn val="ctr"/>
        <c:lblOffset val="100"/>
      </c:catAx>
      <c:valAx>
        <c:axId val="605574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29471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165</c:v>
                </c:pt>
                <c:pt idx="8">
                  <c:v>186</c:v>
                </c:pt>
                <c:pt idx="9">
                  <c:v>144</c:v>
                </c:pt>
                <c:pt idx="10">
                  <c:v>167</c:v>
                </c:pt>
                <c:pt idx="11">
                  <c:v>137</c:v>
                </c:pt>
                <c:pt idx="12">
                  <c:v>173</c:v>
                </c:pt>
                <c:pt idx="13">
                  <c:v>178</c:v>
                </c:pt>
                <c:pt idx="14">
                  <c:v>160</c:v>
                </c:pt>
                <c:pt idx="15">
                  <c:v>194</c:v>
                </c:pt>
                <c:pt idx="16">
                  <c:v>192</c:v>
                </c:pt>
                <c:pt idx="17">
                  <c:v>150</c:v>
                </c:pt>
                <c:pt idx="18">
                  <c:v>182</c:v>
                </c:pt>
                <c:pt idx="19">
                  <c:v>23</c:v>
                </c:pt>
                <c:pt idx="20">
                  <c:v>45</c:v>
                </c:pt>
                <c:pt idx="21">
                  <c:v>55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</c:ser>
        <c:axId val="17808224"/>
        <c:axId val="65354047"/>
        <c:axId val="0"/>
      </c:area3DChart>
      <c:catAx>
        <c:axId val="178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354047"/>
        <c:crosses val="autoZero"/>
        <c:auto val="1"/>
        <c:lblAlgn val="ctr"/>
        <c:lblOffset val="100"/>
      </c:catAx>
      <c:valAx>
        <c:axId val="653540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8082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6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98014215"/>
        <c:axId val="91372048"/>
        <c:axId val="0"/>
      </c:area3DChart>
      <c:catAx>
        <c:axId val="98014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372048"/>
        <c:crosses val="autoZero"/>
        <c:auto val="1"/>
        <c:lblAlgn val="ctr"/>
        <c:lblOffset val="100"/>
      </c:catAx>
      <c:valAx>
        <c:axId val="913720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01421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102724430549352"/>
          <c:w val="0.894510118212783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axId val="96022858"/>
        <c:axId val="55272265"/>
        <c:axId val="0"/>
      </c:area3DChart>
      <c:catAx>
        <c:axId val="960228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272265"/>
        <c:crosses val="autoZero"/>
        <c:auto val="1"/>
        <c:lblAlgn val="ctr"/>
        <c:lblOffset val="100"/>
      </c:catAx>
      <c:valAx>
        <c:axId val="552722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0228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885</c:v>
                </c:pt>
                <c:pt idx="1">
                  <c:v>1173</c:v>
                </c:pt>
                <c:pt idx="2">
                  <c:v>271</c:v>
                </c:pt>
                <c:pt idx="3">
                  <c:v>26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6090285"/>
        <c:axId val="40162111"/>
        <c:axId val="0"/>
      </c:bar3DChart>
      <c:catAx>
        <c:axId val="560902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162111"/>
        <c:crosses val="autoZero"/>
        <c:auto val="1"/>
        <c:lblAlgn val="ctr"/>
        <c:lblOffset val="100"/>
      </c:catAx>
      <c:valAx>
        <c:axId val="401621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09028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69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898955"/>
        <c:axId val="7968776"/>
        <c:axId val="0"/>
      </c:bar3DChart>
      <c:catAx>
        <c:axId val="258989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68776"/>
        <c:crosses val="autoZero"/>
        <c:auto val="1"/>
        <c:lblAlgn val="ctr"/>
        <c:lblOffset val="100"/>
      </c:catAx>
      <c:valAx>
        <c:axId val="79687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89895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26</c:v>
                </c:pt>
                <c:pt idx="7">
                  <c:v>50</c:v>
                </c:pt>
                <c:pt idx="8">
                  <c:v>70</c:v>
                </c:pt>
                <c:pt idx="9">
                  <c:v>124</c:v>
                </c:pt>
                <c:pt idx="10">
                  <c:v>149</c:v>
                </c:pt>
                <c:pt idx="11">
                  <c:v>167</c:v>
                </c:pt>
                <c:pt idx="12">
                  <c:v>165</c:v>
                </c:pt>
                <c:pt idx="13">
                  <c:v>176</c:v>
                </c:pt>
                <c:pt idx="14">
                  <c:v>173</c:v>
                </c:pt>
                <c:pt idx="15">
                  <c:v>198</c:v>
                </c:pt>
                <c:pt idx="16">
                  <c:v>170</c:v>
                </c:pt>
                <c:pt idx="17">
                  <c:v>162</c:v>
                </c:pt>
                <c:pt idx="18">
                  <c:v>171</c:v>
                </c:pt>
                <c:pt idx="19">
                  <c:v>129</c:v>
                </c:pt>
                <c:pt idx="20">
                  <c:v>83</c:v>
                </c:pt>
                <c:pt idx="21">
                  <c:v>43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</c:ser>
        <c:axId val="79303510"/>
        <c:axId val="14347216"/>
        <c:axId val="0"/>
      </c:area3DChart>
      <c:catAx>
        <c:axId val="793035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347216"/>
        <c:crosses val="autoZero"/>
        <c:auto val="1"/>
        <c:lblAlgn val="ctr"/>
        <c:lblOffset val="100"/>
      </c:catAx>
      <c:valAx>
        <c:axId val="143472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30351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43952942"/>
        <c:axId val="39132240"/>
        <c:axId val="0"/>
      </c:area3DChart>
      <c:catAx>
        <c:axId val="439529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132240"/>
        <c:crosses val="autoZero"/>
        <c:auto val="1"/>
        <c:lblAlgn val="ctr"/>
        <c:lblOffset val="100"/>
      </c:catAx>
      <c:valAx>
        <c:axId val="391322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95294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700</c:v>
                </c:pt>
                <c:pt idx="1">
                  <c:v>1170</c:v>
                </c:pt>
                <c:pt idx="2">
                  <c:v>291</c:v>
                </c:pt>
                <c:pt idx="3">
                  <c:v>30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3476067"/>
        <c:axId val="86462945"/>
        <c:axId val="0"/>
      </c:bar3DChart>
      <c:catAx>
        <c:axId val="234760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462945"/>
        <c:crosses val="autoZero"/>
        <c:auto val="1"/>
        <c:lblAlgn val="ctr"/>
        <c:lblOffset val="100"/>
      </c:catAx>
      <c:valAx>
        <c:axId val="864629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47606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43</c:v>
                </c:pt>
                <c:pt idx="1">
                  <c:v>26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5951557"/>
        <c:axId val="12035913"/>
        <c:axId val="0"/>
      </c:bar3DChart>
      <c:catAx>
        <c:axId val="159515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035913"/>
        <c:crosses val="autoZero"/>
        <c:auto val="1"/>
        <c:lblAlgn val="ctr"/>
        <c:lblOffset val="100"/>
      </c:catAx>
      <c:valAx>
        <c:axId val="120359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9515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27</c:v>
                </c:pt>
                <c:pt idx="7">
                  <c:v>30</c:v>
                </c:pt>
                <c:pt idx="8">
                  <c:v>75</c:v>
                </c:pt>
                <c:pt idx="9">
                  <c:v>108</c:v>
                </c:pt>
                <c:pt idx="10">
                  <c:v>141</c:v>
                </c:pt>
                <c:pt idx="11">
                  <c:v>151</c:v>
                </c:pt>
                <c:pt idx="12">
                  <c:v>167</c:v>
                </c:pt>
                <c:pt idx="13">
                  <c:v>178</c:v>
                </c:pt>
                <c:pt idx="14">
                  <c:v>178</c:v>
                </c:pt>
                <c:pt idx="15">
                  <c:v>157</c:v>
                </c:pt>
                <c:pt idx="16">
                  <c:v>141</c:v>
                </c:pt>
                <c:pt idx="17">
                  <c:v>130</c:v>
                </c:pt>
                <c:pt idx="18">
                  <c:v>138</c:v>
                </c:pt>
                <c:pt idx="19">
                  <c:v>88</c:v>
                </c:pt>
                <c:pt idx="20">
                  <c:v>54</c:v>
                </c:pt>
                <c:pt idx="21">
                  <c:v>33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</c:ser>
        <c:axId val="34939606"/>
        <c:axId val="96087786"/>
        <c:axId val="0"/>
      </c:area3DChart>
      <c:catAx>
        <c:axId val="349396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087786"/>
        <c:crosses val="autoZero"/>
        <c:auto val="1"/>
        <c:lblAlgn val="ctr"/>
        <c:lblOffset val="100"/>
      </c:catAx>
      <c:valAx>
        <c:axId val="960877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93960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54954934"/>
        <c:axId val="78130419"/>
        <c:axId val="0"/>
      </c:area3DChart>
      <c:catAx>
        <c:axId val="549549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130419"/>
        <c:crosses val="autoZero"/>
        <c:auto val="1"/>
        <c:lblAlgn val="ctr"/>
        <c:lblOffset val="100"/>
      </c:catAx>
      <c:valAx>
        <c:axId val="781304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9549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520</c:v>
                </c:pt>
                <c:pt idx="1">
                  <c:v>1064</c:v>
                </c:pt>
                <c:pt idx="2">
                  <c:v>305</c:v>
                </c:pt>
                <c:pt idx="3">
                  <c:v>34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62023"/>
        <c:axId val="86660343"/>
        <c:axId val="0"/>
      </c:bar3DChart>
      <c:catAx>
        <c:axId val="4762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660343"/>
        <c:crosses val="autoZero"/>
        <c:auto val="1"/>
        <c:lblAlgn val="ctr"/>
        <c:lblOffset val="100"/>
      </c:catAx>
      <c:valAx>
        <c:axId val="866603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620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46</c:v>
                </c:pt>
                <c:pt idx="1">
                  <c:v>24</c:v>
                </c:pt>
                <c:pt idx="2">
                  <c:v>10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786457"/>
        <c:axId val="27178187"/>
        <c:axId val="0"/>
      </c:bar3DChart>
      <c:catAx>
        <c:axId val="537864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178187"/>
        <c:crosses val="autoZero"/>
        <c:auto val="1"/>
        <c:lblAlgn val="ctr"/>
        <c:lblOffset val="100"/>
      </c:catAx>
      <c:valAx>
        <c:axId val="271781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7864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958</c:v>
                </c:pt>
                <c:pt idx="1">
                  <c:v>1476</c:v>
                </c:pt>
                <c:pt idx="2">
                  <c:v>364</c:v>
                </c:pt>
                <c:pt idx="3">
                  <c:v>43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9155473"/>
        <c:axId val="22472715"/>
        <c:axId val="0"/>
      </c:bar3DChart>
      <c:catAx>
        <c:axId val="791554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472715"/>
        <c:crosses val="autoZero"/>
        <c:auto val="1"/>
        <c:lblAlgn val="ctr"/>
        <c:lblOffset val="100"/>
      </c:catAx>
      <c:valAx>
        <c:axId val="224727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1554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15.1428571428571</c:v>
                </c:pt>
                <c:pt idx="1">
                  <c:v>10.8571428571429</c:v>
                </c:pt>
                <c:pt idx="2">
                  <c:v>5.71428571428571</c:v>
                </c:pt>
                <c:pt idx="3">
                  <c:v>4.14285714285714</c:v>
                </c:pt>
                <c:pt idx="4">
                  <c:v>8.42857142857143</c:v>
                </c:pt>
                <c:pt idx="5">
                  <c:v>20.1428571428571</c:v>
                </c:pt>
                <c:pt idx="6">
                  <c:v>61.5714285714286</c:v>
                </c:pt>
                <c:pt idx="7">
                  <c:v>130.571428571429</c:v>
                </c:pt>
                <c:pt idx="8">
                  <c:v>151.714285714286</c:v>
                </c:pt>
                <c:pt idx="9">
                  <c:v>146.428571428571</c:v>
                </c:pt>
                <c:pt idx="10">
                  <c:v>156.857142857143</c:v>
                </c:pt>
                <c:pt idx="11">
                  <c:v>151.714285714286</c:v>
                </c:pt>
                <c:pt idx="12">
                  <c:v>165.285714285714</c:v>
                </c:pt>
                <c:pt idx="13">
                  <c:v>176.714285714286</c:v>
                </c:pt>
                <c:pt idx="14">
                  <c:v>168.857142857143</c:v>
                </c:pt>
                <c:pt idx="15">
                  <c:v>184.428571428571</c:v>
                </c:pt>
                <c:pt idx="16">
                  <c:v>177.142857142857</c:v>
                </c:pt>
                <c:pt idx="17">
                  <c:v>174.285714285714</c:v>
                </c:pt>
                <c:pt idx="18">
                  <c:v>177.714285714286</c:v>
                </c:pt>
                <c:pt idx="19">
                  <c:v>104.857142857143</c:v>
                </c:pt>
                <c:pt idx="20">
                  <c:v>67.8571428571429</c:v>
                </c:pt>
                <c:pt idx="21">
                  <c:v>44.2857142857143</c:v>
                </c:pt>
                <c:pt idx="22">
                  <c:v>35.4285714285714</c:v>
                </c:pt>
                <c:pt idx="23">
                  <c:v>22.4285714285714</c:v>
                </c:pt>
              </c:numCache>
            </c:numRef>
          </c:val>
        </c:ser>
        <c:axId val="17477417"/>
        <c:axId val="57315434"/>
        <c:axId val="0"/>
      </c:area3DChart>
      <c:catAx>
        <c:axId val="174774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315434"/>
        <c:crosses val="autoZero"/>
        <c:auto val="1"/>
        <c:lblAlgn val="ctr"/>
        <c:lblOffset val="100"/>
      </c:catAx>
      <c:valAx>
        <c:axId val="573154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47741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1.71428571428571</c:v>
                </c:pt>
                <c:pt idx="1">
                  <c:v>0.428571428571429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1.42857142857143</c:v>
                </c:pt>
                <c:pt idx="5">
                  <c:v>1.42857142857143</c:v>
                </c:pt>
                <c:pt idx="6">
                  <c:v>4.71428571428571</c:v>
                </c:pt>
                <c:pt idx="7">
                  <c:v>7</c:v>
                </c:pt>
                <c:pt idx="8">
                  <c:v>6.28571428571429</c:v>
                </c:pt>
                <c:pt idx="9">
                  <c:v>7.71428571428571</c:v>
                </c:pt>
                <c:pt idx="10">
                  <c:v>9.57142857142857</c:v>
                </c:pt>
                <c:pt idx="11">
                  <c:v>7.28571428571429</c:v>
                </c:pt>
                <c:pt idx="12">
                  <c:v>9.42857142857143</c:v>
                </c:pt>
                <c:pt idx="13">
                  <c:v>6.85714285714286</c:v>
                </c:pt>
                <c:pt idx="14">
                  <c:v>6.42857142857143</c:v>
                </c:pt>
                <c:pt idx="15">
                  <c:v>7.14285714285714</c:v>
                </c:pt>
                <c:pt idx="16">
                  <c:v>8.28571428571429</c:v>
                </c:pt>
                <c:pt idx="17">
                  <c:v>7</c:v>
                </c:pt>
                <c:pt idx="18">
                  <c:v>7.14285714285714</c:v>
                </c:pt>
                <c:pt idx="19">
                  <c:v>4.14285714285714</c:v>
                </c:pt>
                <c:pt idx="20">
                  <c:v>4.57142857142857</c:v>
                </c:pt>
                <c:pt idx="21">
                  <c:v>2.85714285714286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90191351"/>
        <c:axId val="71560114"/>
        <c:axId val="0"/>
      </c:area3DChart>
      <c:catAx>
        <c:axId val="901913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560114"/>
        <c:crosses val="autoZero"/>
        <c:auto val="1"/>
        <c:lblAlgn val="ctr"/>
        <c:lblOffset val="100"/>
      </c:catAx>
      <c:valAx>
        <c:axId val="715601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19135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504317"/>
        <c:axId val="21123830"/>
        <c:axId val="0"/>
      </c:bar3DChart>
      <c:catAx>
        <c:axId val="475043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123830"/>
        <c:crosses val="autoZero"/>
        <c:auto val="1"/>
        <c:lblAlgn val="ctr"/>
        <c:lblOffset val="100"/>
      </c:catAx>
      <c:valAx>
        <c:axId val="211238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50431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631193"/>
        <c:axId val="210761"/>
        <c:axId val="0"/>
      </c:bar3DChart>
      <c:catAx>
        <c:axId val="376311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0761"/>
        <c:crosses val="autoZero"/>
        <c:auto val="1"/>
        <c:lblAlgn val="ctr"/>
        <c:lblOffset val="100"/>
      </c:catAx>
      <c:valAx>
        <c:axId val="2107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63119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801</c:v>
                </c:pt>
                <c:pt idx="1">
                  <c:v>1204</c:v>
                </c:pt>
                <c:pt idx="2">
                  <c:v>286</c:v>
                </c:pt>
                <c:pt idx="3">
                  <c:v>34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376589"/>
        <c:axId val="10914101"/>
        <c:axId val="0"/>
      </c:bar3DChart>
      <c:catAx>
        <c:axId val="143765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914101"/>
        <c:crosses val="autoZero"/>
        <c:auto val="1"/>
        <c:lblAlgn val="ctr"/>
        <c:lblOffset val="100"/>
      </c:catAx>
      <c:valAx>
        <c:axId val="109141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3765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12.2</c:v>
                </c:pt>
                <c:pt idx="1">
                  <c:v>7.2</c:v>
                </c:pt>
                <c:pt idx="2">
                  <c:v>3.4</c:v>
                </c:pt>
                <c:pt idx="3">
                  <c:v>2.2</c:v>
                </c:pt>
                <c:pt idx="4">
                  <c:v>8.8</c:v>
                </c:pt>
                <c:pt idx="5">
                  <c:v>22</c:v>
                </c:pt>
                <c:pt idx="6">
                  <c:v>75.6</c:v>
                </c:pt>
                <c:pt idx="7">
                  <c:v>166.8</c:v>
                </c:pt>
                <c:pt idx="8">
                  <c:v>183.4</c:v>
                </c:pt>
                <c:pt idx="9">
                  <c:v>158.6</c:v>
                </c:pt>
                <c:pt idx="10">
                  <c:v>161.6</c:v>
                </c:pt>
                <c:pt idx="11">
                  <c:v>148.8</c:v>
                </c:pt>
                <c:pt idx="12">
                  <c:v>165</c:v>
                </c:pt>
                <c:pt idx="13">
                  <c:v>176.6</c:v>
                </c:pt>
                <c:pt idx="14">
                  <c:v>166.2</c:v>
                </c:pt>
                <c:pt idx="15">
                  <c:v>187.2</c:v>
                </c:pt>
                <c:pt idx="16">
                  <c:v>185.8</c:v>
                </c:pt>
                <c:pt idx="17">
                  <c:v>185.6</c:v>
                </c:pt>
                <c:pt idx="18">
                  <c:v>187</c:v>
                </c:pt>
                <c:pt idx="19">
                  <c:v>103.4</c:v>
                </c:pt>
                <c:pt idx="20">
                  <c:v>67.6</c:v>
                </c:pt>
                <c:pt idx="21">
                  <c:v>46.8</c:v>
                </c:pt>
                <c:pt idx="22">
                  <c:v>38.4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</c:ser>
        <c:axId val="63727975"/>
        <c:axId val="40861997"/>
        <c:axId val="0"/>
      </c:area3DChart>
      <c:catAx>
        <c:axId val="63727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861997"/>
        <c:crosses val="autoZero"/>
        <c:auto val="1"/>
        <c:lblAlgn val="ctr"/>
        <c:lblOffset val="100"/>
      </c:catAx>
      <c:valAx>
        <c:axId val="408619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72797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1.8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1.8</c:v>
                </c:pt>
                <c:pt idx="5">
                  <c:v>1.4</c:v>
                </c:pt>
                <c:pt idx="6">
                  <c:v>6.4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12.4</c:v>
                </c:pt>
                <c:pt idx="11">
                  <c:v>8</c:v>
                </c:pt>
                <c:pt idx="12">
                  <c:v>9.2</c:v>
                </c:pt>
                <c:pt idx="13">
                  <c:v>7.6</c:v>
                </c:pt>
                <c:pt idx="14">
                  <c:v>7</c:v>
                </c:pt>
                <c:pt idx="15">
                  <c:v>7.8</c:v>
                </c:pt>
                <c:pt idx="16">
                  <c:v>9.2</c:v>
                </c:pt>
                <c:pt idx="17">
                  <c:v>7.8</c:v>
                </c:pt>
                <c:pt idx="18">
                  <c:v>7.4</c:v>
                </c:pt>
                <c:pt idx="19">
                  <c:v>3.4</c:v>
                </c:pt>
                <c:pt idx="20">
                  <c:v>5</c:v>
                </c:pt>
                <c:pt idx="21">
                  <c:v>2.8</c:v>
                </c:pt>
                <c:pt idx="22">
                  <c:v>1.8</c:v>
                </c:pt>
                <c:pt idx="23">
                  <c:v>1</c:v>
                </c:pt>
              </c:numCache>
            </c:numRef>
          </c:val>
        </c:ser>
        <c:axId val="45623355"/>
        <c:axId val="32849081"/>
        <c:axId val="0"/>
      </c:area3DChart>
      <c:catAx>
        <c:axId val="456233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849081"/>
        <c:crosses val="autoZero"/>
        <c:auto val="1"/>
        <c:lblAlgn val="ctr"/>
        <c:lblOffset val="100"/>
      </c:catAx>
      <c:valAx>
        <c:axId val="328490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2335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742432"/>
        <c:axId val="86260081"/>
        <c:axId val="0"/>
      </c:bar3DChart>
      <c:catAx>
        <c:axId val="9774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260081"/>
        <c:crosses val="autoZero"/>
        <c:auto val="1"/>
        <c:lblAlgn val="ctr"/>
        <c:lblOffset val="100"/>
      </c:catAx>
      <c:valAx>
        <c:axId val="862600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7424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617555"/>
        <c:axId val="31856983"/>
        <c:axId val="0"/>
      </c:bar3DChart>
      <c:catAx>
        <c:axId val="266175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856983"/>
        <c:crosses val="autoZero"/>
        <c:auto val="1"/>
        <c:lblAlgn val="ctr"/>
        <c:lblOffset val="100"/>
      </c:catAx>
      <c:valAx>
        <c:axId val="318569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61755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285714285714"/>
          <c:w val="0.882488479262673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66</c:v>
                </c:pt>
                <c:pt idx="1">
                  <c:v>63</c:v>
                </c:pt>
                <c:pt idx="2">
                  <c:v>14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070727"/>
        <c:axId val="29177899"/>
        <c:axId val="0"/>
      </c:bar3DChart>
      <c:catAx>
        <c:axId val="5070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177899"/>
        <c:crosses val="autoZero"/>
        <c:auto val="1"/>
        <c:lblAlgn val="ctr"/>
        <c:lblOffset val="100"/>
      </c:catAx>
      <c:valAx>
        <c:axId val="291778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07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62864242150441"/>
          <c:w val="0.852334201562813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71853208"/>
        <c:axId val="47444659"/>
        <c:axId val="0"/>
      </c:area3DChart>
      <c:catAx>
        <c:axId val="7185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444659"/>
        <c:crosses val="autoZero"/>
        <c:auto val="1"/>
        <c:lblAlgn val="ctr"/>
        <c:lblOffset val="100"/>
      </c:catAx>
      <c:valAx>
        <c:axId val="474446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8532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22</c:v>
                </c:pt>
                <c:pt idx="6">
                  <c:v>80</c:v>
                </c:pt>
                <c:pt idx="7">
                  <c:v>192</c:v>
                </c:pt>
                <c:pt idx="8">
                  <c:v>203</c:v>
                </c:pt>
                <c:pt idx="9">
                  <c:v>170</c:v>
                </c:pt>
                <c:pt idx="10">
                  <c:v>163</c:v>
                </c:pt>
                <c:pt idx="11">
                  <c:v>170</c:v>
                </c:pt>
                <c:pt idx="12">
                  <c:v>159</c:v>
                </c:pt>
                <c:pt idx="13">
                  <c:v>141</c:v>
                </c:pt>
                <c:pt idx="14">
                  <c:v>140</c:v>
                </c:pt>
                <c:pt idx="15">
                  <c:v>187</c:v>
                </c:pt>
                <c:pt idx="16">
                  <c:v>166</c:v>
                </c:pt>
                <c:pt idx="17">
                  <c:v>212</c:v>
                </c:pt>
                <c:pt idx="18">
                  <c:v>196</c:v>
                </c:pt>
                <c:pt idx="19">
                  <c:v>138</c:v>
                </c:pt>
                <c:pt idx="20">
                  <c:v>75</c:v>
                </c:pt>
                <c:pt idx="21">
                  <c:v>50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</c:ser>
        <c:axId val="10134484"/>
        <c:axId val="97994450"/>
        <c:axId val="0"/>
      </c:area3DChart>
      <c:catAx>
        <c:axId val="101344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994450"/>
        <c:crosses val="autoZero"/>
        <c:auto val="1"/>
        <c:lblAlgn val="ctr"/>
        <c:lblOffset val="100"/>
      </c:catAx>
      <c:valAx>
        <c:axId val="979944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13448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0924259055982437"/>
          <c:w val="0.89751552795031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13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39439770"/>
        <c:axId val="45664797"/>
        <c:axId val="0"/>
      </c:area3DChart>
      <c:catAx>
        <c:axId val="394397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64797"/>
        <c:crosses val="autoZero"/>
        <c:auto val="1"/>
        <c:lblAlgn val="ctr"/>
        <c:lblOffset val="100"/>
      </c:catAx>
      <c:valAx>
        <c:axId val="456647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43977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962</c:v>
                </c:pt>
                <c:pt idx="1">
                  <c:v>1259</c:v>
                </c:pt>
                <c:pt idx="2">
                  <c:v>318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547311"/>
        <c:axId val="11345898"/>
        <c:axId val="0"/>
      </c:bar3DChart>
      <c:catAx>
        <c:axId val="14547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345898"/>
        <c:crosses val="autoZero"/>
        <c:auto val="1"/>
        <c:lblAlgn val="ctr"/>
        <c:lblOffset val="100"/>
      </c:catAx>
      <c:valAx>
        <c:axId val="113458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5473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670658682635"/>
          <c:w val="0.882488479262673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76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566832"/>
        <c:axId val="81375681"/>
        <c:axId val="0"/>
      </c:bar3DChart>
      <c:catAx>
        <c:axId val="9256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75681"/>
        <c:crosses val="autoZero"/>
        <c:auto val="1"/>
        <c:lblAlgn val="ctr"/>
        <c:lblOffset val="100"/>
      </c:catAx>
      <c:valAx>
        <c:axId val="813756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5668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165</c:v>
                </c:pt>
                <c:pt idx="8">
                  <c:v>186</c:v>
                </c:pt>
                <c:pt idx="9">
                  <c:v>144</c:v>
                </c:pt>
                <c:pt idx="10">
                  <c:v>167</c:v>
                </c:pt>
                <c:pt idx="11">
                  <c:v>137</c:v>
                </c:pt>
                <c:pt idx="12">
                  <c:v>173</c:v>
                </c:pt>
                <c:pt idx="13">
                  <c:v>178</c:v>
                </c:pt>
                <c:pt idx="14">
                  <c:v>160</c:v>
                </c:pt>
                <c:pt idx="15">
                  <c:v>194</c:v>
                </c:pt>
                <c:pt idx="16">
                  <c:v>192</c:v>
                </c:pt>
                <c:pt idx="17">
                  <c:v>150</c:v>
                </c:pt>
                <c:pt idx="18">
                  <c:v>182</c:v>
                </c:pt>
                <c:pt idx="19">
                  <c:v>23</c:v>
                </c:pt>
                <c:pt idx="20">
                  <c:v>45</c:v>
                </c:pt>
                <c:pt idx="21">
                  <c:v>55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</c:ser>
        <c:axId val="21135966"/>
        <c:axId val="13796365"/>
        <c:axId val="0"/>
      </c:area3DChart>
      <c:catAx>
        <c:axId val="211359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796365"/>
        <c:crosses val="autoZero"/>
        <c:auto val="1"/>
        <c:lblAlgn val="ctr"/>
        <c:lblOffset val="100"/>
      </c:catAx>
      <c:valAx>
        <c:axId val="137963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1359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5353356890459"/>
          <c:w val="0.89150470847525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6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92184617"/>
        <c:axId val="56874715"/>
        <c:axId val="0"/>
      </c:area3DChart>
      <c:catAx>
        <c:axId val="921846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874715"/>
        <c:crosses val="autoZero"/>
        <c:auto val="1"/>
        <c:lblAlgn val="ctr"/>
        <c:lblOffset val="100"/>
      </c:catAx>
      <c:valAx>
        <c:axId val="568747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18461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885</c:v>
                </c:pt>
                <c:pt idx="1">
                  <c:v>1173</c:v>
                </c:pt>
                <c:pt idx="2">
                  <c:v>271</c:v>
                </c:pt>
                <c:pt idx="3">
                  <c:v>26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2394403"/>
        <c:axId val="64821774"/>
        <c:axId val="0"/>
      </c:bar3DChart>
      <c:catAx>
        <c:axId val="223944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821774"/>
        <c:crosses val="autoZero"/>
        <c:auto val="1"/>
        <c:lblAlgn val="ctr"/>
        <c:lblOffset val="100"/>
      </c:catAx>
      <c:valAx>
        <c:axId val="648217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3944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69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055653"/>
        <c:axId val="66022131"/>
        <c:axId val="0"/>
      </c:bar3DChart>
      <c:catAx>
        <c:axId val="530556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022131"/>
        <c:crosses val="autoZero"/>
        <c:auto val="1"/>
        <c:lblAlgn val="ctr"/>
        <c:lblOffset val="100"/>
      </c:catAx>
      <c:valAx>
        <c:axId val="660221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0556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26</c:v>
                </c:pt>
                <c:pt idx="7">
                  <c:v>50</c:v>
                </c:pt>
                <c:pt idx="8">
                  <c:v>70</c:v>
                </c:pt>
                <c:pt idx="9">
                  <c:v>124</c:v>
                </c:pt>
                <c:pt idx="10">
                  <c:v>149</c:v>
                </c:pt>
                <c:pt idx="11">
                  <c:v>167</c:v>
                </c:pt>
                <c:pt idx="12">
                  <c:v>165</c:v>
                </c:pt>
                <c:pt idx="13">
                  <c:v>176</c:v>
                </c:pt>
                <c:pt idx="14">
                  <c:v>173</c:v>
                </c:pt>
                <c:pt idx="15">
                  <c:v>198</c:v>
                </c:pt>
                <c:pt idx="16">
                  <c:v>170</c:v>
                </c:pt>
                <c:pt idx="17">
                  <c:v>162</c:v>
                </c:pt>
                <c:pt idx="18">
                  <c:v>171</c:v>
                </c:pt>
                <c:pt idx="19">
                  <c:v>129</c:v>
                </c:pt>
                <c:pt idx="20">
                  <c:v>83</c:v>
                </c:pt>
                <c:pt idx="21">
                  <c:v>43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</c:ser>
        <c:axId val="40007431"/>
        <c:axId val="64866701"/>
        <c:axId val="0"/>
      </c:area3DChart>
      <c:catAx>
        <c:axId val="40007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866701"/>
        <c:crosses val="autoZero"/>
        <c:auto val="1"/>
        <c:lblAlgn val="ctr"/>
        <c:lblOffset val="100"/>
      </c:catAx>
      <c:valAx>
        <c:axId val="648667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0743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4868189806678"/>
          <c:w val="0.89150470847525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7498501"/>
        <c:axId val="88609198"/>
        <c:axId val="0"/>
      </c:area3DChart>
      <c:catAx>
        <c:axId val="74985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609198"/>
        <c:crosses val="autoZero"/>
        <c:auto val="1"/>
        <c:lblAlgn val="ctr"/>
        <c:lblOffset val="100"/>
      </c:catAx>
      <c:valAx>
        <c:axId val="886091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985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4bd9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8987029"/>
        <c:axId val="67372503"/>
        <c:axId val="0"/>
      </c:bar3DChart>
      <c:catAx>
        <c:axId val="389870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372503"/>
        <c:crosses val="autoZero"/>
        <c:auto val="1"/>
        <c:lblAlgn val="ctr"/>
        <c:lblOffset val="100"/>
      </c:catAx>
      <c:valAx>
        <c:axId val="673725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98702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700</c:v>
                </c:pt>
                <c:pt idx="1">
                  <c:v>1170</c:v>
                </c:pt>
                <c:pt idx="2">
                  <c:v>291</c:v>
                </c:pt>
                <c:pt idx="3">
                  <c:v>30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9176672"/>
        <c:axId val="65722602"/>
        <c:axId val="0"/>
      </c:bar3DChart>
      <c:catAx>
        <c:axId val="391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722602"/>
        <c:crosses val="autoZero"/>
        <c:auto val="1"/>
        <c:lblAlgn val="ctr"/>
        <c:lblOffset val="100"/>
      </c:catAx>
      <c:valAx>
        <c:axId val="657226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1766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43</c:v>
                </c:pt>
                <c:pt idx="1">
                  <c:v>26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312644"/>
        <c:axId val="76074156"/>
        <c:axId val="0"/>
      </c:bar3DChart>
      <c:catAx>
        <c:axId val="713126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074156"/>
        <c:crosses val="autoZero"/>
        <c:auto val="1"/>
        <c:lblAlgn val="ctr"/>
        <c:lblOffset val="100"/>
      </c:catAx>
      <c:valAx>
        <c:axId val="760741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31264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27</c:v>
                </c:pt>
                <c:pt idx="7">
                  <c:v>30</c:v>
                </c:pt>
                <c:pt idx="8">
                  <c:v>75</c:v>
                </c:pt>
                <c:pt idx="9">
                  <c:v>108</c:v>
                </c:pt>
                <c:pt idx="10">
                  <c:v>141</c:v>
                </c:pt>
                <c:pt idx="11">
                  <c:v>151</c:v>
                </c:pt>
                <c:pt idx="12">
                  <c:v>167</c:v>
                </c:pt>
                <c:pt idx="13">
                  <c:v>178</c:v>
                </c:pt>
                <c:pt idx="14">
                  <c:v>178</c:v>
                </c:pt>
                <c:pt idx="15">
                  <c:v>157</c:v>
                </c:pt>
                <c:pt idx="16">
                  <c:v>141</c:v>
                </c:pt>
                <c:pt idx="17">
                  <c:v>130</c:v>
                </c:pt>
                <c:pt idx="18">
                  <c:v>138</c:v>
                </c:pt>
                <c:pt idx="19">
                  <c:v>88</c:v>
                </c:pt>
                <c:pt idx="20">
                  <c:v>54</c:v>
                </c:pt>
                <c:pt idx="21">
                  <c:v>33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</c:ser>
        <c:axId val="23722138"/>
        <c:axId val="94948520"/>
        <c:axId val="0"/>
      </c:area3DChart>
      <c:catAx>
        <c:axId val="237221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948520"/>
        <c:crosses val="autoZero"/>
        <c:auto val="1"/>
        <c:lblAlgn val="ctr"/>
        <c:lblOffset val="100"/>
      </c:catAx>
      <c:valAx>
        <c:axId val="949485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7221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32619619838322"/>
          <c:w val="0.834301743137648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84530928"/>
        <c:axId val="15410146"/>
        <c:axId val="0"/>
      </c:area3DChart>
      <c:catAx>
        <c:axId val="8453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410146"/>
        <c:crosses val="autoZero"/>
        <c:auto val="1"/>
        <c:lblAlgn val="ctr"/>
        <c:lblOffset val="100"/>
      </c:catAx>
      <c:valAx>
        <c:axId val="154101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53092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520</c:v>
                </c:pt>
                <c:pt idx="1">
                  <c:v>1064</c:v>
                </c:pt>
                <c:pt idx="2">
                  <c:v>305</c:v>
                </c:pt>
                <c:pt idx="3">
                  <c:v>34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3922834"/>
        <c:axId val="36894177"/>
        <c:axId val="0"/>
      </c:bar3DChart>
      <c:catAx>
        <c:axId val="439228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894177"/>
        <c:crosses val="autoZero"/>
        <c:auto val="1"/>
        <c:lblAlgn val="ctr"/>
        <c:lblOffset val="100"/>
      </c:catAx>
      <c:valAx>
        <c:axId val="368941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92283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11340412743"/>
          <c:y val="0.160479041916168"/>
          <c:w val="0.834301743137648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46</c:v>
                </c:pt>
                <c:pt idx="1">
                  <c:v>24</c:v>
                </c:pt>
                <c:pt idx="2">
                  <c:v>10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025147"/>
        <c:axId val="48482346"/>
        <c:axId val="0"/>
      </c:bar3DChart>
      <c:catAx>
        <c:axId val="370251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482346"/>
        <c:crosses val="autoZero"/>
        <c:auto val="1"/>
        <c:lblAlgn val="ctr"/>
        <c:lblOffset val="100"/>
      </c:catAx>
      <c:valAx>
        <c:axId val="484823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02514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15.1428571428571</c:v>
                </c:pt>
                <c:pt idx="1">
                  <c:v>10.8571428571429</c:v>
                </c:pt>
                <c:pt idx="2">
                  <c:v>5.71428571428571</c:v>
                </c:pt>
                <c:pt idx="3">
                  <c:v>4.14285714285714</c:v>
                </c:pt>
                <c:pt idx="4">
                  <c:v>8.42857142857143</c:v>
                </c:pt>
                <c:pt idx="5">
                  <c:v>20.1428571428571</c:v>
                </c:pt>
                <c:pt idx="6">
                  <c:v>61.5714285714286</c:v>
                </c:pt>
                <c:pt idx="7">
                  <c:v>130.571428571429</c:v>
                </c:pt>
                <c:pt idx="8">
                  <c:v>151.714285714286</c:v>
                </c:pt>
                <c:pt idx="9">
                  <c:v>146.428571428571</c:v>
                </c:pt>
                <c:pt idx="10">
                  <c:v>156.857142857143</c:v>
                </c:pt>
                <c:pt idx="11">
                  <c:v>151.714285714286</c:v>
                </c:pt>
                <c:pt idx="12">
                  <c:v>165.285714285714</c:v>
                </c:pt>
                <c:pt idx="13">
                  <c:v>176.714285714286</c:v>
                </c:pt>
                <c:pt idx="14">
                  <c:v>168.857142857143</c:v>
                </c:pt>
                <c:pt idx="15">
                  <c:v>184.428571428571</c:v>
                </c:pt>
                <c:pt idx="16">
                  <c:v>177.142857142857</c:v>
                </c:pt>
                <c:pt idx="17">
                  <c:v>174.285714285714</c:v>
                </c:pt>
                <c:pt idx="18">
                  <c:v>177.714285714286</c:v>
                </c:pt>
                <c:pt idx="19">
                  <c:v>104.857142857143</c:v>
                </c:pt>
                <c:pt idx="20">
                  <c:v>67.8571428571429</c:v>
                </c:pt>
                <c:pt idx="21">
                  <c:v>44.2857142857143</c:v>
                </c:pt>
                <c:pt idx="22">
                  <c:v>35.4285714285714</c:v>
                </c:pt>
                <c:pt idx="23">
                  <c:v>22.4285714285714</c:v>
                </c:pt>
              </c:numCache>
            </c:numRef>
          </c:val>
        </c:ser>
        <c:axId val="40192067"/>
        <c:axId val="87960813"/>
        <c:axId val="0"/>
      </c:area3DChart>
      <c:catAx>
        <c:axId val="401920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960813"/>
        <c:crosses val="autoZero"/>
        <c:auto val="1"/>
        <c:lblAlgn val="ctr"/>
        <c:lblOffset val="100"/>
      </c:catAx>
      <c:valAx>
        <c:axId val="879608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1920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476076032336"/>
          <c:w val="0.84331797235023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1.71428571428571</c:v>
                </c:pt>
                <c:pt idx="1">
                  <c:v>0.428571428571429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1.42857142857143</c:v>
                </c:pt>
                <c:pt idx="5">
                  <c:v>1.42857142857143</c:v>
                </c:pt>
                <c:pt idx="6">
                  <c:v>4.71428571428571</c:v>
                </c:pt>
                <c:pt idx="7">
                  <c:v>7</c:v>
                </c:pt>
                <c:pt idx="8">
                  <c:v>6.28571428571429</c:v>
                </c:pt>
                <c:pt idx="9">
                  <c:v>7.71428571428571</c:v>
                </c:pt>
                <c:pt idx="10">
                  <c:v>9.57142857142857</c:v>
                </c:pt>
                <c:pt idx="11">
                  <c:v>7.28571428571429</c:v>
                </c:pt>
                <c:pt idx="12">
                  <c:v>9.42857142857143</c:v>
                </c:pt>
                <c:pt idx="13">
                  <c:v>6.85714285714286</c:v>
                </c:pt>
                <c:pt idx="14">
                  <c:v>6.42857142857143</c:v>
                </c:pt>
                <c:pt idx="15">
                  <c:v>7.14285714285714</c:v>
                </c:pt>
                <c:pt idx="16">
                  <c:v>8.28571428571429</c:v>
                </c:pt>
                <c:pt idx="17">
                  <c:v>7</c:v>
                </c:pt>
                <c:pt idx="18">
                  <c:v>7.14285714285714</c:v>
                </c:pt>
                <c:pt idx="19">
                  <c:v>4.14285714285714</c:v>
                </c:pt>
                <c:pt idx="20">
                  <c:v>4.57142857142857</c:v>
                </c:pt>
                <c:pt idx="21">
                  <c:v>2.85714285714286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51964225"/>
        <c:axId val="72305373"/>
        <c:axId val="0"/>
      </c:area3DChart>
      <c:catAx>
        <c:axId val="519642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305373"/>
        <c:crosses val="autoZero"/>
        <c:auto val="1"/>
        <c:lblAlgn val="ctr"/>
        <c:lblOffset val="100"/>
      </c:catAx>
      <c:valAx>
        <c:axId val="7230537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9642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908636"/>
        <c:axId val="48753939"/>
        <c:axId val="0"/>
      </c:bar3DChart>
      <c:catAx>
        <c:axId val="259086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753939"/>
        <c:crosses val="autoZero"/>
        <c:auto val="1"/>
        <c:lblAlgn val="ctr"/>
        <c:lblOffset val="100"/>
      </c:catAx>
      <c:valAx>
        <c:axId val="487539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9086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525032"/>
        <c:axId val="83110936"/>
        <c:axId val="0"/>
      </c:bar3DChart>
      <c:catAx>
        <c:axId val="8752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110936"/>
        <c:crosses val="autoZero"/>
        <c:auto val="1"/>
        <c:lblAlgn val="ctr"/>
        <c:lblOffset val="100"/>
      </c:catAx>
      <c:valAx>
        <c:axId val="831109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5250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58530915853092"/>
          <c:w val="0.858345021037868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9422366"/>
        <c:axId val="97913710"/>
        <c:axId val="0"/>
      </c:bar3DChart>
      <c:catAx>
        <c:axId val="394223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913710"/>
        <c:crosses val="autoZero"/>
        <c:auto val="1"/>
        <c:lblAlgn val="ctr"/>
        <c:lblOffset val="100"/>
      </c:catAx>
      <c:valAx>
        <c:axId val="979137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4223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801</c:v>
                </c:pt>
                <c:pt idx="1">
                  <c:v>1204</c:v>
                </c:pt>
                <c:pt idx="2">
                  <c:v>286</c:v>
                </c:pt>
                <c:pt idx="3">
                  <c:v>34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0754383"/>
        <c:axId val="31665265"/>
        <c:axId val="0"/>
      </c:bar3DChart>
      <c:catAx>
        <c:axId val="1075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665265"/>
        <c:crosses val="autoZero"/>
        <c:auto val="1"/>
        <c:lblAlgn val="ctr"/>
        <c:lblOffset val="100"/>
      </c:catAx>
      <c:valAx>
        <c:axId val="316652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75438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12.2</c:v>
                </c:pt>
                <c:pt idx="1">
                  <c:v>7.2</c:v>
                </c:pt>
                <c:pt idx="2">
                  <c:v>3.4</c:v>
                </c:pt>
                <c:pt idx="3">
                  <c:v>2.2</c:v>
                </c:pt>
                <c:pt idx="4">
                  <c:v>8.8</c:v>
                </c:pt>
                <c:pt idx="5">
                  <c:v>22</c:v>
                </c:pt>
                <c:pt idx="6">
                  <c:v>75.6</c:v>
                </c:pt>
                <c:pt idx="7">
                  <c:v>166.8</c:v>
                </c:pt>
                <c:pt idx="8">
                  <c:v>183.4</c:v>
                </c:pt>
                <c:pt idx="9">
                  <c:v>158.6</c:v>
                </c:pt>
                <c:pt idx="10">
                  <c:v>161.6</c:v>
                </c:pt>
                <c:pt idx="11">
                  <c:v>148.8</c:v>
                </c:pt>
                <c:pt idx="12">
                  <c:v>165</c:v>
                </c:pt>
                <c:pt idx="13">
                  <c:v>176.6</c:v>
                </c:pt>
                <c:pt idx="14">
                  <c:v>166.2</c:v>
                </c:pt>
                <c:pt idx="15">
                  <c:v>187.2</c:v>
                </c:pt>
                <c:pt idx="16">
                  <c:v>185.8</c:v>
                </c:pt>
                <c:pt idx="17">
                  <c:v>185.6</c:v>
                </c:pt>
                <c:pt idx="18">
                  <c:v>187</c:v>
                </c:pt>
                <c:pt idx="19">
                  <c:v>103.4</c:v>
                </c:pt>
                <c:pt idx="20">
                  <c:v>67.6</c:v>
                </c:pt>
                <c:pt idx="21">
                  <c:v>46.8</c:v>
                </c:pt>
                <c:pt idx="22">
                  <c:v>38.4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</c:ser>
        <c:axId val="79927897"/>
        <c:axId val="45813382"/>
        <c:axId val="0"/>
      </c:area3DChart>
      <c:catAx>
        <c:axId val="799278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813382"/>
        <c:crosses val="autoZero"/>
        <c:auto val="1"/>
        <c:lblAlgn val="ctr"/>
        <c:lblOffset val="100"/>
      </c:catAx>
      <c:valAx>
        <c:axId val="458133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9278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327346205658"/>
          <c:w val="0.84331797235023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1.8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1.8</c:v>
                </c:pt>
                <c:pt idx="5">
                  <c:v>1.4</c:v>
                </c:pt>
                <c:pt idx="6">
                  <c:v>6.4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12.4</c:v>
                </c:pt>
                <c:pt idx="11">
                  <c:v>8</c:v>
                </c:pt>
                <c:pt idx="12">
                  <c:v>9.2</c:v>
                </c:pt>
                <c:pt idx="13">
                  <c:v>7.6</c:v>
                </c:pt>
                <c:pt idx="14">
                  <c:v>7</c:v>
                </c:pt>
                <c:pt idx="15">
                  <c:v>7.8</c:v>
                </c:pt>
                <c:pt idx="16">
                  <c:v>9.2</c:v>
                </c:pt>
                <c:pt idx="17">
                  <c:v>7.8</c:v>
                </c:pt>
                <c:pt idx="18">
                  <c:v>7.4</c:v>
                </c:pt>
                <c:pt idx="19">
                  <c:v>3.4</c:v>
                </c:pt>
                <c:pt idx="20">
                  <c:v>5</c:v>
                </c:pt>
                <c:pt idx="21">
                  <c:v>2.8</c:v>
                </c:pt>
                <c:pt idx="22">
                  <c:v>1.8</c:v>
                </c:pt>
                <c:pt idx="23">
                  <c:v>1</c:v>
                </c:pt>
              </c:numCache>
            </c:numRef>
          </c:val>
        </c:ser>
        <c:axId val="40839143"/>
        <c:axId val="36838450"/>
        <c:axId val="0"/>
      </c:area3DChart>
      <c:catAx>
        <c:axId val="40839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838450"/>
        <c:crosses val="autoZero"/>
        <c:auto val="1"/>
        <c:lblAlgn val="ctr"/>
        <c:lblOffset val="100"/>
      </c:catAx>
      <c:valAx>
        <c:axId val="368384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8391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263162"/>
        <c:axId val="94202710"/>
        <c:axId val="0"/>
      </c:bar3DChart>
      <c:catAx>
        <c:axId val="192631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202710"/>
        <c:crosses val="autoZero"/>
        <c:auto val="1"/>
        <c:lblAlgn val="ctr"/>
        <c:lblOffset val="100"/>
      </c:catAx>
      <c:valAx>
        <c:axId val="942027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2631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e6e0ec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0260924"/>
        <c:axId val="26893659"/>
        <c:axId val="0"/>
      </c:bar3DChart>
      <c:catAx>
        <c:axId val="802609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893659"/>
        <c:crosses val="autoZero"/>
        <c:auto val="1"/>
        <c:lblAlgn val="ctr"/>
        <c:lblOffset val="100"/>
      </c:catAx>
      <c:valAx>
        <c:axId val="268936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26092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81288001"/>
        <c:axId val="82249761"/>
        <c:axId val="0"/>
      </c:area3DChart>
      <c:catAx>
        <c:axId val="81288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249761"/>
        <c:crosses val="autoZero"/>
        <c:auto val="1"/>
        <c:lblAlgn val="ctr"/>
        <c:lblOffset val="100"/>
      </c:catAx>
      <c:valAx>
        <c:axId val="822497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2880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2698659"/>
        <c:axId val="99472237"/>
        <c:axId val="0"/>
      </c:area3DChart>
      <c:catAx>
        <c:axId val="26986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472237"/>
        <c:crosses val="autoZero"/>
        <c:auto val="1"/>
        <c:lblAlgn val="ctr"/>
        <c:lblOffset val="100"/>
      </c:catAx>
      <c:valAx>
        <c:axId val="994722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9865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120183"/>
        <c:axId val="13870530"/>
        <c:axId val="0"/>
      </c:bar3DChart>
      <c:catAx>
        <c:axId val="11120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870530"/>
        <c:crosses val="autoZero"/>
        <c:auto val="1"/>
        <c:lblAlgn val="ctr"/>
        <c:lblOffset val="100"/>
      </c:catAx>
      <c:valAx>
        <c:axId val="138705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12018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411492"/>
        <c:axId val="13235517"/>
        <c:axId val="0"/>
      </c:bar3DChart>
      <c:catAx>
        <c:axId val="974114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235517"/>
        <c:crosses val="autoZero"/>
        <c:auto val="1"/>
        <c:lblAlgn val="ctr"/>
        <c:lblOffset val="100"/>
      </c:catAx>
      <c:valAx>
        <c:axId val="132355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4114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26</c:v>
                </c:pt>
                <c:pt idx="6">
                  <c:v>70</c:v>
                </c:pt>
                <c:pt idx="7">
                  <c:v>150</c:v>
                </c:pt>
                <c:pt idx="8">
                  <c:v>177</c:v>
                </c:pt>
                <c:pt idx="9">
                  <c:v>134</c:v>
                </c:pt>
                <c:pt idx="10">
                  <c:v>142</c:v>
                </c:pt>
                <c:pt idx="11">
                  <c:v>145</c:v>
                </c:pt>
                <c:pt idx="12">
                  <c:v>144</c:v>
                </c:pt>
                <c:pt idx="13">
                  <c:v>184</c:v>
                </c:pt>
                <c:pt idx="14">
                  <c:v>159</c:v>
                </c:pt>
                <c:pt idx="15">
                  <c:v>168</c:v>
                </c:pt>
                <c:pt idx="16">
                  <c:v>192</c:v>
                </c:pt>
                <c:pt idx="17">
                  <c:v>179</c:v>
                </c:pt>
                <c:pt idx="18">
                  <c:v>200</c:v>
                </c:pt>
                <c:pt idx="19">
                  <c:v>63</c:v>
                </c:pt>
                <c:pt idx="20">
                  <c:v>71</c:v>
                </c:pt>
                <c:pt idx="21">
                  <c:v>38</c:v>
                </c:pt>
                <c:pt idx="22">
                  <c:v>42</c:v>
                </c:pt>
                <c:pt idx="23">
                  <c:v>22</c:v>
                </c:pt>
              </c:numCache>
            </c:numRef>
          </c:val>
        </c:ser>
        <c:axId val="99667563"/>
        <c:axId val="21900302"/>
        <c:axId val="0"/>
      </c:area3DChart>
      <c:catAx>
        <c:axId val="996675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900302"/>
        <c:crosses val="autoZero"/>
        <c:auto val="1"/>
        <c:lblAlgn val="ctr"/>
        <c:lblOffset val="100"/>
      </c:catAx>
      <c:valAx>
        <c:axId val="219003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6675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26</c:v>
                </c:pt>
                <c:pt idx="6">
                  <c:v>70</c:v>
                </c:pt>
                <c:pt idx="7">
                  <c:v>150</c:v>
                </c:pt>
                <c:pt idx="8">
                  <c:v>177</c:v>
                </c:pt>
                <c:pt idx="9">
                  <c:v>134</c:v>
                </c:pt>
                <c:pt idx="10">
                  <c:v>142</c:v>
                </c:pt>
                <c:pt idx="11">
                  <c:v>145</c:v>
                </c:pt>
                <c:pt idx="12">
                  <c:v>144</c:v>
                </c:pt>
                <c:pt idx="13">
                  <c:v>184</c:v>
                </c:pt>
                <c:pt idx="14">
                  <c:v>159</c:v>
                </c:pt>
                <c:pt idx="15">
                  <c:v>168</c:v>
                </c:pt>
                <c:pt idx="16">
                  <c:v>192</c:v>
                </c:pt>
                <c:pt idx="17">
                  <c:v>179</c:v>
                </c:pt>
                <c:pt idx="18">
                  <c:v>200</c:v>
                </c:pt>
                <c:pt idx="19">
                  <c:v>63</c:v>
                </c:pt>
                <c:pt idx="20">
                  <c:v>71</c:v>
                </c:pt>
                <c:pt idx="21">
                  <c:v>38</c:v>
                </c:pt>
                <c:pt idx="22">
                  <c:v>42</c:v>
                </c:pt>
                <c:pt idx="23">
                  <c:v>22</c:v>
                </c:pt>
              </c:numCache>
            </c:numRef>
          </c:val>
        </c:ser>
        <c:axId val="67938920"/>
        <c:axId val="39223941"/>
        <c:axId val="0"/>
      </c:area3DChart>
      <c:catAx>
        <c:axId val="67938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223941"/>
        <c:crosses val="autoZero"/>
        <c:auto val="1"/>
        <c:lblAlgn val="ctr"/>
        <c:lblOffset val="100"/>
      </c:catAx>
      <c:valAx>
        <c:axId val="392239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9389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11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21536857"/>
        <c:axId val="50588525"/>
        <c:axId val="0"/>
      </c:area3DChart>
      <c:catAx>
        <c:axId val="215368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588525"/>
        <c:crosses val="autoZero"/>
        <c:auto val="1"/>
        <c:lblAlgn val="ctr"/>
        <c:lblOffset val="100"/>
      </c:catAx>
      <c:valAx>
        <c:axId val="505885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5368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68</c:v>
                </c:pt>
                <c:pt idx="1">
                  <c:v>42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9948634"/>
        <c:axId val="92279977"/>
        <c:axId val="0"/>
      </c:bar3DChart>
      <c:catAx>
        <c:axId val="499486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279977"/>
        <c:crosses val="autoZero"/>
        <c:auto val="1"/>
        <c:lblAlgn val="ctr"/>
        <c:lblOffset val="100"/>
      </c:catAx>
      <c:valAx>
        <c:axId val="922799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94863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22</c:v>
                </c:pt>
                <c:pt idx="6">
                  <c:v>74</c:v>
                </c:pt>
                <c:pt idx="7">
                  <c:v>172</c:v>
                </c:pt>
                <c:pt idx="8">
                  <c:v>195</c:v>
                </c:pt>
                <c:pt idx="9">
                  <c:v>162</c:v>
                </c:pt>
                <c:pt idx="10">
                  <c:v>184</c:v>
                </c:pt>
                <c:pt idx="11">
                  <c:v>131</c:v>
                </c:pt>
                <c:pt idx="12">
                  <c:v>186</c:v>
                </c:pt>
                <c:pt idx="13">
                  <c:v>241</c:v>
                </c:pt>
                <c:pt idx="14">
                  <c:v>236</c:v>
                </c:pt>
                <c:pt idx="15">
                  <c:v>245</c:v>
                </c:pt>
                <c:pt idx="16">
                  <c:v>210</c:v>
                </c:pt>
                <c:pt idx="17">
                  <c:v>208</c:v>
                </c:pt>
                <c:pt idx="18">
                  <c:v>198</c:v>
                </c:pt>
                <c:pt idx="19">
                  <c:v>165</c:v>
                </c:pt>
                <c:pt idx="20">
                  <c:v>73</c:v>
                </c:pt>
                <c:pt idx="21">
                  <c:v>51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</c:ser>
        <c:axId val="46013116"/>
        <c:axId val="59593952"/>
        <c:axId val="0"/>
      </c:area3DChart>
      <c:catAx>
        <c:axId val="460131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593952"/>
        <c:crosses val="autoZero"/>
        <c:auto val="1"/>
        <c:lblAlgn val="ctr"/>
        <c:lblOffset val="100"/>
      </c:catAx>
      <c:valAx>
        <c:axId val="595939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0131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axId val="44222088"/>
        <c:axId val="92923199"/>
        <c:axId val="0"/>
      </c:area3DChart>
      <c:catAx>
        <c:axId val="4422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923199"/>
        <c:crosses val="autoZero"/>
        <c:auto val="1"/>
        <c:lblAlgn val="ctr"/>
        <c:lblOffset val="100"/>
      </c:catAx>
      <c:valAx>
        <c:axId val="929231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2220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958</c:v>
                </c:pt>
                <c:pt idx="1">
                  <c:v>1476</c:v>
                </c:pt>
                <c:pt idx="2">
                  <c:v>364</c:v>
                </c:pt>
                <c:pt idx="3">
                  <c:v>43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146753"/>
        <c:axId val="96784660"/>
        <c:axId val="0"/>
      </c:bar3DChart>
      <c:catAx>
        <c:axId val="601467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784660"/>
        <c:crosses val="autoZero"/>
        <c:auto val="1"/>
        <c:lblAlgn val="ctr"/>
        <c:lblOffset val="100"/>
      </c:catAx>
      <c:valAx>
        <c:axId val="9678466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1467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66</c:v>
                </c:pt>
                <c:pt idx="1">
                  <c:v>63</c:v>
                </c:pt>
                <c:pt idx="2">
                  <c:v>14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170471"/>
        <c:axId val="81162375"/>
        <c:axId val="0"/>
      </c:bar3DChart>
      <c:catAx>
        <c:axId val="30170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162375"/>
        <c:crosses val="autoZero"/>
        <c:auto val="1"/>
        <c:lblAlgn val="ctr"/>
        <c:lblOffset val="100"/>
      </c:catAx>
      <c:valAx>
        <c:axId val="811623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17047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22</c:v>
                </c:pt>
                <c:pt idx="6">
                  <c:v>80</c:v>
                </c:pt>
                <c:pt idx="7">
                  <c:v>192</c:v>
                </c:pt>
                <c:pt idx="8">
                  <c:v>203</c:v>
                </c:pt>
                <c:pt idx="9">
                  <c:v>170</c:v>
                </c:pt>
                <c:pt idx="10">
                  <c:v>163</c:v>
                </c:pt>
                <c:pt idx="11">
                  <c:v>170</c:v>
                </c:pt>
                <c:pt idx="12">
                  <c:v>159</c:v>
                </c:pt>
                <c:pt idx="13">
                  <c:v>141</c:v>
                </c:pt>
                <c:pt idx="14">
                  <c:v>140</c:v>
                </c:pt>
                <c:pt idx="15">
                  <c:v>187</c:v>
                </c:pt>
                <c:pt idx="16">
                  <c:v>166</c:v>
                </c:pt>
                <c:pt idx="17">
                  <c:v>212</c:v>
                </c:pt>
                <c:pt idx="18">
                  <c:v>196</c:v>
                </c:pt>
                <c:pt idx="19">
                  <c:v>138</c:v>
                </c:pt>
                <c:pt idx="20">
                  <c:v>75</c:v>
                </c:pt>
                <c:pt idx="21">
                  <c:v>50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</c:ser>
        <c:axId val="97659657"/>
        <c:axId val="40499147"/>
        <c:axId val="0"/>
      </c:area3DChart>
      <c:catAx>
        <c:axId val="976596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499147"/>
        <c:crosses val="autoZero"/>
        <c:auto val="1"/>
        <c:lblAlgn val="ctr"/>
        <c:lblOffset val="100"/>
      </c:catAx>
      <c:valAx>
        <c:axId val="404991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6596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13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69233474"/>
        <c:axId val="45002895"/>
        <c:axId val="0"/>
      </c:area3DChart>
      <c:catAx>
        <c:axId val="692334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002895"/>
        <c:crosses val="autoZero"/>
        <c:auto val="1"/>
        <c:lblAlgn val="ctr"/>
        <c:lblOffset val="100"/>
      </c:catAx>
      <c:valAx>
        <c:axId val="4500289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23347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962</c:v>
                </c:pt>
                <c:pt idx="1">
                  <c:v>1259</c:v>
                </c:pt>
                <c:pt idx="2">
                  <c:v>318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058792"/>
        <c:axId val="69499340"/>
        <c:axId val="0"/>
      </c:bar3DChart>
      <c:catAx>
        <c:axId val="2405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499340"/>
        <c:crosses val="autoZero"/>
        <c:auto val="1"/>
        <c:lblAlgn val="ctr"/>
        <c:lblOffset val="100"/>
      </c:catAx>
      <c:valAx>
        <c:axId val="694993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0587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76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81702"/>
        <c:axId val="93892988"/>
        <c:axId val="0"/>
      </c:bar3DChart>
      <c:catAx>
        <c:axId val="19817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892988"/>
        <c:crosses val="autoZero"/>
        <c:auto val="1"/>
        <c:lblAlgn val="ctr"/>
        <c:lblOffset val="100"/>
      </c:catAx>
      <c:valAx>
        <c:axId val="938929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8170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2787016629934"/>
          <c:y val="0.10990990990991"/>
          <c:w val="0.864355840512923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11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95399166"/>
        <c:axId val="57669536"/>
        <c:axId val="0"/>
      </c:area3DChart>
      <c:catAx>
        <c:axId val="953991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669536"/>
        <c:crosses val="autoZero"/>
        <c:auto val="1"/>
        <c:lblAlgn val="ctr"/>
        <c:lblOffset val="100"/>
      </c:catAx>
      <c:valAx>
        <c:axId val="576695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39916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165</c:v>
                </c:pt>
                <c:pt idx="8">
                  <c:v>186</c:v>
                </c:pt>
                <c:pt idx="9">
                  <c:v>144</c:v>
                </c:pt>
                <c:pt idx="10">
                  <c:v>167</c:v>
                </c:pt>
                <c:pt idx="11">
                  <c:v>137</c:v>
                </c:pt>
                <c:pt idx="12">
                  <c:v>173</c:v>
                </c:pt>
                <c:pt idx="13">
                  <c:v>178</c:v>
                </c:pt>
                <c:pt idx="14">
                  <c:v>160</c:v>
                </c:pt>
                <c:pt idx="15">
                  <c:v>194</c:v>
                </c:pt>
                <c:pt idx="16">
                  <c:v>192</c:v>
                </c:pt>
                <c:pt idx="17">
                  <c:v>150</c:v>
                </c:pt>
                <c:pt idx="18">
                  <c:v>182</c:v>
                </c:pt>
                <c:pt idx="19">
                  <c:v>23</c:v>
                </c:pt>
                <c:pt idx="20">
                  <c:v>45</c:v>
                </c:pt>
                <c:pt idx="21">
                  <c:v>55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</c:ser>
        <c:axId val="9083768"/>
        <c:axId val="64007339"/>
        <c:axId val="0"/>
      </c:area3DChart>
      <c:catAx>
        <c:axId val="908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007339"/>
        <c:crosses val="autoZero"/>
        <c:auto val="1"/>
        <c:lblAlgn val="ctr"/>
        <c:lblOffset val="100"/>
      </c:catAx>
      <c:valAx>
        <c:axId val="640073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8376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6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3092125"/>
        <c:axId val="49693001"/>
        <c:axId val="0"/>
      </c:area3DChart>
      <c:catAx>
        <c:axId val="30921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693001"/>
        <c:crosses val="autoZero"/>
        <c:auto val="1"/>
        <c:lblAlgn val="ctr"/>
        <c:lblOffset val="100"/>
      </c:catAx>
      <c:valAx>
        <c:axId val="496930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921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885</c:v>
                </c:pt>
                <c:pt idx="1">
                  <c:v>1173</c:v>
                </c:pt>
                <c:pt idx="2">
                  <c:v>271</c:v>
                </c:pt>
                <c:pt idx="3">
                  <c:v>26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1475717"/>
        <c:axId val="6697455"/>
        <c:axId val="0"/>
      </c:bar3DChart>
      <c:catAx>
        <c:axId val="414757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97455"/>
        <c:crosses val="autoZero"/>
        <c:auto val="1"/>
        <c:lblAlgn val="ctr"/>
        <c:lblOffset val="100"/>
      </c:catAx>
      <c:valAx>
        <c:axId val="66974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47571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69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633417"/>
        <c:axId val="78691251"/>
        <c:axId val="0"/>
      </c:bar3DChart>
      <c:catAx>
        <c:axId val="866334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691251"/>
        <c:crosses val="autoZero"/>
        <c:auto val="1"/>
        <c:lblAlgn val="ctr"/>
        <c:lblOffset val="100"/>
      </c:catAx>
      <c:valAx>
        <c:axId val="786912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63341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13</c:v>
                </c:pt>
                <c:pt idx="6">
                  <c:v>26</c:v>
                </c:pt>
                <c:pt idx="7">
                  <c:v>50</c:v>
                </c:pt>
                <c:pt idx="8">
                  <c:v>70</c:v>
                </c:pt>
                <c:pt idx="9">
                  <c:v>124</c:v>
                </c:pt>
                <c:pt idx="10">
                  <c:v>149</c:v>
                </c:pt>
                <c:pt idx="11">
                  <c:v>167</c:v>
                </c:pt>
                <c:pt idx="12">
                  <c:v>165</c:v>
                </c:pt>
                <c:pt idx="13">
                  <c:v>176</c:v>
                </c:pt>
                <c:pt idx="14">
                  <c:v>173</c:v>
                </c:pt>
                <c:pt idx="15">
                  <c:v>198</c:v>
                </c:pt>
                <c:pt idx="16">
                  <c:v>170</c:v>
                </c:pt>
                <c:pt idx="17">
                  <c:v>162</c:v>
                </c:pt>
                <c:pt idx="18">
                  <c:v>171</c:v>
                </c:pt>
                <c:pt idx="19">
                  <c:v>129</c:v>
                </c:pt>
                <c:pt idx="20">
                  <c:v>83</c:v>
                </c:pt>
                <c:pt idx="21">
                  <c:v>43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</c:ser>
        <c:axId val="20000278"/>
        <c:axId val="35729570"/>
        <c:axId val="0"/>
      </c:area3DChart>
      <c:catAx>
        <c:axId val="2000027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729570"/>
        <c:crosses val="autoZero"/>
        <c:auto val="1"/>
        <c:lblAlgn val="ctr"/>
        <c:lblOffset val="100"/>
      </c:catAx>
      <c:valAx>
        <c:axId val="357295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0027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77867410"/>
        <c:axId val="50060540"/>
        <c:axId val="0"/>
      </c:area3DChart>
      <c:catAx>
        <c:axId val="778674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060540"/>
        <c:crosses val="autoZero"/>
        <c:auto val="1"/>
        <c:lblAlgn val="ctr"/>
        <c:lblOffset val="100"/>
      </c:catAx>
      <c:valAx>
        <c:axId val="500605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86741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700</c:v>
                </c:pt>
                <c:pt idx="1">
                  <c:v>1170</c:v>
                </c:pt>
                <c:pt idx="2">
                  <c:v>291</c:v>
                </c:pt>
                <c:pt idx="3">
                  <c:v>30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44545"/>
        <c:axId val="76398289"/>
        <c:axId val="0"/>
      </c:bar3DChart>
      <c:catAx>
        <c:axId val="75445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398289"/>
        <c:crosses val="autoZero"/>
        <c:auto val="1"/>
        <c:lblAlgn val="ctr"/>
        <c:lblOffset val="100"/>
      </c:catAx>
      <c:valAx>
        <c:axId val="763982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445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43</c:v>
                </c:pt>
                <c:pt idx="1">
                  <c:v>26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5687108"/>
        <c:axId val="31517937"/>
        <c:axId val="0"/>
      </c:bar3DChart>
      <c:catAx>
        <c:axId val="856871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17937"/>
        <c:crosses val="autoZero"/>
        <c:auto val="1"/>
        <c:lblAlgn val="ctr"/>
        <c:lblOffset val="100"/>
      </c:catAx>
      <c:valAx>
        <c:axId val="315179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68710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27</c:v>
                </c:pt>
                <c:pt idx="7">
                  <c:v>30</c:v>
                </c:pt>
                <c:pt idx="8">
                  <c:v>75</c:v>
                </c:pt>
                <c:pt idx="9">
                  <c:v>108</c:v>
                </c:pt>
                <c:pt idx="10">
                  <c:v>141</c:v>
                </c:pt>
                <c:pt idx="11">
                  <c:v>151</c:v>
                </c:pt>
                <c:pt idx="12">
                  <c:v>167</c:v>
                </c:pt>
                <c:pt idx="13">
                  <c:v>178</c:v>
                </c:pt>
                <c:pt idx="14">
                  <c:v>178</c:v>
                </c:pt>
                <c:pt idx="15">
                  <c:v>157</c:v>
                </c:pt>
                <c:pt idx="16">
                  <c:v>141</c:v>
                </c:pt>
                <c:pt idx="17">
                  <c:v>130</c:v>
                </c:pt>
                <c:pt idx="18">
                  <c:v>138</c:v>
                </c:pt>
                <c:pt idx="19">
                  <c:v>88</c:v>
                </c:pt>
                <c:pt idx="20">
                  <c:v>54</c:v>
                </c:pt>
                <c:pt idx="21">
                  <c:v>33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</c:ser>
        <c:axId val="19149893"/>
        <c:axId val="52715668"/>
        <c:axId val="0"/>
      </c:area3DChart>
      <c:catAx>
        <c:axId val="191498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715668"/>
        <c:crosses val="autoZero"/>
        <c:auto val="1"/>
        <c:lblAlgn val="ctr"/>
        <c:lblOffset val="100"/>
      </c:catAx>
      <c:valAx>
        <c:axId val="527156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14989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41035525"/>
        <c:axId val="57803603"/>
        <c:axId val="0"/>
      </c:area3DChart>
      <c:catAx>
        <c:axId val="410355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803603"/>
        <c:crosses val="autoZero"/>
        <c:auto val="1"/>
        <c:lblAlgn val="ctr"/>
        <c:lblOffset val="100"/>
      </c:catAx>
      <c:valAx>
        <c:axId val="578036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0355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9511120016"/>
          <c:y val="0.158485273492286"/>
          <c:w val="0.84331797235023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68</c:v>
                </c:pt>
                <c:pt idx="1">
                  <c:v>42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875375"/>
        <c:axId val="63981697"/>
        <c:axId val="0"/>
      </c:bar3DChart>
      <c:catAx>
        <c:axId val="24875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981697"/>
        <c:crosses val="autoZero"/>
        <c:auto val="1"/>
        <c:lblAlgn val="ctr"/>
        <c:lblOffset val="100"/>
      </c:catAx>
      <c:valAx>
        <c:axId val="639816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87537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520</c:v>
                </c:pt>
                <c:pt idx="1">
                  <c:v>1064</c:v>
                </c:pt>
                <c:pt idx="2">
                  <c:v>305</c:v>
                </c:pt>
                <c:pt idx="3">
                  <c:v>34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3239196"/>
        <c:axId val="26275724"/>
        <c:axId val="0"/>
      </c:bar3DChart>
      <c:catAx>
        <c:axId val="932391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275724"/>
        <c:crosses val="autoZero"/>
        <c:auto val="1"/>
        <c:lblAlgn val="ctr"/>
        <c:lblOffset val="100"/>
      </c:catAx>
      <c:valAx>
        <c:axId val="262757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23919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46</c:v>
                </c:pt>
                <c:pt idx="1">
                  <c:v>24</c:v>
                </c:pt>
                <c:pt idx="2">
                  <c:v>10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8679914"/>
        <c:axId val="75357401"/>
        <c:axId val="0"/>
      </c:bar3DChart>
      <c:catAx>
        <c:axId val="1867991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357401"/>
        <c:crosses val="autoZero"/>
        <c:auto val="1"/>
        <c:lblAlgn val="ctr"/>
        <c:lblOffset val="100"/>
      </c:catAx>
      <c:valAx>
        <c:axId val="753574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67991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15.1428571428571</c:v>
                </c:pt>
                <c:pt idx="1">
                  <c:v>10.8571428571429</c:v>
                </c:pt>
                <c:pt idx="2">
                  <c:v>5.71428571428571</c:v>
                </c:pt>
                <c:pt idx="3">
                  <c:v>4.14285714285714</c:v>
                </c:pt>
                <c:pt idx="4">
                  <c:v>8.42857142857143</c:v>
                </c:pt>
                <c:pt idx="5">
                  <c:v>20.1428571428571</c:v>
                </c:pt>
                <c:pt idx="6">
                  <c:v>61.5714285714286</c:v>
                </c:pt>
                <c:pt idx="7">
                  <c:v>130.571428571429</c:v>
                </c:pt>
                <c:pt idx="8">
                  <c:v>151.714285714286</c:v>
                </c:pt>
                <c:pt idx="9">
                  <c:v>146.428571428571</c:v>
                </c:pt>
                <c:pt idx="10">
                  <c:v>156.857142857143</c:v>
                </c:pt>
                <c:pt idx="11">
                  <c:v>151.714285714286</c:v>
                </c:pt>
                <c:pt idx="12">
                  <c:v>165.285714285714</c:v>
                </c:pt>
                <c:pt idx="13">
                  <c:v>176.714285714286</c:v>
                </c:pt>
                <c:pt idx="14">
                  <c:v>168.857142857143</c:v>
                </c:pt>
                <c:pt idx="15">
                  <c:v>184.428571428571</c:v>
                </c:pt>
                <c:pt idx="16">
                  <c:v>177.142857142857</c:v>
                </c:pt>
                <c:pt idx="17">
                  <c:v>174.285714285714</c:v>
                </c:pt>
                <c:pt idx="18">
                  <c:v>177.714285714286</c:v>
                </c:pt>
                <c:pt idx="19">
                  <c:v>104.857142857143</c:v>
                </c:pt>
                <c:pt idx="20">
                  <c:v>67.8571428571429</c:v>
                </c:pt>
                <c:pt idx="21">
                  <c:v>44.2857142857143</c:v>
                </c:pt>
                <c:pt idx="22">
                  <c:v>35.4285714285714</c:v>
                </c:pt>
                <c:pt idx="23">
                  <c:v>22.4285714285714</c:v>
                </c:pt>
              </c:numCache>
            </c:numRef>
          </c:val>
        </c:ser>
        <c:axId val="1948527"/>
        <c:axId val="29388854"/>
        <c:axId val="0"/>
      </c:area3DChart>
      <c:catAx>
        <c:axId val="194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388854"/>
        <c:crosses val="autoZero"/>
        <c:auto val="1"/>
        <c:lblAlgn val="ctr"/>
        <c:lblOffset val="100"/>
      </c:catAx>
      <c:valAx>
        <c:axId val="293888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485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1.71428571428571</c:v>
                </c:pt>
                <c:pt idx="1">
                  <c:v>0.428571428571429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1.42857142857143</c:v>
                </c:pt>
                <c:pt idx="5">
                  <c:v>1.42857142857143</c:v>
                </c:pt>
                <c:pt idx="6">
                  <c:v>4.71428571428571</c:v>
                </c:pt>
                <c:pt idx="7">
                  <c:v>7</c:v>
                </c:pt>
                <c:pt idx="8">
                  <c:v>6.28571428571429</c:v>
                </c:pt>
                <c:pt idx="9">
                  <c:v>7.71428571428571</c:v>
                </c:pt>
                <c:pt idx="10">
                  <c:v>9.57142857142857</c:v>
                </c:pt>
                <c:pt idx="11">
                  <c:v>7.28571428571429</c:v>
                </c:pt>
                <c:pt idx="12">
                  <c:v>9.42857142857143</c:v>
                </c:pt>
                <c:pt idx="13">
                  <c:v>6.85714285714286</c:v>
                </c:pt>
                <c:pt idx="14">
                  <c:v>6.42857142857143</c:v>
                </c:pt>
                <c:pt idx="15">
                  <c:v>7.14285714285714</c:v>
                </c:pt>
                <c:pt idx="16">
                  <c:v>8.28571428571429</c:v>
                </c:pt>
                <c:pt idx="17">
                  <c:v>7</c:v>
                </c:pt>
                <c:pt idx="18">
                  <c:v>7.14285714285714</c:v>
                </c:pt>
                <c:pt idx="19">
                  <c:v>4.14285714285714</c:v>
                </c:pt>
                <c:pt idx="20">
                  <c:v>4.57142857142857</c:v>
                </c:pt>
                <c:pt idx="21">
                  <c:v>2.85714285714286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axId val="41672827"/>
        <c:axId val="31040695"/>
        <c:axId val="0"/>
      </c:area3DChart>
      <c:catAx>
        <c:axId val="416728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040695"/>
        <c:crosses val="autoZero"/>
        <c:auto val="1"/>
        <c:lblAlgn val="ctr"/>
        <c:lblOffset val="100"/>
      </c:catAx>
      <c:valAx>
        <c:axId val="3104069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6728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473668"/>
        <c:axId val="9995505"/>
        <c:axId val="0"/>
      </c:bar3DChart>
      <c:catAx>
        <c:axId val="924736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95505"/>
        <c:crosses val="autoZero"/>
        <c:auto val="1"/>
        <c:lblAlgn val="ctr"/>
        <c:lblOffset val="100"/>
      </c:catAx>
      <c:valAx>
        <c:axId val="99955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4736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776402"/>
        <c:axId val="24974429"/>
        <c:axId val="0"/>
      </c:bar3DChart>
      <c:catAx>
        <c:axId val="997764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974429"/>
        <c:crosses val="autoZero"/>
        <c:auto val="1"/>
        <c:lblAlgn val="ctr"/>
        <c:lblOffset val="100"/>
      </c:catAx>
      <c:valAx>
        <c:axId val="249744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77640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801</c:v>
                </c:pt>
                <c:pt idx="1">
                  <c:v>1204</c:v>
                </c:pt>
                <c:pt idx="2">
                  <c:v>286</c:v>
                </c:pt>
                <c:pt idx="3">
                  <c:v>34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368184"/>
        <c:axId val="29764117"/>
        <c:axId val="0"/>
      </c:bar3DChart>
      <c:catAx>
        <c:axId val="7436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764117"/>
        <c:crosses val="autoZero"/>
        <c:auto val="1"/>
        <c:lblAlgn val="ctr"/>
        <c:lblOffset val="100"/>
      </c:catAx>
      <c:valAx>
        <c:axId val="297641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36818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12.2</c:v>
                </c:pt>
                <c:pt idx="1">
                  <c:v>7.2</c:v>
                </c:pt>
                <c:pt idx="2">
                  <c:v>3.4</c:v>
                </c:pt>
                <c:pt idx="3">
                  <c:v>2.2</c:v>
                </c:pt>
                <c:pt idx="4">
                  <c:v>8.8</c:v>
                </c:pt>
                <c:pt idx="5">
                  <c:v>22</c:v>
                </c:pt>
                <c:pt idx="6">
                  <c:v>75.6</c:v>
                </c:pt>
                <c:pt idx="7">
                  <c:v>166.8</c:v>
                </c:pt>
                <c:pt idx="8">
                  <c:v>183.4</c:v>
                </c:pt>
                <c:pt idx="9">
                  <c:v>158.6</c:v>
                </c:pt>
                <c:pt idx="10">
                  <c:v>161.6</c:v>
                </c:pt>
                <c:pt idx="11">
                  <c:v>148.8</c:v>
                </c:pt>
                <c:pt idx="12">
                  <c:v>165</c:v>
                </c:pt>
                <c:pt idx="13">
                  <c:v>176.6</c:v>
                </c:pt>
                <c:pt idx="14">
                  <c:v>166.2</c:v>
                </c:pt>
                <c:pt idx="15">
                  <c:v>187.2</c:v>
                </c:pt>
                <c:pt idx="16">
                  <c:v>185.8</c:v>
                </c:pt>
                <c:pt idx="17">
                  <c:v>185.6</c:v>
                </c:pt>
                <c:pt idx="18">
                  <c:v>187</c:v>
                </c:pt>
                <c:pt idx="19">
                  <c:v>103.4</c:v>
                </c:pt>
                <c:pt idx="20">
                  <c:v>67.6</c:v>
                </c:pt>
                <c:pt idx="21">
                  <c:v>46.8</c:v>
                </c:pt>
                <c:pt idx="22">
                  <c:v>38.4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</c:ser>
        <c:axId val="77765964"/>
        <c:axId val="46018705"/>
        <c:axId val="0"/>
      </c:area3DChart>
      <c:catAx>
        <c:axId val="777659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018705"/>
        <c:crosses val="autoZero"/>
        <c:auto val="1"/>
        <c:lblAlgn val="ctr"/>
        <c:lblOffset val="100"/>
      </c:catAx>
      <c:valAx>
        <c:axId val="460187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76596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1.8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1.8</c:v>
                </c:pt>
                <c:pt idx="5">
                  <c:v>1.4</c:v>
                </c:pt>
                <c:pt idx="6">
                  <c:v>6.4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12.4</c:v>
                </c:pt>
                <c:pt idx="11">
                  <c:v>8</c:v>
                </c:pt>
                <c:pt idx="12">
                  <c:v>9.2</c:v>
                </c:pt>
                <c:pt idx="13">
                  <c:v>7.6</c:v>
                </c:pt>
                <c:pt idx="14">
                  <c:v>7</c:v>
                </c:pt>
                <c:pt idx="15">
                  <c:v>7.8</c:v>
                </c:pt>
                <c:pt idx="16">
                  <c:v>9.2</c:v>
                </c:pt>
                <c:pt idx="17">
                  <c:v>7.8</c:v>
                </c:pt>
                <c:pt idx="18">
                  <c:v>7.4</c:v>
                </c:pt>
                <c:pt idx="19">
                  <c:v>3.4</c:v>
                </c:pt>
                <c:pt idx="20">
                  <c:v>5</c:v>
                </c:pt>
                <c:pt idx="21">
                  <c:v>2.8</c:v>
                </c:pt>
                <c:pt idx="22">
                  <c:v>1.8</c:v>
                </c:pt>
                <c:pt idx="23">
                  <c:v>1</c:v>
                </c:pt>
              </c:numCache>
            </c:numRef>
          </c:val>
        </c:ser>
        <c:axId val="77254220"/>
        <c:axId val="73132261"/>
        <c:axId val="0"/>
      </c:area3DChart>
      <c:catAx>
        <c:axId val="772542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132261"/>
        <c:crosses val="autoZero"/>
        <c:auto val="1"/>
        <c:lblAlgn val="ctr"/>
        <c:lblOffset val="100"/>
      </c:catAx>
      <c:valAx>
        <c:axId val="731322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2542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820.428571428571</c:v>
                </c:pt>
                <c:pt idx="1">
                  <c:v>1200.14285714286</c:v>
                </c:pt>
                <c:pt idx="2">
                  <c:v>302.142857142857</c:v>
                </c:pt>
                <c:pt idx="3">
                  <c:v>33.5714285714286</c:v>
                </c:pt>
                <c:pt idx="4">
                  <c:v>5.28571428571429</c:v>
                </c:pt>
                <c:pt idx="5">
                  <c:v>0.571428571428571</c:v>
                </c:pt>
                <c:pt idx="6">
                  <c:v>0.428571428571429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1971594"/>
        <c:axId val="16106097"/>
        <c:axId val="0"/>
      </c:bar3DChart>
      <c:catAx>
        <c:axId val="519715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06097"/>
        <c:crosses val="autoZero"/>
        <c:auto val="1"/>
        <c:lblAlgn val="ctr"/>
        <c:lblOffset val="100"/>
      </c:catAx>
      <c:valAx>
        <c:axId val="161060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97159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52566863"/>
        <c:axId val="43737374"/>
        <c:axId val="0"/>
      </c:area3DChart>
      <c:catAx>
        <c:axId val="52566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37374"/>
        <c:crosses val="autoZero"/>
        <c:auto val="1"/>
        <c:lblAlgn val="ctr"/>
        <c:lblOffset val="100"/>
      </c:catAx>
      <c:valAx>
        <c:axId val="437373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5668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65.2857142857143</c:v>
                </c:pt>
                <c:pt idx="1">
                  <c:v>37.8571428571429</c:v>
                </c:pt>
                <c:pt idx="2">
                  <c:v>10.5714285714286</c:v>
                </c:pt>
                <c:pt idx="3">
                  <c:v>0.857142857142857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0393145"/>
        <c:axId val="63700915"/>
        <c:axId val="0"/>
      </c:bar3DChart>
      <c:catAx>
        <c:axId val="903931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700915"/>
        <c:crosses val="autoZero"/>
        <c:auto val="1"/>
        <c:lblAlgn val="ctr"/>
        <c:lblOffset val="100"/>
      </c:catAx>
      <c:valAx>
        <c:axId val="637009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3931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17</c:v>
                </c:pt>
                <c:pt idx="6">
                  <c:v>66</c:v>
                </c:pt>
                <c:pt idx="7">
                  <c:v>155</c:v>
                </c:pt>
                <c:pt idx="8">
                  <c:v>156</c:v>
                </c:pt>
                <c:pt idx="9">
                  <c:v>183</c:v>
                </c:pt>
                <c:pt idx="10">
                  <c:v>152</c:v>
                </c:pt>
                <c:pt idx="11">
                  <c:v>161</c:v>
                </c:pt>
                <c:pt idx="12">
                  <c:v>163</c:v>
                </c:pt>
                <c:pt idx="13">
                  <c:v>139</c:v>
                </c:pt>
                <c:pt idx="14">
                  <c:v>136</c:v>
                </c:pt>
                <c:pt idx="15">
                  <c:v>142</c:v>
                </c:pt>
                <c:pt idx="16">
                  <c:v>169</c:v>
                </c:pt>
                <c:pt idx="17">
                  <c:v>179</c:v>
                </c:pt>
                <c:pt idx="18">
                  <c:v>159</c:v>
                </c:pt>
                <c:pt idx="19">
                  <c:v>128</c:v>
                </c:pt>
                <c:pt idx="20">
                  <c:v>74</c:v>
                </c:pt>
                <c:pt idx="21">
                  <c:v>40</c:v>
                </c:pt>
                <c:pt idx="22">
                  <c:v>30</c:v>
                </c:pt>
                <c:pt idx="23">
                  <c:v>22</c:v>
                </c:pt>
              </c:numCache>
            </c:numRef>
          </c:val>
        </c:ser>
        <c:axId val="75631289"/>
        <c:axId val="72685603"/>
        <c:axId val="0"/>
      </c:area3DChart>
      <c:catAx>
        <c:axId val="756312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685603"/>
        <c:crosses val="autoZero"/>
        <c:auto val="1"/>
        <c:lblAlgn val="ctr"/>
        <c:lblOffset val="100"/>
      </c:catAx>
      <c:valAx>
        <c:axId val="726856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63128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43727477"/>
        <c:axId val="46831837"/>
        <c:axId val="0"/>
      </c:area3DChart>
      <c:catAx>
        <c:axId val="437274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831837"/>
        <c:crosses val="autoZero"/>
        <c:auto val="1"/>
        <c:lblAlgn val="ctr"/>
        <c:lblOffset val="100"/>
      </c:catAx>
      <c:valAx>
        <c:axId val="468318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2747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917</c:v>
                </c:pt>
                <c:pt idx="1">
                  <c:v>1055</c:v>
                </c:pt>
                <c:pt idx="2">
                  <c:v>280</c:v>
                </c:pt>
                <c:pt idx="3">
                  <c:v>40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1109729"/>
        <c:axId val="64953597"/>
        <c:axId val="0"/>
      </c:bar3DChart>
      <c:catAx>
        <c:axId val="411097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953597"/>
        <c:crosses val="autoZero"/>
        <c:auto val="1"/>
        <c:lblAlgn val="ctr"/>
        <c:lblOffset val="100"/>
      </c:catAx>
      <c:valAx>
        <c:axId val="649535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10972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89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58796"/>
        <c:axId val="85001559"/>
        <c:axId val="0"/>
      </c:bar3DChart>
      <c:catAx>
        <c:axId val="45587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001559"/>
        <c:crosses val="autoZero"/>
        <c:auto val="1"/>
        <c:lblAlgn val="ctr"/>
        <c:lblOffset val="100"/>
      </c:catAx>
      <c:valAx>
        <c:axId val="850015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5879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26</c:v>
                </c:pt>
                <c:pt idx="6">
                  <c:v>70</c:v>
                </c:pt>
                <c:pt idx="7">
                  <c:v>150</c:v>
                </c:pt>
                <c:pt idx="8">
                  <c:v>177</c:v>
                </c:pt>
                <c:pt idx="9">
                  <c:v>134</c:v>
                </c:pt>
                <c:pt idx="10">
                  <c:v>142</c:v>
                </c:pt>
                <c:pt idx="11">
                  <c:v>145</c:v>
                </c:pt>
                <c:pt idx="12">
                  <c:v>144</c:v>
                </c:pt>
                <c:pt idx="13">
                  <c:v>184</c:v>
                </c:pt>
                <c:pt idx="14">
                  <c:v>159</c:v>
                </c:pt>
                <c:pt idx="15">
                  <c:v>168</c:v>
                </c:pt>
                <c:pt idx="16">
                  <c:v>192</c:v>
                </c:pt>
                <c:pt idx="17">
                  <c:v>179</c:v>
                </c:pt>
                <c:pt idx="18">
                  <c:v>200</c:v>
                </c:pt>
                <c:pt idx="19">
                  <c:v>63</c:v>
                </c:pt>
                <c:pt idx="20">
                  <c:v>71</c:v>
                </c:pt>
                <c:pt idx="21">
                  <c:v>38</c:v>
                </c:pt>
                <c:pt idx="22">
                  <c:v>42</c:v>
                </c:pt>
                <c:pt idx="23">
                  <c:v>22</c:v>
                </c:pt>
              </c:numCache>
            </c:numRef>
          </c:val>
        </c:ser>
        <c:axId val="77788288"/>
        <c:axId val="39036016"/>
        <c:axId val="0"/>
      </c:area3DChart>
      <c:catAx>
        <c:axId val="777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036016"/>
        <c:crosses val="autoZero"/>
        <c:auto val="1"/>
        <c:lblAlgn val="ctr"/>
        <c:lblOffset val="100"/>
      </c:catAx>
      <c:valAx>
        <c:axId val="390360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7882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11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48062198"/>
        <c:axId val="44851809"/>
        <c:axId val="0"/>
      </c:area3DChart>
      <c:catAx>
        <c:axId val="480621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851809"/>
        <c:crosses val="autoZero"/>
        <c:auto val="1"/>
        <c:lblAlgn val="ctr"/>
        <c:lblOffset val="100"/>
      </c:catAx>
      <c:valAx>
        <c:axId val="448518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06219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68</c:v>
                </c:pt>
                <c:pt idx="1">
                  <c:v>42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423106"/>
        <c:axId val="98673274"/>
        <c:axId val="0"/>
      </c:bar3DChart>
      <c:catAx>
        <c:axId val="924231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673274"/>
        <c:crosses val="autoZero"/>
        <c:auto val="1"/>
        <c:lblAlgn val="ctr"/>
        <c:lblOffset val="100"/>
      </c:catAx>
      <c:valAx>
        <c:axId val="986732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4231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22</c:v>
                </c:pt>
                <c:pt idx="6">
                  <c:v>74</c:v>
                </c:pt>
                <c:pt idx="7">
                  <c:v>172</c:v>
                </c:pt>
                <c:pt idx="8">
                  <c:v>195</c:v>
                </c:pt>
                <c:pt idx="9">
                  <c:v>162</c:v>
                </c:pt>
                <c:pt idx="10">
                  <c:v>184</c:v>
                </c:pt>
                <c:pt idx="11">
                  <c:v>131</c:v>
                </c:pt>
                <c:pt idx="12">
                  <c:v>186</c:v>
                </c:pt>
                <c:pt idx="13">
                  <c:v>241</c:v>
                </c:pt>
                <c:pt idx="14">
                  <c:v>236</c:v>
                </c:pt>
                <c:pt idx="15">
                  <c:v>245</c:v>
                </c:pt>
                <c:pt idx="16">
                  <c:v>210</c:v>
                </c:pt>
                <c:pt idx="17">
                  <c:v>208</c:v>
                </c:pt>
                <c:pt idx="18">
                  <c:v>198</c:v>
                </c:pt>
                <c:pt idx="19">
                  <c:v>165</c:v>
                </c:pt>
                <c:pt idx="20">
                  <c:v>73</c:v>
                </c:pt>
                <c:pt idx="21">
                  <c:v>51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</c:ser>
        <c:axId val="90514208"/>
        <c:axId val="18231656"/>
        <c:axId val="0"/>
      </c:area3DChart>
      <c:catAx>
        <c:axId val="905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231656"/>
        <c:crosses val="autoZero"/>
        <c:auto val="1"/>
        <c:lblAlgn val="ctr"/>
        <c:lblOffset val="100"/>
      </c:catAx>
      <c:valAx>
        <c:axId val="182316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5142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axId val="10422296"/>
        <c:axId val="66302017"/>
        <c:axId val="0"/>
      </c:area3DChart>
      <c:catAx>
        <c:axId val="1042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302017"/>
        <c:crosses val="autoZero"/>
        <c:auto val="1"/>
        <c:lblAlgn val="ctr"/>
        <c:lblOffset val="100"/>
      </c:catAx>
      <c:valAx>
        <c:axId val="663020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4222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axId val="62113818"/>
        <c:axId val="72675802"/>
        <c:axId val="0"/>
      </c:area3DChart>
      <c:catAx>
        <c:axId val="621138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675802"/>
        <c:crosses val="autoZero"/>
        <c:auto val="1"/>
        <c:lblAlgn val="ctr"/>
        <c:lblOffset val="100"/>
      </c:catAx>
      <c:valAx>
        <c:axId val="726758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11381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958</c:v>
                </c:pt>
                <c:pt idx="1">
                  <c:v>1476</c:v>
                </c:pt>
                <c:pt idx="2">
                  <c:v>364</c:v>
                </c:pt>
                <c:pt idx="3">
                  <c:v>43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8654927"/>
        <c:axId val="85535980"/>
        <c:axId val="0"/>
      </c:bar3DChart>
      <c:catAx>
        <c:axId val="586549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535980"/>
        <c:crosses val="autoZero"/>
        <c:auto val="1"/>
        <c:lblAlgn val="ctr"/>
        <c:lblOffset val="100"/>
      </c:catAx>
      <c:valAx>
        <c:axId val="855359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6549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66</c:v>
                </c:pt>
                <c:pt idx="1">
                  <c:v>63</c:v>
                </c:pt>
                <c:pt idx="2">
                  <c:v>14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806434"/>
        <c:axId val="78690657"/>
        <c:axId val="0"/>
      </c:bar3DChart>
      <c:catAx>
        <c:axId val="788064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690657"/>
        <c:crosses val="autoZero"/>
        <c:auto val="1"/>
        <c:lblAlgn val="ctr"/>
        <c:lblOffset val="100"/>
      </c:catAx>
      <c:valAx>
        <c:axId val="786906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80643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22</c:v>
                </c:pt>
                <c:pt idx="6">
                  <c:v>80</c:v>
                </c:pt>
                <c:pt idx="7">
                  <c:v>192</c:v>
                </c:pt>
                <c:pt idx="8">
                  <c:v>203</c:v>
                </c:pt>
                <c:pt idx="9">
                  <c:v>170</c:v>
                </c:pt>
                <c:pt idx="10">
                  <c:v>163</c:v>
                </c:pt>
                <c:pt idx="11">
                  <c:v>170</c:v>
                </c:pt>
                <c:pt idx="12">
                  <c:v>159</c:v>
                </c:pt>
                <c:pt idx="13">
                  <c:v>141</c:v>
                </c:pt>
                <c:pt idx="14">
                  <c:v>140</c:v>
                </c:pt>
                <c:pt idx="15">
                  <c:v>187</c:v>
                </c:pt>
                <c:pt idx="16">
                  <c:v>166</c:v>
                </c:pt>
                <c:pt idx="17">
                  <c:v>212</c:v>
                </c:pt>
                <c:pt idx="18">
                  <c:v>196</c:v>
                </c:pt>
                <c:pt idx="19">
                  <c:v>138</c:v>
                </c:pt>
                <c:pt idx="20">
                  <c:v>75</c:v>
                </c:pt>
                <c:pt idx="21">
                  <c:v>50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</c:ser>
        <c:axId val="7258111"/>
        <c:axId val="16659440"/>
        <c:axId val="0"/>
      </c:area3DChart>
      <c:catAx>
        <c:axId val="72581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659440"/>
        <c:crosses val="autoZero"/>
        <c:auto val="1"/>
        <c:lblAlgn val="ctr"/>
        <c:lblOffset val="100"/>
      </c:catAx>
      <c:valAx>
        <c:axId val="166594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581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13</c:v>
                </c:pt>
                <c:pt idx="11">
                  <c:v>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50032577"/>
        <c:axId val="72482100"/>
        <c:axId val="0"/>
      </c:area3DChart>
      <c:catAx>
        <c:axId val="500325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482100"/>
        <c:crosses val="autoZero"/>
        <c:auto val="1"/>
        <c:lblAlgn val="ctr"/>
        <c:lblOffset val="100"/>
      </c:catAx>
      <c:valAx>
        <c:axId val="724821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03257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962</c:v>
                </c:pt>
                <c:pt idx="1">
                  <c:v>1259</c:v>
                </c:pt>
                <c:pt idx="2">
                  <c:v>318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149936"/>
        <c:axId val="34139548"/>
        <c:axId val="0"/>
      </c:bar3DChart>
      <c:catAx>
        <c:axId val="301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139548"/>
        <c:crosses val="autoZero"/>
        <c:auto val="1"/>
        <c:lblAlgn val="ctr"/>
        <c:lblOffset val="100"/>
      </c:catAx>
      <c:valAx>
        <c:axId val="341395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14993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76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995538"/>
        <c:axId val="69867370"/>
        <c:axId val="0"/>
      </c:bar3DChart>
      <c:catAx>
        <c:axId val="179955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867370"/>
        <c:crosses val="autoZero"/>
        <c:auto val="1"/>
        <c:lblAlgn val="ctr"/>
        <c:lblOffset val="100"/>
      </c:catAx>
      <c:valAx>
        <c:axId val="698673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9955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165</c:v>
                </c:pt>
                <c:pt idx="8">
                  <c:v>186</c:v>
                </c:pt>
                <c:pt idx="9">
                  <c:v>144</c:v>
                </c:pt>
                <c:pt idx="10">
                  <c:v>167</c:v>
                </c:pt>
                <c:pt idx="11">
                  <c:v>137</c:v>
                </c:pt>
                <c:pt idx="12">
                  <c:v>173</c:v>
                </c:pt>
                <c:pt idx="13">
                  <c:v>178</c:v>
                </c:pt>
                <c:pt idx="14">
                  <c:v>160</c:v>
                </c:pt>
                <c:pt idx="15">
                  <c:v>194</c:v>
                </c:pt>
                <c:pt idx="16">
                  <c:v>192</c:v>
                </c:pt>
                <c:pt idx="17">
                  <c:v>150</c:v>
                </c:pt>
                <c:pt idx="18">
                  <c:v>182</c:v>
                </c:pt>
                <c:pt idx="19">
                  <c:v>23</c:v>
                </c:pt>
                <c:pt idx="20">
                  <c:v>45</c:v>
                </c:pt>
                <c:pt idx="21">
                  <c:v>55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</c:ser>
        <c:axId val="51159220"/>
        <c:axId val="36090500"/>
        <c:axId val="0"/>
      </c:area3DChart>
      <c:catAx>
        <c:axId val="511592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090500"/>
        <c:crosses val="autoZero"/>
        <c:auto val="1"/>
        <c:lblAlgn val="ctr"/>
        <c:lblOffset val="100"/>
      </c:catAx>
      <c:valAx>
        <c:axId val="360905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1592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6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axId val="68515254"/>
        <c:axId val="91433305"/>
        <c:axId val="0"/>
      </c:area3DChart>
      <c:catAx>
        <c:axId val="685152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433305"/>
        <c:crosses val="autoZero"/>
        <c:auto val="1"/>
        <c:lblAlgn val="ctr"/>
        <c:lblOffset val="100"/>
      </c:catAx>
      <c:valAx>
        <c:axId val="914333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51525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885</c:v>
                </c:pt>
                <c:pt idx="1">
                  <c:v>1173</c:v>
                </c:pt>
                <c:pt idx="2">
                  <c:v>271</c:v>
                </c:pt>
                <c:pt idx="3">
                  <c:v>26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691431"/>
        <c:axId val="1003704"/>
        <c:axId val="0"/>
      </c:bar3DChart>
      <c:catAx>
        <c:axId val="37691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03704"/>
        <c:crosses val="autoZero"/>
        <c:auto val="1"/>
        <c:lblAlgn val="ctr"/>
        <c:lblOffset val="100"/>
      </c:catAx>
      <c:valAx>
        <c:axId val="100370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6914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69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465042"/>
        <c:axId val="24204682"/>
        <c:axId val="0"/>
      </c:bar3DChart>
      <c:catAx>
        <c:axId val="484650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204682"/>
        <c:crosses val="autoZero"/>
        <c:auto val="1"/>
        <c:lblAlgn val="ctr"/>
        <c:lblOffset val="100"/>
      </c:catAx>
      <c:valAx>
        <c:axId val="242046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4650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9" Type="http://schemas.openxmlformats.org/officeDocument/2006/relationships/chart" Target="../charts/chart53.xml"/><Relationship Id="rId10" Type="http://schemas.openxmlformats.org/officeDocument/2006/relationships/chart" Target="../charts/chart54.xml"/><Relationship Id="rId11" Type="http://schemas.openxmlformats.org/officeDocument/2006/relationships/chart" Target="../charts/chart55.xml"/><Relationship Id="rId12" Type="http://schemas.openxmlformats.org/officeDocument/2006/relationships/chart" Target="../charts/chart56.xml"/><Relationship Id="rId13" Type="http://schemas.openxmlformats.org/officeDocument/2006/relationships/chart" Target="../charts/chart57.xml"/><Relationship Id="rId14" Type="http://schemas.openxmlformats.org/officeDocument/2006/relationships/chart" Target="../charts/chart58.xml"/><Relationship Id="rId15" Type="http://schemas.openxmlformats.org/officeDocument/2006/relationships/chart" Target="../charts/chart59.xml"/><Relationship Id="rId16" Type="http://schemas.openxmlformats.org/officeDocument/2006/relationships/chart" Target="../charts/chart60.xml"/><Relationship Id="rId17" Type="http://schemas.openxmlformats.org/officeDocument/2006/relationships/chart" Target="../charts/chart61.xml"/><Relationship Id="rId18" Type="http://schemas.openxmlformats.org/officeDocument/2006/relationships/chart" Target="../charts/chart62.xml"/><Relationship Id="rId19" Type="http://schemas.openxmlformats.org/officeDocument/2006/relationships/chart" Target="../charts/chart63.xml"/><Relationship Id="rId20" Type="http://schemas.openxmlformats.org/officeDocument/2006/relationships/chart" Target="../charts/chart64.xml"/><Relationship Id="rId21" Type="http://schemas.openxmlformats.org/officeDocument/2006/relationships/chart" Target="../charts/chart65.xml"/><Relationship Id="rId22" Type="http://schemas.openxmlformats.org/officeDocument/2006/relationships/chart" Target="../charts/chart66.xml"/><Relationship Id="rId23" Type="http://schemas.openxmlformats.org/officeDocument/2006/relationships/chart" Target="../charts/chart67.xml"/><Relationship Id="rId24" Type="http://schemas.openxmlformats.org/officeDocument/2006/relationships/chart" Target="../charts/chart68.xml"/><Relationship Id="rId25" Type="http://schemas.openxmlformats.org/officeDocument/2006/relationships/chart" Target="../charts/chart69.xml"/><Relationship Id="rId26" Type="http://schemas.openxmlformats.org/officeDocument/2006/relationships/chart" Target="../charts/chart70.xml"/><Relationship Id="rId27" Type="http://schemas.openxmlformats.org/officeDocument/2006/relationships/chart" Target="../charts/chart71.xml"/><Relationship Id="rId28" Type="http://schemas.openxmlformats.org/officeDocument/2006/relationships/chart" Target="../charts/chart72.xml"/><Relationship Id="rId29" Type="http://schemas.openxmlformats.org/officeDocument/2006/relationships/chart" Target="../charts/chart73.xml"/><Relationship Id="rId30" Type="http://schemas.openxmlformats.org/officeDocument/2006/relationships/chart" Target="../charts/chart74.xml"/><Relationship Id="rId31" Type="http://schemas.openxmlformats.org/officeDocument/2006/relationships/chart" Target="../charts/chart75.xml"/><Relationship Id="rId32" Type="http://schemas.openxmlformats.org/officeDocument/2006/relationships/chart" Target="../charts/chart76.xml"/><Relationship Id="rId33" Type="http://schemas.openxmlformats.org/officeDocument/2006/relationships/chart" Target="../charts/chart77.xml"/><Relationship Id="rId34" Type="http://schemas.openxmlformats.org/officeDocument/2006/relationships/chart" Target="../charts/chart78.xml"/><Relationship Id="rId35" Type="http://schemas.openxmlformats.org/officeDocument/2006/relationships/chart" Target="../charts/chart79.xml"/><Relationship Id="rId36" Type="http://schemas.openxmlformats.org/officeDocument/2006/relationships/chart" Target="../charts/chart80.xml"/><Relationship Id="rId37" Type="http://schemas.openxmlformats.org/officeDocument/2006/relationships/chart" Target="../charts/chart81.xml"/><Relationship Id="rId38" Type="http://schemas.openxmlformats.org/officeDocument/2006/relationships/chart" Target="../charts/chart82.xml"/><Relationship Id="rId39" Type="http://schemas.openxmlformats.org/officeDocument/2006/relationships/chart" Target="../charts/chart83.xml"/><Relationship Id="rId40" Type="http://schemas.openxmlformats.org/officeDocument/2006/relationships/chart" Target="../charts/chart84.xml"/><Relationship Id="rId41" Type="http://schemas.openxmlformats.org/officeDocument/2006/relationships/chart" Target="../charts/chart85.xml"/><Relationship Id="rId42" Type="http://schemas.openxmlformats.org/officeDocument/2006/relationships/chart" Target="../charts/chart86.xml"/><Relationship Id="rId43" Type="http://schemas.openxmlformats.org/officeDocument/2006/relationships/chart" Target="../charts/chart87.xml"/><Relationship Id="rId44" Type="http://schemas.openxmlformats.org/officeDocument/2006/relationships/chart" Target="../charts/chart88.xml"/><Relationship Id="rId45" Type="http://schemas.openxmlformats.org/officeDocument/2006/relationships/chart" Target="../charts/chart89.xml"/><Relationship Id="rId46" Type="http://schemas.openxmlformats.org/officeDocument/2006/relationships/chart" Target="../charts/chart90.xml"/><Relationship Id="rId47" Type="http://schemas.openxmlformats.org/officeDocument/2006/relationships/chart" Target="../charts/chart91.xml"/><Relationship Id="rId48" Type="http://schemas.openxmlformats.org/officeDocument/2006/relationships/chart" Target="../charts/chart92.xml"/><Relationship Id="rId49" Type="http://schemas.openxmlformats.org/officeDocument/2006/relationships/chart" Target="../charts/chart93.xml"/><Relationship Id="rId50" Type="http://schemas.openxmlformats.org/officeDocument/2006/relationships/chart" Target="../charts/chart94.xml"/><Relationship Id="rId51" Type="http://schemas.openxmlformats.org/officeDocument/2006/relationships/chart" Target="../charts/chart95.xml"/><Relationship Id="rId52" Type="http://schemas.openxmlformats.org/officeDocument/2006/relationships/chart" Target="../charts/chart96.xml"/><Relationship Id="rId53" Type="http://schemas.openxmlformats.org/officeDocument/2006/relationships/chart" Target="../charts/chart97.xml"/><Relationship Id="rId54" Type="http://schemas.openxmlformats.org/officeDocument/2006/relationships/chart" Target="../charts/chart98.xml"/><Relationship Id="rId55" Type="http://schemas.openxmlformats.org/officeDocument/2006/relationships/chart" Target="../charts/chart99.xml"/><Relationship Id="rId56" Type="http://schemas.openxmlformats.org/officeDocument/2006/relationships/chart" Target="../charts/chart100.xml"/><Relationship Id="rId57" Type="http://schemas.openxmlformats.org/officeDocument/2006/relationships/chart" Target="../charts/chart101.xml"/><Relationship Id="rId58" Type="http://schemas.openxmlformats.org/officeDocument/2006/relationships/chart" Target="../charts/chart102.xml"/><Relationship Id="rId59" Type="http://schemas.openxmlformats.org/officeDocument/2006/relationships/chart" Target="../charts/chart103.xml"/><Relationship Id="rId60" Type="http://schemas.openxmlformats.org/officeDocument/2006/relationships/chart" Target="../charts/chart104.xml"/><Relationship Id="rId61" Type="http://schemas.openxmlformats.org/officeDocument/2006/relationships/chart" Target="../charts/chart105.xml"/><Relationship Id="rId62" Type="http://schemas.openxmlformats.org/officeDocument/2006/relationships/chart" Target="../charts/chart106.xml"/><Relationship Id="rId63" Type="http://schemas.openxmlformats.org/officeDocument/2006/relationships/chart" Target="../charts/chart107.xml"/><Relationship Id="rId64" Type="http://schemas.openxmlformats.org/officeDocument/2006/relationships/chart" Target="../charts/chart108.xml"/><Relationship Id="rId65" Type="http://schemas.openxmlformats.org/officeDocument/2006/relationships/chart" Target="../charts/chart109.xml"/><Relationship Id="rId66" Type="http://schemas.openxmlformats.org/officeDocument/2006/relationships/chart" Target="../charts/chart110.xml"/><Relationship Id="rId67" Type="http://schemas.openxmlformats.org/officeDocument/2006/relationships/chart" Target="../charts/chart111.xml"/><Relationship Id="rId68" Type="http://schemas.openxmlformats.org/officeDocument/2006/relationships/chart" Target="../charts/chart112.xml"/><Relationship Id="rId69" Type="http://schemas.openxmlformats.org/officeDocument/2006/relationships/chart" Target="../charts/chart113.xml"/><Relationship Id="rId70" Type="http://schemas.openxmlformats.org/officeDocument/2006/relationships/chart" Target="../charts/chart114.xml"/><Relationship Id="rId71" Type="http://schemas.openxmlformats.org/officeDocument/2006/relationships/chart" Target="../charts/chart115.xml"/><Relationship Id="rId72" Type="http://schemas.openxmlformats.org/officeDocument/2006/relationships/chart" Target="../charts/chart116.xml"/><Relationship Id="rId73" Type="http://schemas.openxmlformats.org/officeDocument/2006/relationships/chart" Target="../charts/chart117.xml"/><Relationship Id="rId74" Type="http://schemas.openxmlformats.org/officeDocument/2006/relationships/chart" Target="../charts/chart118.xml"/><Relationship Id="rId75" Type="http://schemas.openxmlformats.org/officeDocument/2006/relationships/chart" Target="../charts/chart119.xml"/><Relationship Id="rId76" Type="http://schemas.openxmlformats.org/officeDocument/2006/relationships/chart" Target="../charts/chart120.xml"/><Relationship Id="rId77" Type="http://schemas.openxmlformats.org/officeDocument/2006/relationships/chart" Target="../charts/chart121.xml"/><Relationship Id="rId78" Type="http://schemas.openxmlformats.org/officeDocument/2006/relationships/chart" Target="../charts/chart122.xml"/><Relationship Id="rId79" Type="http://schemas.openxmlformats.org/officeDocument/2006/relationships/chart" Target="../charts/chart123.xml"/><Relationship Id="rId80" Type="http://schemas.openxmlformats.org/officeDocument/2006/relationships/chart" Target="../charts/chart124.xml"/><Relationship Id="rId81" Type="http://schemas.openxmlformats.org/officeDocument/2006/relationships/chart" Target="../charts/chart125.xml"/><Relationship Id="rId82" Type="http://schemas.openxmlformats.org/officeDocument/2006/relationships/chart" Target="../charts/chart126.xml"/><Relationship Id="rId83" Type="http://schemas.openxmlformats.org/officeDocument/2006/relationships/chart" Target="../charts/chart127.xml"/><Relationship Id="rId84" Type="http://schemas.openxmlformats.org/officeDocument/2006/relationships/chart" Target="../charts/chart128.xml"/><Relationship Id="rId85" Type="http://schemas.openxmlformats.org/officeDocument/2006/relationships/chart" Target="../charts/chart129.xml"/><Relationship Id="rId86" Type="http://schemas.openxmlformats.org/officeDocument/2006/relationships/chart" Target="../charts/chart130.xml"/><Relationship Id="rId87" Type="http://schemas.openxmlformats.org/officeDocument/2006/relationships/chart" Target="../charts/chart131.xml"/><Relationship Id="rId88" Type="http://schemas.openxmlformats.org/officeDocument/2006/relationships/chart" Target="../charts/chart132.xml"/><Relationship Id="rId89" Type="http://schemas.openxmlformats.org/officeDocument/2006/relationships/chart" Target="../charts/chart133.xml"/><Relationship Id="rId90" Type="http://schemas.openxmlformats.org/officeDocument/2006/relationships/chart" Target="../charts/chart134.xml"/><Relationship Id="rId91" Type="http://schemas.openxmlformats.org/officeDocument/2006/relationships/chart" Target="../charts/chart135.xml"/><Relationship Id="rId92" Type="http://schemas.openxmlformats.org/officeDocument/2006/relationships/chart" Target="../charts/chart136.xml"/><Relationship Id="rId93" Type="http://schemas.openxmlformats.org/officeDocument/2006/relationships/chart" Target="../charts/chart137.xml"/><Relationship Id="rId94" Type="http://schemas.openxmlformats.org/officeDocument/2006/relationships/chart" Target="../charts/chart138.xml"/><Relationship Id="rId95" Type="http://schemas.openxmlformats.org/officeDocument/2006/relationships/chart" Target="../charts/chart139.xml"/><Relationship Id="rId96" Type="http://schemas.openxmlformats.org/officeDocument/2006/relationships/chart" Target="../charts/chart140.xml"/><Relationship Id="rId97" Type="http://schemas.openxmlformats.org/officeDocument/2006/relationships/chart" Target="../charts/chart141.xml"/><Relationship Id="rId98" Type="http://schemas.openxmlformats.org/officeDocument/2006/relationships/chart" Target="../charts/chart142.xml"/><Relationship Id="rId99" Type="http://schemas.openxmlformats.org/officeDocument/2006/relationships/chart" Target="../charts/chart143.xml"/><Relationship Id="rId100" Type="http://schemas.openxmlformats.org/officeDocument/2006/relationships/chart" Target="../charts/chart144.xml"/><Relationship Id="rId101" Type="http://schemas.openxmlformats.org/officeDocument/2006/relationships/chart" Target="../charts/chart145.xml"/><Relationship Id="rId102" Type="http://schemas.openxmlformats.org/officeDocument/2006/relationships/chart" Target="../charts/chart146.xml"/><Relationship Id="rId103" Type="http://schemas.openxmlformats.org/officeDocument/2006/relationships/chart" Target="../charts/chart147.xml"/><Relationship Id="rId104" Type="http://schemas.openxmlformats.org/officeDocument/2006/relationships/chart" Target="../charts/chart148.xml"/><Relationship Id="rId105" Type="http://schemas.openxmlformats.org/officeDocument/2006/relationships/chart" Target="../charts/chart149.xml"/><Relationship Id="rId106" Type="http://schemas.openxmlformats.org/officeDocument/2006/relationships/chart" Target="../charts/chart150.xml"/><Relationship Id="rId107" Type="http://schemas.openxmlformats.org/officeDocument/2006/relationships/chart" Target="../charts/chart151.xml"/><Relationship Id="rId108" Type="http://schemas.openxmlformats.org/officeDocument/2006/relationships/chart" Target="../charts/chart152.xml"/><Relationship Id="rId109" Type="http://schemas.openxmlformats.org/officeDocument/2006/relationships/chart" Target="../charts/chart153.xml"/><Relationship Id="rId110" Type="http://schemas.openxmlformats.org/officeDocument/2006/relationships/chart" Target="../charts/chart154.xml"/><Relationship Id="rId111" Type="http://schemas.openxmlformats.org/officeDocument/2006/relationships/chart" Target="../charts/chart155.xml"/><Relationship Id="rId112" Type="http://schemas.openxmlformats.org/officeDocument/2006/relationships/chart" Target="../charts/chart156.xml"/><Relationship Id="rId113" Type="http://schemas.openxmlformats.org/officeDocument/2006/relationships/chart" Target="../charts/chart157.xml"/><Relationship Id="rId114" Type="http://schemas.openxmlformats.org/officeDocument/2006/relationships/chart" Target="../charts/chart158.xml"/><Relationship Id="rId115" Type="http://schemas.openxmlformats.org/officeDocument/2006/relationships/chart" Target="../charts/chart159.xml"/><Relationship Id="rId116" Type="http://schemas.openxmlformats.org/officeDocument/2006/relationships/chart" Target="../charts/chart160.xml"/><Relationship Id="rId117" Type="http://schemas.openxmlformats.org/officeDocument/2006/relationships/chart" Target="../charts/chart161.xml"/><Relationship Id="rId118" Type="http://schemas.openxmlformats.org/officeDocument/2006/relationships/chart" Target="../charts/chart162.xml"/><Relationship Id="rId119" Type="http://schemas.openxmlformats.org/officeDocument/2006/relationships/chart" Target="../charts/chart163.xml"/><Relationship Id="rId120" Type="http://schemas.openxmlformats.org/officeDocument/2006/relationships/chart" Target="../charts/chart164.xml"/><Relationship Id="rId121" Type="http://schemas.openxmlformats.org/officeDocument/2006/relationships/chart" Target="../charts/chart165.xml"/><Relationship Id="rId122" Type="http://schemas.openxmlformats.org/officeDocument/2006/relationships/chart" Target="../charts/chart166.xml"/><Relationship Id="rId123" Type="http://schemas.openxmlformats.org/officeDocument/2006/relationships/chart" Target="../charts/chart167.xml"/><Relationship Id="rId124" Type="http://schemas.openxmlformats.org/officeDocument/2006/relationships/chart" Target="../charts/chart168.xml"/><Relationship Id="rId125" Type="http://schemas.openxmlformats.org/officeDocument/2006/relationships/chart" Target="../charts/chart169.xml"/><Relationship Id="rId126" Type="http://schemas.openxmlformats.org/officeDocument/2006/relationships/chart" Target="../charts/chart170.xml"/><Relationship Id="rId127" Type="http://schemas.openxmlformats.org/officeDocument/2006/relationships/chart" Target="../charts/chart171.xml"/><Relationship Id="rId128" Type="http://schemas.openxmlformats.org/officeDocument/2006/relationships/chart" Target="../charts/chart172.xml"/><Relationship Id="rId129" Type="http://schemas.openxmlformats.org/officeDocument/2006/relationships/chart" Target="../charts/chart173.xml"/><Relationship Id="rId130" Type="http://schemas.openxmlformats.org/officeDocument/2006/relationships/chart" Target="../charts/chart174.xml"/><Relationship Id="rId131" Type="http://schemas.openxmlformats.org/officeDocument/2006/relationships/chart" Target="../charts/chart175.xml"/><Relationship Id="rId132" Type="http://schemas.openxmlformats.org/officeDocument/2006/relationships/chart" Target="../charts/chart176.xml"/><Relationship Id="rId133" Type="http://schemas.openxmlformats.org/officeDocument/2006/relationships/chart" Target="../charts/chart177.xml"/><Relationship Id="rId134" Type="http://schemas.openxmlformats.org/officeDocument/2006/relationships/chart" Target="../charts/chart178.xml"/><Relationship Id="rId135" Type="http://schemas.openxmlformats.org/officeDocument/2006/relationships/chart" Target="../charts/chart179.xml"/><Relationship Id="rId136" Type="http://schemas.openxmlformats.org/officeDocument/2006/relationships/chart" Target="../charts/chart180.xml"/><Relationship Id="rId137" Type="http://schemas.openxmlformats.org/officeDocument/2006/relationships/chart" Target="../charts/chart181.xml"/><Relationship Id="rId138" Type="http://schemas.openxmlformats.org/officeDocument/2006/relationships/chart" Target="../charts/chart182.xml"/><Relationship Id="rId139" Type="http://schemas.openxmlformats.org/officeDocument/2006/relationships/chart" Target="../charts/chart183.xml"/><Relationship Id="rId140" Type="http://schemas.openxmlformats.org/officeDocument/2006/relationships/chart" Target="../charts/chart184.xml"/><Relationship Id="rId141" Type="http://schemas.openxmlformats.org/officeDocument/2006/relationships/chart" Target="../charts/chart185.xml"/><Relationship Id="rId142" Type="http://schemas.openxmlformats.org/officeDocument/2006/relationships/chart" Target="../charts/chart186.xml"/><Relationship Id="rId143" Type="http://schemas.openxmlformats.org/officeDocument/2006/relationships/chart" Target="../charts/chart187.xml"/><Relationship Id="rId144" Type="http://schemas.openxmlformats.org/officeDocument/2006/relationships/chart" Target="../charts/chart18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14</xdr:row>
      <xdr:rowOff>42840</xdr:rowOff>
    </xdr:from>
    <xdr:to>
      <xdr:col>12</xdr:col>
      <xdr:colOff>423360</xdr:colOff>
      <xdr:row>36</xdr:row>
      <xdr:rowOff>147240</xdr:rowOff>
    </xdr:to>
    <xdr:pic>
      <xdr:nvPicPr>
        <xdr:cNvPr id="0" name="Image 8" descr=""/>
        <xdr:cNvPicPr/>
      </xdr:nvPicPr>
      <xdr:blipFill>
        <a:blip r:embed="rId1"/>
        <a:srcRect l="6347" t="4826" r="0" b="20796"/>
        <a:stretch/>
      </xdr:blipFill>
      <xdr:spPr>
        <a:xfrm>
          <a:off x="19080" y="2787840"/>
          <a:ext cx="7035480" cy="3569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204840</xdr:colOff>
      <xdr:row>26</xdr:row>
      <xdr:rowOff>114480</xdr:rowOff>
    </xdr:from>
    <xdr:to>
      <xdr:col>3</xdr:col>
      <xdr:colOff>285480</xdr:colOff>
      <xdr:row>29</xdr:row>
      <xdr:rowOff>23760</xdr:rowOff>
    </xdr:to>
    <xdr:sp>
      <xdr:nvSpPr>
        <xdr:cNvPr id="1" name="CustomShape 1"/>
        <xdr:cNvSpPr/>
      </xdr:nvSpPr>
      <xdr:spPr>
        <a:xfrm>
          <a:off x="2199960" y="4749120"/>
          <a:ext cx="568800" cy="38160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1590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1440" cy="131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9360</xdr:colOff>
      <xdr:row>14</xdr:row>
      <xdr:rowOff>82080</xdr:rowOff>
    </xdr:from>
    <xdr:to>
      <xdr:col>12</xdr:col>
      <xdr:colOff>375840</xdr:colOff>
      <xdr:row>19</xdr:row>
      <xdr:rowOff>109080</xdr:rowOff>
    </xdr:to>
    <xdr:pic>
      <xdr:nvPicPr>
        <xdr:cNvPr id="3" name="Image 11" descr=""/>
        <xdr:cNvPicPr/>
      </xdr:nvPicPr>
      <xdr:blipFill>
        <a:blip r:embed="rId3"/>
        <a:stretch/>
      </xdr:blipFill>
      <xdr:spPr>
        <a:xfrm>
          <a:off x="6156720" y="2827080"/>
          <a:ext cx="850320" cy="81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90720</xdr:rowOff>
    </xdr:from>
    <xdr:to>
      <xdr:col>6</xdr:col>
      <xdr:colOff>123480</xdr:colOff>
      <xdr:row>25</xdr:row>
      <xdr:rowOff>90720</xdr:rowOff>
    </xdr:to>
    <xdr:pic>
      <xdr:nvPicPr>
        <xdr:cNvPr id="4" name="Image 13" descr=""/>
        <xdr:cNvPicPr/>
      </xdr:nvPicPr>
      <xdr:blipFill>
        <a:blip r:embed="rId4"/>
        <a:stretch/>
      </xdr:blipFill>
      <xdr:spPr>
        <a:xfrm>
          <a:off x="0" y="2835720"/>
          <a:ext cx="4048200" cy="1732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7" name="Chart 3"/>
        <xdr:cNvGraphicFramePr/>
      </xdr:nvGraphicFramePr>
      <xdr:xfrm>
        <a:off x="3895200" y="6342840"/>
        <a:ext cx="35931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8" name="CustomShape 1"/>
        <xdr:cNvSpPr/>
      </xdr:nvSpPr>
      <xdr:spPr>
        <a:xfrm>
          <a:off x="4872240" y="6223320"/>
          <a:ext cx="183852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" name="CustomShape 1"/>
        <xdr:cNvSpPr/>
      </xdr:nvSpPr>
      <xdr:spPr>
        <a:xfrm>
          <a:off x="5051880" y="7724160"/>
          <a:ext cx="17233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" name="Chart 14"/>
        <xdr:cNvGraphicFramePr/>
      </xdr:nvGraphicFramePr>
      <xdr:xfrm>
        <a:off x="3895200" y="8270640"/>
        <a:ext cx="35931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5" name="CustomShape 1"/>
        <xdr:cNvSpPr/>
      </xdr:nvSpPr>
      <xdr:spPr>
        <a:xfrm>
          <a:off x="4778640" y="8156160"/>
          <a:ext cx="191268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6" name="CustomShape 1"/>
        <xdr:cNvSpPr/>
      </xdr:nvSpPr>
      <xdr:spPr>
        <a:xfrm>
          <a:off x="5013720" y="9619200"/>
          <a:ext cx="17233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9" name="Chart 19"/>
        <xdr:cNvGraphicFramePr/>
      </xdr:nvGraphicFramePr>
      <xdr:xfrm>
        <a:off x="3895200" y="16763760"/>
        <a:ext cx="35931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0" name="CustomShape 1"/>
        <xdr:cNvSpPr/>
      </xdr:nvSpPr>
      <xdr:spPr>
        <a:xfrm>
          <a:off x="4872240" y="16639920"/>
          <a:ext cx="183852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2" name="CustomShape 1"/>
        <xdr:cNvSpPr/>
      </xdr:nvSpPr>
      <xdr:spPr>
        <a:xfrm>
          <a:off x="5051880" y="18185400"/>
          <a:ext cx="17233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" name="Chart 26"/>
        <xdr:cNvGraphicFramePr/>
      </xdr:nvGraphicFramePr>
      <xdr:xfrm>
        <a:off x="3895200" y="18705600"/>
        <a:ext cx="35931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" name="CustomShape 1"/>
        <xdr:cNvSpPr/>
      </xdr:nvSpPr>
      <xdr:spPr>
        <a:xfrm>
          <a:off x="4795920" y="18519480"/>
          <a:ext cx="19126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" name="CustomShape 1"/>
        <xdr:cNvSpPr/>
      </xdr:nvSpPr>
      <xdr:spPr>
        <a:xfrm>
          <a:off x="5013720" y="20074320"/>
          <a:ext cx="17233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7" name="Chart 29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9" name="Chart 3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1" name="Chart 3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3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6" name="Chart 38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7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9" name="Chart 4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1" name="Chart 4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3" name="Chart 45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68760</xdr:rowOff>
    </xdr:from>
    <xdr:to>
      <xdr:col>0</xdr:col>
      <xdr:colOff>360</xdr:colOff>
      <xdr:row>132</xdr:row>
      <xdr:rowOff>69120</xdr:rowOff>
    </xdr:to>
    <xdr:sp>
      <xdr:nvSpPr>
        <xdr:cNvPr id="47" name="CustomShape 1" hidden="1"/>
        <xdr:cNvSpPr/>
      </xdr:nvSpPr>
      <xdr:spPr>
        <a:xfrm>
          <a:off x="0" y="211752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8" name="Chart 50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9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5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51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52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53" name="Chart 55"/>
        <xdr:cNvGraphicFramePr/>
      </xdr:nvGraphicFramePr>
      <xdr:xfrm>
        <a:off x="3895200" y="27182880"/>
        <a:ext cx="35931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54" name="CustomShape 1"/>
        <xdr:cNvSpPr/>
      </xdr:nvSpPr>
      <xdr:spPr>
        <a:xfrm>
          <a:off x="4872240" y="27066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55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56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57" name="CustomShape 1"/>
        <xdr:cNvSpPr/>
      </xdr:nvSpPr>
      <xdr:spPr>
        <a:xfrm>
          <a:off x="5051880" y="28611000"/>
          <a:ext cx="17233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58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59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60" name="Chart 62"/>
        <xdr:cNvGraphicFramePr/>
      </xdr:nvGraphicFramePr>
      <xdr:xfrm>
        <a:off x="3895200" y="29129040"/>
        <a:ext cx="35931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61" name="CustomShape 1"/>
        <xdr:cNvSpPr/>
      </xdr:nvSpPr>
      <xdr:spPr>
        <a:xfrm>
          <a:off x="4778640" y="290289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62" name="CustomShape 1"/>
        <xdr:cNvSpPr/>
      </xdr:nvSpPr>
      <xdr:spPr>
        <a:xfrm>
          <a:off x="5013720" y="30479040"/>
          <a:ext cx="17233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63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64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65" name="Chart 67"/>
        <xdr:cNvGraphicFramePr/>
      </xdr:nvGraphicFramePr>
      <xdr:xfrm>
        <a:off x="3895200" y="37572840"/>
        <a:ext cx="35931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66" name="CustomShape 1"/>
        <xdr:cNvSpPr/>
      </xdr:nvSpPr>
      <xdr:spPr>
        <a:xfrm>
          <a:off x="4872240" y="3745656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67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68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69" name="CustomShape 1"/>
        <xdr:cNvSpPr/>
      </xdr:nvSpPr>
      <xdr:spPr>
        <a:xfrm>
          <a:off x="5051880" y="3902904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70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71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72" name="Chart 74"/>
        <xdr:cNvGraphicFramePr/>
      </xdr:nvGraphicFramePr>
      <xdr:xfrm>
        <a:off x="3895200" y="395546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73" name="CustomShape 1"/>
        <xdr:cNvSpPr/>
      </xdr:nvSpPr>
      <xdr:spPr>
        <a:xfrm>
          <a:off x="4778640" y="394545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74" name="CustomShape 1"/>
        <xdr:cNvSpPr/>
      </xdr:nvSpPr>
      <xdr:spPr>
        <a:xfrm>
          <a:off x="5013720" y="4090032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75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76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77" name="Chart 79"/>
        <xdr:cNvGraphicFramePr/>
      </xdr:nvGraphicFramePr>
      <xdr:xfrm>
        <a:off x="3895200" y="47967480"/>
        <a:ext cx="35931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78" name="CustomShape 1"/>
        <xdr:cNvSpPr/>
      </xdr:nvSpPr>
      <xdr:spPr>
        <a:xfrm>
          <a:off x="4872240" y="47851560"/>
          <a:ext cx="183852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79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80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81" name="CustomShape 1"/>
        <xdr:cNvSpPr/>
      </xdr:nvSpPr>
      <xdr:spPr>
        <a:xfrm>
          <a:off x="5051880" y="4941144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82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83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84" name="Chart 86"/>
        <xdr:cNvGraphicFramePr/>
      </xdr:nvGraphicFramePr>
      <xdr:xfrm>
        <a:off x="3895200" y="49917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85" name="CustomShape 1"/>
        <xdr:cNvSpPr/>
      </xdr:nvSpPr>
      <xdr:spPr>
        <a:xfrm>
          <a:off x="4778640" y="4981752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86" name="CustomShape 1"/>
        <xdr:cNvSpPr/>
      </xdr:nvSpPr>
      <xdr:spPr>
        <a:xfrm>
          <a:off x="5013720" y="51246000"/>
          <a:ext cx="17233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87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88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89" name="Chart 91"/>
        <xdr:cNvGraphicFramePr/>
      </xdr:nvGraphicFramePr>
      <xdr:xfrm>
        <a:off x="3895200" y="58340880"/>
        <a:ext cx="35931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90" name="CustomShape 1"/>
        <xdr:cNvSpPr/>
      </xdr:nvSpPr>
      <xdr:spPr>
        <a:xfrm>
          <a:off x="4872240" y="58224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91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92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93" name="CustomShape 1"/>
        <xdr:cNvSpPr/>
      </xdr:nvSpPr>
      <xdr:spPr>
        <a:xfrm>
          <a:off x="5051880" y="5979600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94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95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96" name="Chart 98"/>
        <xdr:cNvGraphicFramePr/>
      </xdr:nvGraphicFramePr>
      <xdr:xfrm>
        <a:off x="3895200" y="603072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97" name="CustomShape 1"/>
        <xdr:cNvSpPr/>
      </xdr:nvSpPr>
      <xdr:spPr>
        <a:xfrm>
          <a:off x="4778640" y="6020676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98" name="CustomShape 1"/>
        <xdr:cNvSpPr/>
      </xdr:nvSpPr>
      <xdr:spPr>
        <a:xfrm>
          <a:off x="5013720" y="61652520"/>
          <a:ext cx="17233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99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00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101" name="Chart 103"/>
        <xdr:cNvGraphicFramePr/>
      </xdr:nvGraphicFramePr>
      <xdr:xfrm>
        <a:off x="3895200" y="6872580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02" name="CustomShape 1"/>
        <xdr:cNvSpPr/>
      </xdr:nvSpPr>
      <xdr:spPr>
        <a:xfrm>
          <a:off x="4872240" y="6860952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103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04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05" name="CustomShape 1"/>
        <xdr:cNvSpPr/>
      </xdr:nvSpPr>
      <xdr:spPr>
        <a:xfrm>
          <a:off x="5051880" y="7018308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06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07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108" name="Chart 110"/>
        <xdr:cNvGraphicFramePr/>
      </xdr:nvGraphicFramePr>
      <xdr:xfrm>
        <a:off x="3895200" y="70788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09" name="CustomShape 1"/>
        <xdr:cNvSpPr/>
      </xdr:nvSpPr>
      <xdr:spPr>
        <a:xfrm>
          <a:off x="4778640" y="7068888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10" name="CustomShape 1"/>
        <xdr:cNvSpPr/>
      </xdr:nvSpPr>
      <xdr:spPr>
        <a:xfrm>
          <a:off x="5013720" y="72134640"/>
          <a:ext cx="17233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111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12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113" name="Chart 115"/>
        <xdr:cNvGraphicFramePr/>
      </xdr:nvGraphicFramePr>
      <xdr:xfrm>
        <a:off x="3895200" y="8977284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14" name="CustomShape 1"/>
        <xdr:cNvSpPr/>
      </xdr:nvSpPr>
      <xdr:spPr>
        <a:xfrm>
          <a:off x="4872240" y="89656560"/>
          <a:ext cx="208368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115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116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117" name="CustomShape 1"/>
        <xdr:cNvSpPr/>
      </xdr:nvSpPr>
      <xdr:spPr>
        <a:xfrm>
          <a:off x="5051880" y="9123012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118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119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120" name="Chart 122"/>
        <xdr:cNvGraphicFramePr/>
      </xdr:nvGraphicFramePr>
      <xdr:xfrm>
        <a:off x="3895200" y="918450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121" name="CustomShape 1"/>
        <xdr:cNvSpPr/>
      </xdr:nvSpPr>
      <xdr:spPr>
        <a:xfrm>
          <a:off x="4778640" y="9174492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122" name="CustomShape 1"/>
        <xdr:cNvSpPr/>
      </xdr:nvSpPr>
      <xdr:spPr>
        <a:xfrm>
          <a:off x="5013720" y="9317340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123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24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125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26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127" name="Chart 115"/>
        <xdr:cNvGraphicFramePr/>
      </xdr:nvGraphicFramePr>
      <xdr:xfrm>
        <a:off x="3895200" y="79207560"/>
        <a:ext cx="35931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28" name="CustomShape 1"/>
        <xdr:cNvSpPr/>
      </xdr:nvSpPr>
      <xdr:spPr>
        <a:xfrm>
          <a:off x="4872240" y="79088400"/>
          <a:ext cx="2083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129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30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31" name="CustomShape 1"/>
        <xdr:cNvSpPr/>
      </xdr:nvSpPr>
      <xdr:spPr>
        <a:xfrm>
          <a:off x="5051880" y="8062488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32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33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134" name="Chart 122"/>
        <xdr:cNvGraphicFramePr/>
      </xdr:nvGraphicFramePr>
      <xdr:xfrm>
        <a:off x="3895200" y="812264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35" name="CustomShape 1"/>
        <xdr:cNvSpPr/>
      </xdr:nvSpPr>
      <xdr:spPr>
        <a:xfrm>
          <a:off x="4778640" y="811263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36" name="CustomShape 1"/>
        <xdr:cNvSpPr/>
      </xdr:nvSpPr>
      <xdr:spPr>
        <a:xfrm>
          <a:off x="5013720" y="8255484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137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38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139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40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141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42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43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44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45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6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47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48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49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50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51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52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53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54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55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156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57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58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159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60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161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62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163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64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65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66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67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168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69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70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171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72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173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74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175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76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77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78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79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180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81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82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183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84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185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86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187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88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89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90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91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192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93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94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195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96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197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98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199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00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01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02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03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204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05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06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207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08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209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10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211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12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13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14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15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216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17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18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219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20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221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22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223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24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25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26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27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228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29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30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231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32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233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34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235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36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237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38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39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40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41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242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43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44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24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4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247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48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24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5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51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5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5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254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55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56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25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5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259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60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6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62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6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64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65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6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67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68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69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70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271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72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73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74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75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276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77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78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279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80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281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82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283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84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85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86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87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288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89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90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291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92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293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94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295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96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97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98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99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00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01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02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03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04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05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06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07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08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09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10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11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12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13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14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15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316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317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318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319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320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321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322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323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24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25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26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27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28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29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30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31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32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33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34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35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36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37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38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39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40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41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42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43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44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45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46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47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48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49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50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51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52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353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54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355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56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357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58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59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60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61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362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63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64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365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66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367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68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69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70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71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372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73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74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375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76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377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78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79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80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81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82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83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84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85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86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87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88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389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90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391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92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93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94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95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396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97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98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399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400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401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402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403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40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405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40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40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408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409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410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411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41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413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414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415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41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41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41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41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420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421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422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423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42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425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426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427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428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429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430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431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432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433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434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435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43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437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438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439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44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44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44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44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444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445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446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447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44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449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450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451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45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453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454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455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456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457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458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459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60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461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462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463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464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465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466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467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468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469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470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471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472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473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474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475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476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477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478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479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480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481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482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483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484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485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486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487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488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489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90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91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492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93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94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495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96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97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98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99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500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501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502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503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504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5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6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07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08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09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10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11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12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13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14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15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516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17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18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519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520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521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522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523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524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525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526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527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528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529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530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531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532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533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534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535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536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537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538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539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540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541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542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543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544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545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546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547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548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549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550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551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552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553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554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555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556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557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558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559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560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561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562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563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564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565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566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567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568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A8" activeCellId="0" sqref="A8"/>
    </sheetView>
  </sheetViews>
  <sheetFormatPr defaultRowHeight="12.4" zeroHeight="false" outlineLevelRow="0" outlineLevelCol="0"/>
  <cols>
    <col collapsed="false" customWidth="true" hidden="false" outlineLevel="0" max="1" min="1" style="1" width="21.71"/>
    <col collapsed="false" customWidth="true" hidden="false" outlineLevel="0" max="2" min="2" style="1" width="6.57"/>
    <col collapsed="false" customWidth="true" hidden="false" outlineLevel="0" max="3" min="3" style="1" width="6.92"/>
    <col collapsed="false" customWidth="true" hidden="false" outlineLevel="0" max="4" min="4" style="1" width="6.79"/>
    <col collapsed="false" customWidth="true" hidden="false" outlineLevel="0" max="5" min="5" style="1" width="6.86"/>
    <col collapsed="false" customWidth="true" hidden="false" outlineLevel="0" max="6" min="6" style="1" width="6.79"/>
    <col collapsed="false" customWidth="true" hidden="false" outlineLevel="0" max="7" min="7" style="1" width="6.5"/>
    <col collapsed="false" customWidth="true" hidden="false" outlineLevel="0" max="9" min="8" style="1" width="6.57"/>
    <col collapsed="false" customWidth="true" hidden="false" outlineLevel="0" max="10" min="10" style="1" width="5.86"/>
    <col collapsed="false" customWidth="true" hidden="false" outlineLevel="0" max="11" min="11" style="1" width="6.01"/>
    <col collapsed="false" customWidth="true" hidden="false" outlineLevel="0" max="12" min="12" style="1" width="6.86"/>
    <col collapsed="false" customWidth="true" hidden="false" outlineLevel="0" max="13" min="13" style="1" width="7"/>
    <col collapsed="false" customWidth="true" hidden="false" outlineLevel="0" max="14" min="14" style="1" width="9.29"/>
    <col collapsed="false" customWidth="true" hidden="false" outlineLevel="0" max="18" min="15" style="1" width="8.71"/>
    <col collapsed="false" customWidth="true" hidden="false" outlineLevel="0" max="1025" min="19" style="1" width="11.42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.1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.15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.15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.15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.15" hidden="false" customHeight="false" outlineLevel="0" collapsed="false">
      <c r="A6" s="3"/>
      <c r="J6" s="3"/>
      <c r="K6" s="3"/>
      <c r="L6" s="3"/>
      <c r="M6" s="3"/>
    </row>
    <row r="7" customFormat="false" ht="23.2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.15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1 60 Min'!BA5</f>
        <v>lundi 22 mars 2021</v>
      </c>
      <c r="D14" s="16"/>
      <c r="E14" s="16"/>
      <c r="F14" s="16"/>
      <c r="G14" s="17" t="s">
        <v>13</v>
      </c>
      <c r="H14" s="16" t="str">
        <f aca="false">'Comptage Vitesse Sens 1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2.4" hidden="false" customHeight="false" outlineLevel="0" collapsed="false">
      <c r="A15" s="20"/>
    </row>
    <row r="37" customFormat="false" ht="12.7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Rue de la Solidarité</v>
      </c>
      <c r="C38" s="22"/>
      <c r="D38" s="22"/>
      <c r="E38" s="22"/>
      <c r="F38" s="22" t="str">
        <f aca="false">B13</f>
        <v>Rue Colmet Lépinay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.15" hidden="false" customHeight="false" outlineLevel="0" collapsed="false">
      <c r="A40" s="29" t="s">
        <v>21</v>
      </c>
      <c r="B40" s="30" t="n">
        <f aca="false">'Comptage Vitesse Sens 1 60 Min'!E594</f>
        <v>16538</v>
      </c>
      <c r="C40" s="31" t="n">
        <f aca="false">'Comptage Vitesse Sens 1 60 Min'!F594</f>
        <v>15734</v>
      </c>
      <c r="D40" s="31" t="n">
        <f aca="false">'Comptage Vitesse Sens 1 60 Min'!G594</f>
        <v>804</v>
      </c>
      <c r="E40" s="32" t="n">
        <f aca="false">'Comptage Vitesse Sens 1 60 Min'!H594</f>
        <v>0.0486153101947031</v>
      </c>
      <c r="F40" s="33" t="n">
        <f aca="false">'Comptage Vitesse Sens 2 60 Min'!E594</f>
        <v>15448</v>
      </c>
      <c r="G40" s="34" t="n">
        <f aca="false">'Comptage Vitesse Sens 2 60 Min'!F594</f>
        <v>14565</v>
      </c>
      <c r="H40" s="34" t="n">
        <f aca="false">'Comptage Vitesse Sens 2 60 Min'!G594</f>
        <v>883</v>
      </c>
      <c r="I40" s="35" t="n">
        <f aca="false">'Comptage Vitesse Sens 2 60 Min'!H594</f>
        <v>0.0571595028482652</v>
      </c>
      <c r="J40" s="36" t="n">
        <f aca="false">B40+F40</f>
        <v>31986</v>
      </c>
      <c r="K40" s="37" t="n">
        <f aca="false">C40+G40</f>
        <v>30299</v>
      </c>
      <c r="L40" s="37" t="n">
        <f aca="false">D40+H40</f>
        <v>1687</v>
      </c>
      <c r="M40" s="38" t="n">
        <f aca="false">L40/J40</f>
        <v>0.0527418245482399</v>
      </c>
    </row>
    <row r="41" customFormat="false" ht="13.15" hidden="false" customHeight="false" outlineLevel="0" collapsed="false">
      <c r="A41" s="39" t="s">
        <v>22</v>
      </c>
      <c r="B41" s="40" t="n">
        <f aca="false">'Comptage Vitesse Sens 1 60 Min'!E595</f>
        <v>2362.57142857143</v>
      </c>
      <c r="C41" s="41" t="n">
        <f aca="false">'Comptage Vitesse Sens 1 60 Min'!F595</f>
        <v>2247.71428571429</v>
      </c>
      <c r="D41" s="41" t="n">
        <f aca="false">'Comptage Vitesse Sens 1 60 Min'!G595</f>
        <v>114.857142857143</v>
      </c>
      <c r="E41" s="42" t="n">
        <f aca="false">'Comptage Vitesse Sens 1 60 Min'!H595</f>
        <v>0.0486153101947031</v>
      </c>
      <c r="F41" s="40" t="n">
        <f aca="false">'Comptage Vitesse Sens 2 60 Min'!E595</f>
        <v>2206.85714285714</v>
      </c>
      <c r="G41" s="41" t="n">
        <f aca="false">'Comptage Vitesse Sens 2 60 Min'!F595</f>
        <v>2080.71428571429</v>
      </c>
      <c r="H41" s="41" t="n">
        <f aca="false">'Comptage Vitesse Sens 2 60 Min'!G595</f>
        <v>126.142857142857</v>
      </c>
      <c r="I41" s="43" t="n">
        <f aca="false">'Comptage Vitesse Sens 2 60 Min'!H595</f>
        <v>0.0571595028482651</v>
      </c>
      <c r="J41" s="44" t="n">
        <f aca="false">B41+F41</f>
        <v>4569.42857142857</v>
      </c>
      <c r="K41" s="41" t="n">
        <f aca="false">C41+G41</f>
        <v>4328.42857142857</v>
      </c>
      <c r="L41" s="41" t="n">
        <f aca="false">D41+H41</f>
        <v>241</v>
      </c>
      <c r="M41" s="43" t="n">
        <f aca="false">L41/J41</f>
        <v>0.0527418245482399</v>
      </c>
    </row>
    <row r="42" customFormat="false" ht="13.15" hidden="false" customHeight="false" outlineLevel="0" collapsed="false">
      <c r="A42" s="39" t="s">
        <v>23</v>
      </c>
      <c r="B42" s="40" t="n">
        <f aca="false">'Comptage Vitesse Sens 1 60 Min'!E596</f>
        <v>98.4404761904762</v>
      </c>
      <c r="C42" s="41" t="n">
        <f aca="false">'Comptage Vitesse Sens 1 60 Min'!F596</f>
        <v>93.6547619047619</v>
      </c>
      <c r="D42" s="41" t="n">
        <f aca="false">'Comptage Vitesse Sens 1 60 Min'!G596</f>
        <v>4.78571428571429</v>
      </c>
      <c r="E42" s="42" t="n">
        <f aca="false">'Comptage Vitesse Sens 1 60 Min'!H596</f>
        <v>0.0486153101947031</v>
      </c>
      <c r="F42" s="40" t="n">
        <f aca="false">'Comptage Vitesse Sens 2 60 Min'!E596</f>
        <v>91.9523809523809</v>
      </c>
      <c r="G42" s="41" t="n">
        <f aca="false">'Comptage Vitesse Sens 2 60 Min'!F596</f>
        <v>86.6964285714286</v>
      </c>
      <c r="H42" s="41" t="n">
        <f aca="false">'Comptage Vitesse Sens 2 60 Min'!G596</f>
        <v>5.25595238095238</v>
      </c>
      <c r="I42" s="43" t="n">
        <f aca="false">'Comptage Vitesse Sens 2 60 Min'!H596</f>
        <v>0.0571595028482652</v>
      </c>
      <c r="J42" s="44" t="n">
        <f aca="false">B42+F42</f>
        <v>190.392857142857</v>
      </c>
      <c r="K42" s="41" t="n">
        <f aca="false">C42+G42</f>
        <v>180.35119047619</v>
      </c>
      <c r="L42" s="41" t="n">
        <f aca="false">D42+H42</f>
        <v>10.0416666666667</v>
      </c>
      <c r="M42" s="43" t="n">
        <f aca="false">L42/J42</f>
        <v>0.0527418245482399</v>
      </c>
    </row>
    <row r="43" customFormat="false" ht="13.15" hidden="false" customHeight="false" outlineLevel="0" collapsed="false">
      <c r="A43" s="39" t="s">
        <v>24</v>
      </c>
      <c r="B43" s="40" t="n">
        <f aca="false">'Comptage Vitesse Sens 1 60 Min'!E597</f>
        <v>2196</v>
      </c>
      <c r="C43" s="41" t="n">
        <f aca="false">'Comptage Vitesse Sens 1 60 Min'!F597</f>
        <v>2092.42857142857</v>
      </c>
      <c r="D43" s="41" t="n">
        <f aca="false">'Comptage Vitesse Sens 1 60 Min'!G597</f>
        <v>103.571428571429</v>
      </c>
      <c r="E43" s="42" t="n">
        <f aca="false">'Comptage Vitesse Sens 1 60 Min'!H597</f>
        <v>0.0471636742128545</v>
      </c>
      <c r="F43" s="40" t="n">
        <f aca="false">'Comptage Vitesse Sens 2 60 Min'!E597</f>
        <v>2057.42857142857</v>
      </c>
      <c r="G43" s="41" t="n">
        <f aca="false">'Comptage Vitesse Sens 2 60 Min'!F597</f>
        <v>1943.28571428571</v>
      </c>
      <c r="H43" s="41" t="n">
        <f aca="false">'Comptage Vitesse Sens 2 60 Min'!G597</f>
        <v>114.142857142857</v>
      </c>
      <c r="I43" s="43" t="n">
        <f aca="false">'Comptage Vitesse Sens 2 60 Min'!H597</f>
        <v>0.0554784057769754</v>
      </c>
      <c r="J43" s="44" t="n">
        <f aca="false">B43+F43</f>
        <v>4253.42857142857</v>
      </c>
      <c r="K43" s="41" t="n">
        <f aca="false">C43+G43</f>
        <v>4035.71428571429</v>
      </c>
      <c r="L43" s="41" t="n">
        <f aca="false">D43+H43</f>
        <v>217.714285714286</v>
      </c>
      <c r="M43" s="43" t="n">
        <f aca="false">L43/J43</f>
        <v>0.0511855981729025</v>
      </c>
    </row>
    <row r="44" customFormat="false" ht="13.15" hidden="false" customHeight="false" outlineLevel="0" collapsed="false">
      <c r="A44" s="39" t="s">
        <v>25</v>
      </c>
      <c r="B44" s="40" t="n">
        <f aca="false">'Comptage Vitesse Sens 1 60 Min'!E598</f>
        <v>166.571428571429</v>
      </c>
      <c r="C44" s="41" t="n">
        <f aca="false">'Comptage Vitesse Sens 1 60 Min'!F598</f>
        <v>155.285714285715</v>
      </c>
      <c r="D44" s="41" t="n">
        <f aca="false">'Comptage Vitesse Sens 1 60 Min'!G598</f>
        <v>11.2857142857143</v>
      </c>
      <c r="E44" s="42" t="n">
        <f aca="false">'Comptage Vitesse Sens 1 60 Min'!H598</f>
        <v>0.0677530017152657</v>
      </c>
      <c r="F44" s="40" t="n">
        <f aca="false">'Comptage Vitesse Sens 2 60 Min'!E598</f>
        <v>149.428571428572</v>
      </c>
      <c r="G44" s="41" t="n">
        <f aca="false">'Comptage Vitesse Sens 2 60 Min'!F598</f>
        <v>137.428571428572</v>
      </c>
      <c r="H44" s="41" t="n">
        <f aca="false">'Comptage Vitesse Sens 2 60 Min'!G598</f>
        <v>12</v>
      </c>
      <c r="I44" s="43" t="n">
        <f aca="false">'Comptage Vitesse Sens 2 60 Min'!H598</f>
        <v>0.0803059273422561</v>
      </c>
      <c r="J44" s="44" t="n">
        <f aca="false">B44+F44</f>
        <v>316</v>
      </c>
      <c r="K44" s="41" t="n">
        <f aca="false">C44+G44</f>
        <v>292.714285714286</v>
      </c>
      <c r="L44" s="41" t="n">
        <f aca="false">D44+H44</f>
        <v>23.2857142857143</v>
      </c>
      <c r="M44" s="43" t="n">
        <f aca="false">L44/J44</f>
        <v>0.0736889692585893</v>
      </c>
    </row>
    <row r="45" customFormat="false" ht="13.15" hidden="false" customHeight="false" outlineLevel="0" collapsed="false">
      <c r="A45" s="39" t="s">
        <v>26</v>
      </c>
      <c r="B45" s="40" t="n">
        <f aca="false">'Comptage Vitesse Sens 1 60 Min'!E599</f>
        <v>2482.2</v>
      </c>
      <c r="C45" s="41" t="n">
        <f aca="false">'Comptage Vitesse Sens 1 60 Min'!F599</f>
        <v>2354.6</v>
      </c>
      <c r="D45" s="41" t="n">
        <f aca="false">'Comptage Vitesse Sens 1 60 Min'!G599</f>
        <v>127.6</v>
      </c>
      <c r="E45" s="42" t="n">
        <f aca="false">'Comptage Vitesse Sens 1 60 Min'!H599</f>
        <v>0.0514060107968737</v>
      </c>
      <c r="F45" s="40" t="n">
        <f aca="false">'Comptage Vitesse Sens 2 60 Min'!E599</f>
        <v>2328.4</v>
      </c>
      <c r="G45" s="41" t="n">
        <f aca="false">'Comptage Vitesse Sens 2 60 Min'!F599</f>
        <v>2192.6</v>
      </c>
      <c r="H45" s="41" t="n">
        <f aca="false">'Comptage Vitesse Sens 2 60 Min'!G599</f>
        <v>135.8</v>
      </c>
      <c r="I45" s="43" t="n">
        <f aca="false">'Comptage Vitesse Sens 2 60 Min'!H599</f>
        <v>0.0583233121456794</v>
      </c>
      <c r="J45" s="44" t="n">
        <f aca="false">B45+F45</f>
        <v>4810.6</v>
      </c>
      <c r="K45" s="41" t="n">
        <f aca="false">C45+G45</f>
        <v>4547.2</v>
      </c>
      <c r="L45" s="41" t="n">
        <f aca="false">D45+H45</f>
        <v>263.4</v>
      </c>
      <c r="M45" s="43" t="n">
        <f aca="false">L45/J45</f>
        <v>0.0547540847295556</v>
      </c>
    </row>
    <row r="46" customFormat="false" ht="13.15" hidden="false" customHeight="false" outlineLevel="0" collapsed="false">
      <c r="A46" s="39" t="s">
        <v>27</v>
      </c>
      <c r="B46" s="40" t="n">
        <f aca="false">'Comptage Vitesse Sens 1 60 Min'!E600</f>
        <v>2196</v>
      </c>
      <c r="C46" s="41" t="n">
        <f aca="false">'Comptage Vitesse Sens 1 60 Min'!F600</f>
        <v>2113</v>
      </c>
      <c r="D46" s="41" t="n">
        <f aca="false">'Comptage Vitesse Sens 1 60 Min'!G600</f>
        <v>83</v>
      </c>
      <c r="E46" s="42" t="n">
        <f aca="false">'Comptage Vitesse Sens 1 60 Min'!H600</f>
        <v>0.0377959927140255</v>
      </c>
      <c r="F46" s="40" t="n">
        <f aca="false">'Comptage Vitesse Sens 2 60 Min'!E600</f>
        <v>1960</v>
      </c>
      <c r="G46" s="41" t="n">
        <f aca="false">'Comptage Vitesse Sens 2 60 Min'!F600</f>
        <v>1863</v>
      </c>
      <c r="H46" s="41" t="n">
        <f aca="false">'Comptage Vitesse Sens 2 60 Min'!G600</f>
        <v>97</v>
      </c>
      <c r="I46" s="43" t="n">
        <f aca="false">'Comptage Vitesse Sens 2 60 Min'!H600</f>
        <v>0.0494897959183674</v>
      </c>
      <c r="J46" s="44" t="n">
        <f aca="false">B46+F46</f>
        <v>4156</v>
      </c>
      <c r="K46" s="41" t="n">
        <f aca="false">C46+G46</f>
        <v>3976</v>
      </c>
      <c r="L46" s="41" t="n">
        <f aca="false">D46+H46</f>
        <v>180</v>
      </c>
      <c r="M46" s="43" t="n">
        <f aca="false">L46/J46</f>
        <v>0.0433108758421559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1 60 Min'!E601</f>
        <v>1931</v>
      </c>
      <c r="C47" s="47" t="n">
        <f aca="false">'Comptage Vitesse Sens 1 60 Min'!F601</f>
        <v>1848</v>
      </c>
      <c r="D47" s="47" t="n">
        <f aca="false">'Comptage Vitesse Sens 1 60 Min'!G601</f>
        <v>83</v>
      </c>
      <c r="E47" s="48" t="n">
        <f aca="false">'Comptage Vitesse Sens 1 60 Min'!H601</f>
        <v>0.0429829104091145</v>
      </c>
      <c r="F47" s="46" t="n">
        <f aca="false">'Comptage Vitesse Sens 2 60 Min'!E601</f>
        <v>1846</v>
      </c>
      <c r="G47" s="47" t="n">
        <f aca="false">'Comptage Vitesse Sens 2 60 Min'!F601</f>
        <v>1739</v>
      </c>
      <c r="H47" s="47" t="n">
        <f aca="false">'Comptage Vitesse Sens 2 60 Min'!G601</f>
        <v>107</v>
      </c>
      <c r="I47" s="49" t="n">
        <f aca="false">'Comptage Vitesse Sens 2 60 Min'!H601</f>
        <v>0.0579631635969664</v>
      </c>
      <c r="J47" s="50" t="n">
        <f aca="false">B47+F47</f>
        <v>3777</v>
      </c>
      <c r="K47" s="47" t="n">
        <f aca="false">C47+G47</f>
        <v>3587</v>
      </c>
      <c r="L47" s="47" t="n">
        <f aca="false">D47+H47</f>
        <v>190</v>
      </c>
      <c r="M47" s="49" t="n">
        <f aca="false">L47/J47</f>
        <v>0.0503044744506222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2.75" hidden="false" customHeight="false" outlineLevel="0" collapsed="false">
      <c r="A49" s="52" t="s">
        <v>29</v>
      </c>
      <c r="B49" s="53" t="str">
        <f aca="false">B12</f>
        <v>Rue de la Solidarité</v>
      </c>
      <c r="C49" s="53"/>
      <c r="D49" s="53"/>
      <c r="E49" s="53" t="str">
        <f aca="false">B13</f>
        <v>Rue Colmet Lépinay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.15" hidden="false" customHeight="false" outlineLevel="0" collapsed="false">
      <c r="A51" s="54" t="s">
        <v>30</v>
      </c>
      <c r="B51" s="55" t="n">
        <f aca="false">'Comptage Vitesse Sens 1 60 Min'!E605</f>
        <v>279</v>
      </c>
      <c r="C51" s="56" t="n">
        <f aca="false">'Comptage Vitesse Sens 1 60 Min'!F605</f>
        <v>271</v>
      </c>
      <c r="D51" s="57" t="n">
        <f aca="false">'Comptage Vitesse Sens 1 60 Min'!G605</f>
        <v>8</v>
      </c>
      <c r="E51" s="58" t="n">
        <f aca="false">'Comptage Vitesse Sens 2 60 Min'!E605</f>
        <v>300</v>
      </c>
      <c r="F51" s="58" t="n">
        <f aca="false">'Comptage Vitesse Sens 2 60 Min'!F605</f>
        <v>287</v>
      </c>
      <c r="G51" s="59" t="n">
        <f aca="false">'Comptage Vitesse Sens 2 60 Min'!G605</f>
        <v>13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0.0168702382392067</v>
      </c>
      <c r="C52" s="62" t="n">
        <f aca="false">C51/C40</f>
        <v>0.0172238464471844</v>
      </c>
      <c r="D52" s="63" t="n">
        <f aca="false">D51/D40</f>
        <v>0.0099502487562189</v>
      </c>
      <c r="E52" s="64" t="n">
        <f aca="false">E51/F40</f>
        <v>0.0194199896426722</v>
      </c>
      <c r="F52" s="64" t="n">
        <f aca="false">F51/G40</f>
        <v>0.0197047717130106</v>
      </c>
      <c r="G52" s="65" t="n">
        <f aca="false">G51/H40</f>
        <v>0.014722536806342</v>
      </c>
    </row>
    <row r="53" customFormat="false" ht="13.15" hidden="false" customHeight="false" outlineLevel="0" collapsed="false">
      <c r="A53" s="66" t="s">
        <v>32</v>
      </c>
      <c r="B53" s="67" t="n">
        <v>32.7</v>
      </c>
      <c r="C53" s="67" t="n">
        <v>32.8</v>
      </c>
      <c r="D53" s="68" t="n">
        <v>29.4</v>
      </c>
      <c r="E53" s="69" t="n">
        <v>32.1</v>
      </c>
      <c r="F53" s="69" t="n">
        <v>32.5</v>
      </c>
      <c r="G53" s="70" t="n">
        <v>25.4</v>
      </c>
    </row>
    <row r="54" customFormat="false" ht="13.15" hidden="false" customHeight="false" outlineLevel="0" collapsed="false">
      <c r="A54" s="60" t="s">
        <v>33</v>
      </c>
      <c r="B54" s="71" t="n">
        <v>39.78</v>
      </c>
      <c r="C54" s="72" t="n">
        <v>39.96</v>
      </c>
      <c r="D54" s="73" t="n">
        <v>38.15</v>
      </c>
      <c r="E54" s="74" t="n">
        <v>40.32</v>
      </c>
      <c r="F54" s="74" t="n">
        <v>40.5</v>
      </c>
      <c r="G54" s="75" t="n">
        <v>36.72</v>
      </c>
    </row>
    <row r="55" customFormat="false" ht="13.15" hidden="false" customHeight="false" outlineLevel="0" collapsed="false">
      <c r="A55" s="60" t="s">
        <v>34</v>
      </c>
      <c r="B55" s="71" t="n">
        <v>32.58</v>
      </c>
      <c r="C55" s="72" t="n">
        <v>32.76</v>
      </c>
      <c r="D55" s="73" t="n">
        <v>27.9</v>
      </c>
      <c r="E55" s="74" t="n">
        <v>32.22</v>
      </c>
      <c r="F55" s="74" t="n">
        <v>32.58</v>
      </c>
      <c r="G55" s="75" t="n">
        <v>23.76</v>
      </c>
    </row>
    <row r="56" customFormat="false" ht="13.5" hidden="false" customHeight="false" outlineLevel="0" collapsed="false">
      <c r="A56" s="76" t="s">
        <v>35</v>
      </c>
      <c r="B56" s="77" t="n">
        <v>25.2</v>
      </c>
      <c r="C56" s="78" t="n">
        <v>25.56</v>
      </c>
      <c r="D56" s="79" t="n">
        <v>21.79</v>
      </c>
      <c r="E56" s="80" t="n">
        <v>23.4</v>
      </c>
      <c r="F56" s="80" t="n">
        <v>24.12</v>
      </c>
      <c r="G56" s="81" t="n">
        <v>15.3</v>
      </c>
    </row>
    <row r="57" customFormat="false" ht="13.5" hidden="false" customHeight="false" outlineLevel="0" collapsed="false">
      <c r="A57" s="82"/>
      <c r="B57" s="83" t="str">
        <f aca="false">B49</f>
        <v>Rue de la Solidarité</v>
      </c>
      <c r="C57" s="83"/>
      <c r="D57" s="83"/>
      <c r="E57" s="83"/>
      <c r="F57" s="83" t="str">
        <f aca="false">E49</f>
        <v>Rue Colmet Lépinay</v>
      </c>
      <c r="G57" s="83"/>
      <c r="H57" s="83"/>
      <c r="I57" s="83"/>
    </row>
    <row r="58" customFormat="false" ht="13.15" hidden="false" customHeight="false" outlineLevel="0" collapsed="false">
      <c r="B58" s="84" t="s">
        <v>36</v>
      </c>
      <c r="C58" s="85" t="s">
        <v>37</v>
      </c>
      <c r="D58" s="85" t="s">
        <v>38</v>
      </c>
      <c r="E58" s="86" t="s">
        <v>39</v>
      </c>
      <c r="F58" s="84" t="s">
        <v>36</v>
      </c>
      <c r="G58" s="85" t="s">
        <v>37</v>
      </c>
      <c r="H58" s="85" t="s">
        <v>38</v>
      </c>
      <c r="I58" s="86" t="s">
        <v>39</v>
      </c>
      <c r="J58" s="3"/>
      <c r="K58" s="3"/>
      <c r="L58" s="3"/>
      <c r="N58" s="3"/>
      <c r="O58" s="3"/>
      <c r="P58" s="3"/>
    </row>
    <row r="59" customFormat="false" ht="13.15" hidden="false" customHeight="false" outlineLevel="0" collapsed="false">
      <c r="A59" s="87" t="s">
        <v>40</v>
      </c>
      <c r="B59" s="88" t="s">
        <v>41</v>
      </c>
      <c r="C59" s="12" t="s">
        <v>41</v>
      </c>
      <c r="D59" s="12" t="s">
        <v>41</v>
      </c>
      <c r="E59" s="89" t="s">
        <v>41</v>
      </c>
      <c r="F59" s="88" t="s">
        <v>41</v>
      </c>
      <c r="G59" s="12" t="s">
        <v>41</v>
      </c>
      <c r="H59" s="12" t="s">
        <v>41</v>
      </c>
      <c r="I59" s="89" t="s">
        <v>41</v>
      </c>
      <c r="J59" s="51"/>
      <c r="K59" s="51"/>
      <c r="L59" s="51"/>
      <c r="M59" s="51"/>
      <c r="N59" s="51"/>
      <c r="O59" s="51"/>
      <c r="P59" s="51"/>
      <c r="Q59" s="51"/>
    </row>
    <row r="60" customFormat="false" ht="13.15" hidden="false" customHeight="false" outlineLevel="0" collapsed="false">
      <c r="A60" s="90" t="s">
        <v>42</v>
      </c>
      <c r="B60" s="91" t="n">
        <f aca="false">'Comptage Vitesse Sens 1 60 Min'!B611</f>
        <v>0.335960340663531</v>
      </c>
      <c r="C60" s="91" t="n">
        <f aca="false">'Comptage Vitesse Sens 1 60 Min'!C611</f>
        <v>0.568407960199005</v>
      </c>
      <c r="D60" s="91" t="n">
        <f aca="false">'Comptage Vitesse Sens 1 60 Min'!D611</f>
        <v>0.664039659336469</v>
      </c>
      <c r="E60" s="92" t="n">
        <f aca="false">'Comptage Vitesse Sens 1 60 Min'!E611</f>
        <v>0.431592039800995</v>
      </c>
      <c r="F60" s="91" t="n">
        <f aca="false">'Comptage Vitesse Sens 2 60 Min'!B611</f>
        <v>0.369309989701339</v>
      </c>
      <c r="G60" s="91" t="n">
        <f aca="false">'Comptage Vitesse Sens 2 60 Min'!C611</f>
        <v>0.662514156285391</v>
      </c>
      <c r="H60" s="91" t="n">
        <f aca="false">'Comptage Vitesse Sens 2 60 Min'!D611</f>
        <v>0.630690010298661</v>
      </c>
      <c r="I60" s="92" t="n">
        <f aca="false">'Comptage Vitesse Sens 2 60 Min'!E611</f>
        <v>0.337485843714609</v>
      </c>
    </row>
    <row r="61" customFormat="false" ht="13.15" hidden="false" customHeight="false" outlineLevel="0" collapsed="false">
      <c r="A61" s="87" t="s">
        <v>43</v>
      </c>
      <c r="B61" s="93" t="n">
        <f aca="false">'Comptage Vitesse Sens 1 60 Min'!B612</f>
        <v>0.853057073852803</v>
      </c>
      <c r="C61" s="93" t="n">
        <f aca="false">'Comptage Vitesse Sens 1 60 Min'!C612</f>
        <v>0.898009950248756</v>
      </c>
      <c r="D61" s="93" t="n">
        <f aca="false">'Comptage Vitesse Sens 1 60 Min'!D612</f>
        <v>0.146942926147197</v>
      </c>
      <c r="E61" s="94" t="n">
        <f aca="false">'Comptage Vitesse Sens 1 60 Min'!E612</f>
        <v>0.101990049751244</v>
      </c>
      <c r="F61" s="93" t="n">
        <f aca="false">'Comptage Vitesse Sens 2 60 Min'!B612</f>
        <v>0.833642293168555</v>
      </c>
      <c r="G61" s="93" t="n">
        <f aca="false">'Comptage Vitesse Sens 2 60 Min'!C612</f>
        <v>0.924122310305776</v>
      </c>
      <c r="H61" s="93" t="n">
        <f aca="false">'Comptage Vitesse Sens 2 60 Min'!D612</f>
        <v>0.166357706831445</v>
      </c>
      <c r="I61" s="94" t="n">
        <f aca="false">'Comptage Vitesse Sens 2 60 Min'!E612</f>
        <v>0.0758776896942242</v>
      </c>
    </row>
    <row r="62" customFormat="false" ht="13.15" hidden="false" customHeight="false" outlineLevel="0" collapsed="false">
      <c r="A62" s="90" t="s">
        <v>44</v>
      </c>
      <c r="B62" s="91" t="n">
        <f aca="false">'Comptage Vitesse Sens 1 60 Min'!B613</f>
        <v>0.982776153552816</v>
      </c>
      <c r="C62" s="91" t="n">
        <f aca="false">'Comptage Vitesse Sens 1 60 Min'!C613</f>
        <v>0.990049751243781</v>
      </c>
      <c r="D62" s="91" t="n">
        <f aca="false">'Comptage Vitesse Sens 1 60 Min'!D613</f>
        <v>0.0172238464471844</v>
      </c>
      <c r="E62" s="92" t="n">
        <f aca="false">'Comptage Vitesse Sens 1 60 Min'!E613</f>
        <v>0.0099502487562189</v>
      </c>
      <c r="F62" s="91" t="n">
        <f aca="false">'Comptage Vitesse Sens 2 60 Min'!B613</f>
        <v>0.980295228286989</v>
      </c>
      <c r="G62" s="91" t="n">
        <f aca="false">'Comptage Vitesse Sens 2 60 Min'!C613</f>
        <v>0.985277463193658</v>
      </c>
      <c r="H62" s="91" t="n">
        <f aca="false">'Comptage Vitesse Sens 2 60 Min'!D613</f>
        <v>0.0197047717130106</v>
      </c>
      <c r="I62" s="92" t="n">
        <f aca="false">'Comptage Vitesse Sens 2 60 Min'!E613</f>
        <v>0.014722536806342</v>
      </c>
    </row>
    <row r="63" customFormat="false" ht="13.15" hidden="false" customHeight="false" outlineLevel="0" collapsed="false">
      <c r="A63" s="87" t="s">
        <v>45</v>
      </c>
      <c r="B63" s="93" t="n">
        <f aca="false">'Comptage Vitesse Sens 1 60 Min'!B614</f>
        <v>0.997330621583831</v>
      </c>
      <c r="C63" s="93" t="n">
        <f aca="false">'Comptage Vitesse Sens 1 60 Min'!C614</f>
        <v>0.997512437810945</v>
      </c>
      <c r="D63" s="93" t="n">
        <f aca="false">'Comptage Vitesse Sens 1 60 Min'!D614</f>
        <v>0.00266937841616881</v>
      </c>
      <c r="E63" s="94" t="n">
        <f aca="false">'Comptage Vitesse Sens 1 60 Min'!E614</f>
        <v>0.00248756218905473</v>
      </c>
      <c r="F63" s="93" t="n">
        <f aca="false">'Comptage Vitesse Sens 2 60 Min'!B614</f>
        <v>0.997185032612427</v>
      </c>
      <c r="G63" s="93" t="n">
        <f aca="false">'Comptage Vitesse Sens 2 60 Min'!C614</f>
        <v>0.998867497168743</v>
      </c>
      <c r="H63" s="93" t="n">
        <f aca="false">'Comptage Vitesse Sens 2 60 Min'!D614</f>
        <v>0.00281496738757295</v>
      </c>
      <c r="I63" s="94" t="n">
        <f aca="false">'Comptage Vitesse Sens 2 60 Min'!E614</f>
        <v>0.00113250283125708</v>
      </c>
    </row>
    <row r="64" customFormat="false" ht="13.15" hidden="false" customHeight="false" outlineLevel="0" collapsed="false">
      <c r="A64" s="90" t="s">
        <v>46</v>
      </c>
      <c r="B64" s="91" t="n">
        <f aca="false">'Comptage Vitesse Sens 1 60 Min'!B615</f>
        <v>0.999555103597305</v>
      </c>
      <c r="C64" s="91" t="n">
        <f aca="false">'Comptage Vitesse Sens 1 60 Min'!C615</f>
        <v>1</v>
      </c>
      <c r="D64" s="91" t="n">
        <f aca="false">'Comptage Vitesse Sens 1 60 Min'!D615</f>
        <v>0.000444896402694801</v>
      </c>
      <c r="E64" s="92" t="n">
        <f aca="false">'Comptage Vitesse Sens 1 60 Min'!E615</f>
        <v>0</v>
      </c>
      <c r="F64" s="91" t="n">
        <f aca="false">'Comptage Vitesse Sens 2 60 Min'!B615</f>
        <v>0.999313422588397</v>
      </c>
      <c r="G64" s="91" t="n">
        <f aca="false">'Comptage Vitesse Sens 2 60 Min'!C615</f>
        <v>1</v>
      </c>
      <c r="H64" s="91" t="n">
        <f aca="false">'Comptage Vitesse Sens 2 60 Min'!D615</f>
        <v>0.000686577411603158</v>
      </c>
      <c r="I64" s="92" t="n">
        <f aca="false">'Comptage Vitesse Sens 2 60 Min'!E615</f>
        <v>0</v>
      </c>
    </row>
    <row r="65" customFormat="false" ht="13.15" hidden="false" customHeight="false" outlineLevel="0" collapsed="false">
      <c r="A65" s="87" t="s">
        <v>47</v>
      </c>
      <c r="B65" s="93" t="n">
        <f aca="false">'Comptage Vitesse Sens 1 60 Min'!B616</f>
        <v>0.999809330113131</v>
      </c>
      <c r="C65" s="93" t="n">
        <f aca="false">'Comptage Vitesse Sens 1 60 Min'!C616</f>
        <v>1</v>
      </c>
      <c r="D65" s="93" t="n">
        <f aca="false">'Comptage Vitesse Sens 1 60 Min'!D616</f>
        <v>0.0001906698868692</v>
      </c>
      <c r="E65" s="94" t="n">
        <f aca="false">'Comptage Vitesse Sens 1 60 Min'!E616</f>
        <v>0</v>
      </c>
      <c r="F65" s="93" t="n">
        <f aca="false">'Comptage Vitesse Sens 2 60 Min'!B616</f>
        <v>0.99993134225884</v>
      </c>
      <c r="G65" s="93" t="n">
        <f aca="false">'Comptage Vitesse Sens 2 60 Min'!C616</f>
        <v>1</v>
      </c>
      <c r="H65" s="93" t="n">
        <f aca="false">'Comptage Vitesse Sens 2 60 Min'!D616</f>
        <v>6.86577411603158E-005</v>
      </c>
      <c r="I65" s="94" t="n">
        <f aca="false">'Comptage Vitesse Sens 2 60 Min'!E616</f>
        <v>0</v>
      </c>
    </row>
    <row r="66" customFormat="false" ht="13.15" hidden="false" customHeight="false" outlineLevel="0" collapsed="false">
      <c r="A66" s="90" t="s">
        <v>48</v>
      </c>
      <c r="B66" s="91" t="n">
        <f aca="false">'Comptage Vitesse Sens 1 60 Min'!B617</f>
        <v>1</v>
      </c>
      <c r="C66" s="91" t="n">
        <f aca="false">'Comptage Vitesse Sens 1 60 Min'!C617</f>
        <v>1</v>
      </c>
      <c r="D66" s="91" t="n">
        <f aca="false">'Comptage Vitesse Sens 1 60 Min'!D617</f>
        <v>0</v>
      </c>
      <c r="E66" s="92" t="n">
        <f aca="false">'Comptage Vitesse Sens 1 60 Min'!E617</f>
        <v>0</v>
      </c>
      <c r="F66" s="91" t="n">
        <f aca="false">'Comptage Vitesse Sens 2 60 Min'!B617</f>
        <v>1</v>
      </c>
      <c r="G66" s="91" t="n">
        <f aca="false">'Comptage Vitesse Sens 2 60 Min'!C617</f>
        <v>1</v>
      </c>
      <c r="H66" s="91" t="n">
        <f aca="false">'Comptage Vitesse Sens 2 60 Min'!D617</f>
        <v>0</v>
      </c>
      <c r="I66" s="92" t="n">
        <f aca="false">'Comptage Vitesse Sens 2 60 Min'!E617</f>
        <v>0</v>
      </c>
    </row>
    <row r="67" customFormat="false" ht="13.15" hidden="false" customHeight="false" outlineLevel="0" collapsed="false">
      <c r="A67" s="87" t="s">
        <v>49</v>
      </c>
      <c r="B67" s="93" t="n">
        <f aca="false">'Comptage Vitesse Sens 1 60 Min'!B618</f>
        <v>1</v>
      </c>
      <c r="C67" s="93" t="n">
        <f aca="false">'Comptage Vitesse Sens 1 60 Min'!C618</f>
        <v>1</v>
      </c>
      <c r="D67" s="93" t="n">
        <f aca="false">'Comptage Vitesse Sens 1 60 Min'!D618</f>
        <v>0</v>
      </c>
      <c r="E67" s="94" t="n">
        <f aca="false">'Comptage Vitesse Sens 1 60 Min'!E618</f>
        <v>0</v>
      </c>
      <c r="F67" s="93" t="n">
        <f aca="false">'Comptage Vitesse Sens 2 60 Min'!B618</f>
        <v>1</v>
      </c>
      <c r="G67" s="93" t="n">
        <f aca="false">'Comptage Vitesse Sens 2 60 Min'!C618</f>
        <v>1</v>
      </c>
      <c r="H67" s="93" t="n">
        <f aca="false">'Comptage Vitesse Sens 2 60 Min'!D618</f>
        <v>0</v>
      </c>
      <c r="I67" s="94" t="n">
        <f aca="false">'Comptage Vitesse Sens 2 60 Min'!E618</f>
        <v>0</v>
      </c>
    </row>
    <row r="68" customFormat="false" ht="13.5" hidden="false" customHeight="false" outlineLevel="0" collapsed="false">
      <c r="A68" s="90" t="s">
        <v>50</v>
      </c>
      <c r="B68" s="95" t="n">
        <f aca="false">'Comptage Vitesse Sens 1 60 Min'!B619</f>
        <v>1</v>
      </c>
      <c r="C68" s="95" t="n">
        <f aca="false">'Comptage Vitesse Sens 1 60 Min'!C619</f>
        <v>1</v>
      </c>
      <c r="D68" s="95" t="n">
        <f aca="false">'Comptage Vitesse Sens 1 60 Min'!D619</f>
        <v>0</v>
      </c>
      <c r="E68" s="96" t="n">
        <f aca="false">'Comptage Vitesse Sens 1 60 Min'!E619</f>
        <v>0</v>
      </c>
      <c r="F68" s="95" t="n">
        <f aca="false">'Comptage Vitesse Sens 2 60 Min'!B619</f>
        <v>1</v>
      </c>
      <c r="G68" s="95" t="n">
        <f aca="false">'Comptage Vitesse Sens 2 60 Min'!C619</f>
        <v>1</v>
      </c>
      <c r="H68" s="95" t="n">
        <f aca="false">'Comptage Vitesse Sens 2 60 Min'!D619</f>
        <v>0</v>
      </c>
      <c r="I68" s="96" t="n">
        <f aca="false">'Comptage Vitesse Sens 2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BI1" colorId="64" zoomScale="100" zoomScaleNormal="100" zoomScalePageLayoutView="100" workbookViewId="0">
      <selection pane="topLeft" activeCell="BN3" activeCellId="0" sqref="BN3"/>
    </sheetView>
  </sheetViews>
  <sheetFormatPr defaultRowHeight="10.15" zeroHeight="false" outlineLevelRow="0" outlineLevelCol="0"/>
  <cols>
    <col collapsed="false" customWidth="true" hidden="false" outlineLevel="0" max="1" min="1" style="97" width="7.42"/>
    <col collapsed="false" customWidth="true" hidden="false" outlineLevel="0" max="2" min="2" style="97" width="4.29"/>
    <col collapsed="false" customWidth="true" hidden="false" outlineLevel="0" max="3" min="3" style="97" width="5.01"/>
    <col collapsed="false" customWidth="true" hidden="false" outlineLevel="0" max="4" min="4" style="97" width="4.86"/>
    <col collapsed="false" customWidth="true" hidden="false" outlineLevel="0" max="5" min="5" style="97" width="5.14"/>
    <col collapsed="false" customWidth="true" hidden="false" outlineLevel="0" max="6" min="6" style="97" width="6.15"/>
    <col collapsed="false" customWidth="true" hidden="false" outlineLevel="0" max="7" min="7" style="97" width="5.01"/>
    <col collapsed="false" customWidth="true" hidden="false" outlineLevel="0" max="8" min="8" style="97" width="6.01"/>
    <col collapsed="false" customWidth="true" hidden="false" outlineLevel="0" max="9" min="9" style="97" width="5.7"/>
    <col collapsed="false" customWidth="true" hidden="false" outlineLevel="0" max="10" min="10" style="97" width="4.29"/>
    <col collapsed="false" customWidth="true" hidden="false" outlineLevel="0" max="12" min="11" style="97" width="5.86"/>
    <col collapsed="false" customWidth="true" hidden="false" outlineLevel="0" max="13" min="13" style="97" width="4.71"/>
    <col collapsed="false" customWidth="true" hidden="false" outlineLevel="0" max="14" min="14" style="97" width="6.35"/>
    <col collapsed="false" customWidth="true" hidden="false" outlineLevel="0" max="19" min="15" style="97" width="4.29"/>
    <col collapsed="false" customWidth="true" hidden="false" outlineLevel="0" max="21" min="20" style="97" width="4.71"/>
    <col collapsed="false" customWidth="true" hidden="false" outlineLevel="0" max="22" min="22" style="98" width="13.01"/>
    <col collapsed="false" customWidth="true" hidden="false" outlineLevel="0" max="23" min="23" style="97" width="11.42"/>
    <col collapsed="false" customWidth="true" hidden="false" outlineLevel="0" max="24" min="24" style="97" width="4.86"/>
    <col collapsed="false" customWidth="true" hidden="false" outlineLevel="0" max="26" min="25" style="97" width="6.15"/>
    <col collapsed="false" customWidth="true" hidden="false" outlineLevel="0" max="41" min="27" style="97" width="4.86"/>
    <col collapsed="false" customWidth="true" hidden="false" outlineLevel="0" max="42" min="42" style="97" width="5.43"/>
    <col collapsed="false" customWidth="true" hidden="false" outlineLevel="0" max="50" min="43" style="97" width="4.86"/>
    <col collapsed="false" customWidth="true" hidden="false" outlineLevel="0" max="52" min="51" style="97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97" width="11.42"/>
  </cols>
  <sheetData>
    <row r="1" customFormat="false" ht="17.25" hidden="false" customHeight="false" outlineLevel="0" collapsed="false">
      <c r="A1" s="101" t="str">
        <f aca="false">Synthèse!A7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5 Avenue du Président Wilson</v>
      </c>
      <c r="N1" s="102"/>
      <c r="O1" s="102"/>
      <c r="P1" s="102"/>
      <c r="Q1" s="102"/>
      <c r="R1" s="102"/>
      <c r="S1" s="102"/>
      <c r="T1" s="102"/>
      <c r="U1" s="102"/>
      <c r="BM1" s="103"/>
      <c r="BN1" s="104" t="str">
        <f aca="false">BA5</f>
        <v>lundi 22 mars 2021</v>
      </c>
      <c r="BO1" s="104" t="str">
        <f aca="false">BB5</f>
        <v>mardi 23 mars 2021</v>
      </c>
      <c r="BP1" s="104" t="str">
        <f aca="false">BC5</f>
        <v>mercredi 24 mars 2021</v>
      </c>
      <c r="BQ1" s="104" t="str">
        <f aca="false">BD5</f>
        <v>jeudi 25 mars 2021</v>
      </c>
      <c r="BR1" s="104" t="str">
        <f aca="false">BE5</f>
        <v>vendredi 26 mars 2021</v>
      </c>
      <c r="BS1" s="104" t="str">
        <f aca="false">BF5</f>
        <v>samedi 27 mars 2021</v>
      </c>
      <c r="BT1" s="104" t="str">
        <f aca="false">BG5</f>
        <v>dimanche 28 mars 2021</v>
      </c>
      <c r="BU1" s="104"/>
      <c r="BV1" s="104"/>
      <c r="BW1" s="104"/>
      <c r="BX1" s="104"/>
      <c r="CA1" s="99" t="s">
        <v>18</v>
      </c>
    </row>
    <row r="2" s="108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BM2" s="109"/>
      <c r="BN2" s="104" t="str">
        <f aca="false">BA6</f>
        <v>lundi 22 mars 2021</v>
      </c>
      <c r="BO2" s="104" t="str">
        <f aca="false">BB6</f>
        <v>mardi 23 mars 2021</v>
      </c>
      <c r="BP2" s="104" t="str">
        <f aca="false">BC6</f>
        <v>mercredi 24 mars 2021</v>
      </c>
      <c r="BQ2" s="104" t="str">
        <f aca="false">BD6</f>
        <v>jeudi 25 mars 2021</v>
      </c>
      <c r="BR2" s="104" t="str">
        <f aca="false">BE6</f>
        <v>vendredi 26 mars 2021</v>
      </c>
      <c r="BS2" s="104" t="str">
        <f aca="false">BF6</f>
        <v>samedi 27 mars 2021</v>
      </c>
      <c r="BT2" s="104" t="str">
        <f aca="false">BG6</f>
        <v>dimanche 28 mars 2021</v>
      </c>
      <c r="BU2" s="104"/>
      <c r="BV2" s="104"/>
      <c r="BW2" s="104"/>
      <c r="BX2" s="104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B3" s="112"/>
      <c r="C3" s="112"/>
      <c r="D3" s="112"/>
      <c r="E3" s="113" t="str">
        <f aca="false">BA5</f>
        <v>lundi 22 mars 2021</v>
      </c>
      <c r="F3" s="112"/>
      <c r="G3" s="112"/>
      <c r="H3" s="112"/>
      <c r="I3" s="111" t="s">
        <v>52</v>
      </c>
      <c r="J3" s="114" t="str">
        <f aca="false">Synthèse!B13</f>
        <v>Rue Colmet Lépinay</v>
      </c>
      <c r="K3" s="111"/>
      <c r="L3" s="115"/>
      <c r="M3" s="112"/>
      <c r="N3" s="111"/>
      <c r="O3" s="111" t="s">
        <v>53</v>
      </c>
      <c r="P3" s="114" t="str">
        <f aca="false">Synthèse!B12</f>
        <v>Rue de la Solidarité</v>
      </c>
      <c r="Q3" s="112"/>
      <c r="R3" s="112"/>
      <c r="S3" s="112"/>
      <c r="T3" s="112"/>
      <c r="U3" s="112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BM3" s="117" t="s">
        <v>19</v>
      </c>
      <c r="BN3" s="118" t="n">
        <v>0</v>
      </c>
      <c r="BO3" s="118" t="n">
        <v>0</v>
      </c>
      <c r="BP3" s="118" t="n">
        <v>2</v>
      </c>
      <c r="BQ3" s="118" t="n">
        <v>0</v>
      </c>
      <c r="BR3" s="118" t="n">
        <v>0</v>
      </c>
      <c r="BS3" s="118" t="n">
        <v>0</v>
      </c>
      <c r="BT3" s="118" t="n">
        <v>0</v>
      </c>
      <c r="BU3" s="118" t="n">
        <v>0</v>
      </c>
      <c r="BV3" s="118" t="n">
        <v>0</v>
      </c>
      <c r="BW3" s="118" t="n">
        <v>0</v>
      </c>
      <c r="BX3" s="118" t="n">
        <v>0</v>
      </c>
      <c r="BY3" s="118" t="n">
        <v>0</v>
      </c>
      <c r="CA3" s="119" t="n">
        <v>0</v>
      </c>
      <c r="CB3" s="119" t="n">
        <v>3</v>
      </c>
      <c r="CC3" s="119" t="n">
        <v>4</v>
      </c>
      <c r="CD3" s="119" t="n">
        <v>0</v>
      </c>
      <c r="CE3" s="119" t="n">
        <v>0</v>
      </c>
      <c r="CF3" s="119" t="n">
        <v>0</v>
      </c>
      <c r="CG3" s="119" t="n">
        <v>0</v>
      </c>
      <c r="CH3" s="119" t="n">
        <v>0</v>
      </c>
      <c r="CI3" s="119" t="n">
        <v>0</v>
      </c>
      <c r="CJ3" s="119" t="n">
        <v>0</v>
      </c>
      <c r="CK3" s="119" t="n">
        <v>0</v>
      </c>
      <c r="CL3" s="119" t="n">
        <v>0</v>
      </c>
    </row>
    <row r="4" customFormat="false" ht="12" hidden="false" customHeight="true" outlineLevel="0" collapsed="false">
      <c r="A4" s="120" t="s">
        <v>54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1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BM4" s="122"/>
      <c r="BN4" s="118" t="n">
        <v>0</v>
      </c>
      <c r="BO4" s="118" t="n">
        <v>0</v>
      </c>
      <c r="BP4" s="118" t="n">
        <v>0</v>
      </c>
      <c r="BQ4" s="118" t="n">
        <v>0</v>
      </c>
      <c r="BR4" s="118" t="n">
        <v>0</v>
      </c>
      <c r="BS4" s="118" t="n">
        <v>0</v>
      </c>
      <c r="BT4" s="118" t="n">
        <v>0</v>
      </c>
      <c r="BU4" s="118" t="n">
        <v>0</v>
      </c>
      <c r="BV4" s="118" t="n">
        <v>0</v>
      </c>
      <c r="BW4" s="118" t="n">
        <v>0</v>
      </c>
      <c r="BX4" s="118" t="n">
        <v>0</v>
      </c>
      <c r="BY4" s="118" t="n">
        <v>0</v>
      </c>
      <c r="CA4" s="119" t="n">
        <v>2</v>
      </c>
      <c r="CB4" s="119" t="n">
        <v>3</v>
      </c>
      <c r="CC4" s="119" t="n">
        <v>0</v>
      </c>
      <c r="CD4" s="119" t="n">
        <v>0</v>
      </c>
      <c r="CE4" s="119" t="n">
        <v>0</v>
      </c>
      <c r="CF4" s="119" t="n">
        <v>0</v>
      </c>
      <c r="CG4" s="119" t="n">
        <v>0</v>
      </c>
      <c r="CH4" s="119" t="n">
        <v>0</v>
      </c>
      <c r="CI4" s="119" t="n">
        <v>0</v>
      </c>
      <c r="CJ4" s="119" t="n">
        <v>0</v>
      </c>
      <c r="CK4" s="119" t="n">
        <v>0</v>
      </c>
      <c r="CL4" s="119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121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BA5" s="104" t="s">
        <v>66</v>
      </c>
      <c r="BB5" s="104" t="s">
        <v>67</v>
      </c>
      <c r="BC5" s="104" t="s">
        <v>68</v>
      </c>
      <c r="BD5" s="104" t="s">
        <v>69</v>
      </c>
      <c r="BE5" s="104" t="s">
        <v>70</v>
      </c>
      <c r="BF5" s="104" t="s">
        <v>71</v>
      </c>
      <c r="BG5" s="104" t="s">
        <v>72</v>
      </c>
      <c r="BH5" s="104"/>
      <c r="BI5" s="104"/>
      <c r="BJ5" s="104"/>
      <c r="BK5" s="104"/>
      <c r="BN5" s="118" t="n">
        <v>0</v>
      </c>
      <c r="BO5" s="118" t="n">
        <v>0</v>
      </c>
      <c r="BP5" s="118" t="n">
        <v>0</v>
      </c>
      <c r="BQ5" s="118" t="n">
        <v>0</v>
      </c>
      <c r="BR5" s="118" t="n">
        <v>0</v>
      </c>
      <c r="BS5" s="118" t="n">
        <v>0</v>
      </c>
      <c r="BT5" s="118" t="n">
        <v>0</v>
      </c>
      <c r="BU5" s="118" t="n">
        <v>0</v>
      </c>
      <c r="BV5" s="118" t="n">
        <v>0</v>
      </c>
      <c r="BW5" s="118" t="n">
        <v>0</v>
      </c>
      <c r="BX5" s="118" t="n">
        <v>0</v>
      </c>
      <c r="BY5" s="118" t="n">
        <v>0</v>
      </c>
      <c r="CA5" s="119" t="n">
        <v>0</v>
      </c>
      <c r="CB5" s="119" t="n">
        <v>0</v>
      </c>
      <c r="CC5" s="119" t="n">
        <v>2</v>
      </c>
      <c r="CD5" s="119" t="n">
        <v>1</v>
      </c>
      <c r="CE5" s="119" t="n">
        <v>0</v>
      </c>
      <c r="CF5" s="119" t="n">
        <v>0</v>
      </c>
      <c r="CG5" s="119" t="n">
        <v>0</v>
      </c>
      <c r="CH5" s="119" t="n">
        <v>0</v>
      </c>
      <c r="CI5" s="119" t="n">
        <v>0</v>
      </c>
      <c r="CJ5" s="119" t="n">
        <v>0</v>
      </c>
      <c r="CK5" s="119" t="n">
        <v>0</v>
      </c>
      <c r="CL5" s="119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BA6" s="104" t="s">
        <v>66</v>
      </c>
      <c r="BB6" s="104" t="s">
        <v>67</v>
      </c>
      <c r="BC6" s="104" t="s">
        <v>68</v>
      </c>
      <c r="BD6" s="104" t="s">
        <v>69</v>
      </c>
      <c r="BE6" s="104" t="s">
        <v>70</v>
      </c>
      <c r="BF6" s="104" t="s">
        <v>71</v>
      </c>
      <c r="BG6" s="104" t="s">
        <v>72</v>
      </c>
      <c r="BH6" s="104"/>
      <c r="BI6" s="104"/>
      <c r="BJ6" s="104"/>
      <c r="BK6" s="104"/>
      <c r="BN6" s="118" t="n">
        <v>0</v>
      </c>
      <c r="BO6" s="118" t="n">
        <v>0</v>
      </c>
      <c r="BP6" s="118" t="n">
        <v>0</v>
      </c>
      <c r="BQ6" s="118" t="n">
        <v>0</v>
      </c>
      <c r="BR6" s="118" t="n">
        <v>0</v>
      </c>
      <c r="BS6" s="118" t="n">
        <v>0</v>
      </c>
      <c r="BT6" s="118" t="n">
        <v>0</v>
      </c>
      <c r="BU6" s="118" t="n">
        <v>0</v>
      </c>
      <c r="BV6" s="118" t="n">
        <v>0</v>
      </c>
      <c r="BW6" s="118" t="n">
        <v>0</v>
      </c>
      <c r="BX6" s="118" t="n">
        <v>0</v>
      </c>
      <c r="BY6" s="118" t="n">
        <v>0</v>
      </c>
      <c r="CA6" s="119" t="n">
        <v>0</v>
      </c>
      <c r="CB6" s="119" t="n">
        <v>0</v>
      </c>
      <c r="CC6" s="119" t="n">
        <v>1</v>
      </c>
      <c r="CD6" s="119" t="n">
        <v>0</v>
      </c>
      <c r="CE6" s="119" t="n">
        <v>0</v>
      </c>
      <c r="CF6" s="119" t="n">
        <v>0</v>
      </c>
      <c r="CG6" s="119" t="n">
        <v>0</v>
      </c>
      <c r="CH6" s="119" t="n">
        <v>0</v>
      </c>
      <c r="CI6" s="119" t="n">
        <v>0</v>
      </c>
      <c r="CJ6" s="119" t="n">
        <v>0</v>
      </c>
      <c r="CK6" s="119" t="n">
        <v>0</v>
      </c>
      <c r="CL6" s="119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6"/>
      <c r="X7" s="104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Z7" s="137" t="s">
        <v>84</v>
      </c>
      <c r="BA7" s="138" t="n">
        <f aca="false">BN3+CA3</f>
        <v>0</v>
      </c>
      <c r="BB7" s="138" t="n">
        <f aca="false">BO3+CB3</f>
        <v>3</v>
      </c>
      <c r="BC7" s="138" t="n">
        <f aca="false">BP3+CC3</f>
        <v>6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122"/>
      <c r="BN7" s="118" t="n">
        <v>0</v>
      </c>
      <c r="BO7" s="118" t="n">
        <v>0</v>
      </c>
      <c r="BP7" s="118" t="n">
        <v>1</v>
      </c>
      <c r="BQ7" s="118" t="n">
        <v>0</v>
      </c>
      <c r="BR7" s="118" t="n">
        <v>0</v>
      </c>
      <c r="BS7" s="118" t="n">
        <v>0</v>
      </c>
      <c r="BT7" s="118" t="n">
        <v>0</v>
      </c>
      <c r="BU7" s="118" t="n">
        <v>0</v>
      </c>
      <c r="BV7" s="118" t="n">
        <v>0</v>
      </c>
      <c r="BW7" s="118" t="n">
        <v>0</v>
      </c>
      <c r="BX7" s="118" t="n">
        <v>0</v>
      </c>
      <c r="BY7" s="118" t="n">
        <v>0</v>
      </c>
      <c r="CA7" s="119" t="n">
        <v>0</v>
      </c>
      <c r="CB7" s="119" t="n">
        <v>6</v>
      </c>
      <c r="CC7" s="119" t="n">
        <v>1</v>
      </c>
      <c r="CD7" s="119" t="n">
        <v>0</v>
      </c>
      <c r="CE7" s="119" t="n">
        <v>0</v>
      </c>
      <c r="CF7" s="119" t="n">
        <v>0</v>
      </c>
      <c r="CG7" s="119" t="n">
        <v>0</v>
      </c>
      <c r="CH7" s="119" t="n">
        <v>0</v>
      </c>
      <c r="CI7" s="119" t="n">
        <v>0</v>
      </c>
      <c r="CJ7" s="119" t="n">
        <v>0</v>
      </c>
      <c r="CK7" s="119" t="n">
        <v>0</v>
      </c>
      <c r="CL7" s="119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3</v>
      </c>
      <c r="E8" s="140" t="n">
        <f aca="false">AM10</f>
        <v>0</v>
      </c>
      <c r="F8" s="139" t="n">
        <f aca="false">Z10</f>
        <v>6</v>
      </c>
      <c r="G8" s="140" t="n">
        <f aca="false">AN10</f>
        <v>2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9</v>
      </c>
      <c r="U8" s="140" t="n">
        <f aca="false">SUM(C8,E8,G8,I8,K8,M8,O8,Q8,S8)</f>
        <v>2</v>
      </c>
      <c r="V8" s="13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BA8" s="138" t="n">
        <f aca="false">BN4+CA4</f>
        <v>2</v>
      </c>
      <c r="BB8" s="138" t="n">
        <f aca="false">BO4+CB4</f>
        <v>3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122"/>
      <c r="BN8" s="118" t="n">
        <v>0</v>
      </c>
      <c r="BO8" s="118" t="n">
        <v>1</v>
      </c>
      <c r="BP8" s="118" t="n">
        <v>0</v>
      </c>
      <c r="BQ8" s="118" t="n">
        <v>0</v>
      </c>
      <c r="BR8" s="118" t="n">
        <v>0</v>
      </c>
      <c r="BS8" s="118" t="n">
        <v>0</v>
      </c>
      <c r="BT8" s="118" t="n">
        <v>0</v>
      </c>
      <c r="BU8" s="118" t="n">
        <v>0</v>
      </c>
      <c r="BV8" s="118" t="n">
        <v>0</v>
      </c>
      <c r="BW8" s="118" t="n">
        <v>0</v>
      </c>
      <c r="BX8" s="118" t="n">
        <v>0</v>
      </c>
      <c r="BY8" s="118" t="n">
        <v>0</v>
      </c>
      <c r="CA8" s="119" t="n">
        <v>3</v>
      </c>
      <c r="CB8" s="119" t="n">
        <v>5</v>
      </c>
      <c r="CC8" s="119" t="n">
        <v>6</v>
      </c>
      <c r="CD8" s="119" t="n">
        <v>2</v>
      </c>
      <c r="CE8" s="119" t="n">
        <v>0</v>
      </c>
      <c r="CF8" s="119" t="n">
        <v>0</v>
      </c>
      <c r="CG8" s="119" t="n">
        <v>0</v>
      </c>
      <c r="CH8" s="119" t="n">
        <v>0</v>
      </c>
      <c r="CI8" s="119" t="n">
        <v>0</v>
      </c>
      <c r="CJ8" s="119" t="n">
        <v>0</v>
      </c>
      <c r="CK8" s="119" t="n">
        <v>0</v>
      </c>
      <c r="CL8" s="119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2</v>
      </c>
      <c r="C9" s="140" t="n">
        <f aca="false">AL11</f>
        <v>0</v>
      </c>
      <c r="D9" s="139" t="n">
        <f aca="false">Y11</f>
        <v>3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5</v>
      </c>
      <c r="U9" s="140" t="n">
        <f aca="false">SUM(C9,E9,G9,I9,K9,M9,O9,Q9,S9)</f>
        <v>0</v>
      </c>
      <c r="V9" s="13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BA9" s="138" t="n">
        <f aca="false">BN5+CA5</f>
        <v>0</v>
      </c>
      <c r="BB9" s="138" t="n">
        <f aca="false">BO5+CB5</f>
        <v>0</v>
      </c>
      <c r="BC9" s="138" t="n">
        <f aca="false">BP5+CC5</f>
        <v>2</v>
      </c>
      <c r="BD9" s="138" t="n">
        <f aca="false">BQ5+CD5</f>
        <v>1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122"/>
      <c r="BN9" s="118" t="n">
        <v>1</v>
      </c>
      <c r="BO9" s="118" t="n">
        <v>4</v>
      </c>
      <c r="BP9" s="118" t="n">
        <v>1</v>
      </c>
      <c r="BQ9" s="118" t="n">
        <v>0</v>
      </c>
      <c r="BR9" s="118" t="n">
        <v>0</v>
      </c>
      <c r="BS9" s="118" t="n">
        <v>0</v>
      </c>
      <c r="BT9" s="118" t="n">
        <v>0</v>
      </c>
      <c r="BU9" s="118" t="n">
        <v>0</v>
      </c>
      <c r="BV9" s="118" t="n">
        <v>0</v>
      </c>
      <c r="BW9" s="118" t="n">
        <v>0</v>
      </c>
      <c r="BX9" s="118" t="n">
        <v>0</v>
      </c>
      <c r="BY9" s="118" t="n">
        <v>0</v>
      </c>
      <c r="CA9" s="119" t="n">
        <v>16</v>
      </c>
      <c r="CB9" s="119" t="n">
        <v>20</v>
      </c>
      <c r="CC9" s="119" t="n">
        <v>18</v>
      </c>
      <c r="CD9" s="119" t="n">
        <v>6</v>
      </c>
      <c r="CE9" s="119" t="n">
        <v>0</v>
      </c>
      <c r="CF9" s="119" t="n">
        <v>0</v>
      </c>
      <c r="CG9" s="119" t="n">
        <v>0</v>
      </c>
      <c r="CH9" s="119" t="n">
        <v>0</v>
      </c>
      <c r="CI9" s="119" t="n">
        <v>0</v>
      </c>
      <c r="CJ9" s="119" t="n">
        <v>0</v>
      </c>
      <c r="CK9" s="119" t="n">
        <v>0</v>
      </c>
      <c r="CL9" s="119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2</v>
      </c>
      <c r="G10" s="140" t="n">
        <f aca="false">AN12</f>
        <v>0</v>
      </c>
      <c r="H10" s="139" t="n">
        <f aca="false">AA12</f>
        <v>1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3</v>
      </c>
      <c r="U10" s="140" t="n">
        <f aca="false">SUM(C10,E10,G10,I10,K10,M10,O10,Q10,S10)</f>
        <v>0</v>
      </c>
      <c r="V10" s="136"/>
      <c r="W10" s="116"/>
      <c r="X10" s="97" t="n">
        <f aca="false">BA7</f>
        <v>0</v>
      </c>
      <c r="Y10" s="97" t="n">
        <f aca="false">BB7</f>
        <v>3</v>
      </c>
      <c r="Z10" s="97" t="n">
        <f aca="false">BC7</f>
        <v>6</v>
      </c>
      <c r="AA10" s="97" t="n">
        <f aca="false">BD7</f>
        <v>0</v>
      </c>
      <c r="AB10" s="97" t="n">
        <f aca="false">BE7</f>
        <v>0</v>
      </c>
      <c r="AC10" s="97" t="n">
        <f aca="false">BF7</f>
        <v>0</v>
      </c>
      <c r="AD10" s="97" t="n">
        <f aca="false">BG7</f>
        <v>0</v>
      </c>
      <c r="AE10" s="97" t="n">
        <f aca="false">BH7</f>
        <v>0</v>
      </c>
      <c r="AF10" s="97" t="n">
        <f aca="false">BI7</f>
        <v>0</v>
      </c>
      <c r="AG10" s="97" t="n">
        <f aca="false">BJ7</f>
        <v>0</v>
      </c>
      <c r="AH10" s="97" t="n">
        <f aca="false">BK7</f>
        <v>0</v>
      </c>
      <c r="AI10" s="97" t="n">
        <f aca="false">BL7</f>
        <v>0</v>
      </c>
      <c r="AL10" s="97" t="n">
        <f aca="false">BN3</f>
        <v>0</v>
      </c>
      <c r="AM10" s="97" t="n">
        <f aca="false">BO3</f>
        <v>0</v>
      </c>
      <c r="AN10" s="97" t="n">
        <f aca="false">BP3</f>
        <v>2</v>
      </c>
      <c r="AO10" s="97" t="n">
        <f aca="false">BQ3</f>
        <v>0</v>
      </c>
      <c r="AP10" s="97" t="n">
        <f aca="false">BR3</f>
        <v>0</v>
      </c>
      <c r="AQ10" s="97" t="n">
        <f aca="false">BS3</f>
        <v>0</v>
      </c>
      <c r="AR10" s="97" t="n">
        <f aca="false">BT3</f>
        <v>0</v>
      </c>
      <c r="AS10" s="97" t="n">
        <f aca="false">BU3</f>
        <v>0</v>
      </c>
      <c r="AT10" s="97" t="n">
        <f aca="false">BV3</f>
        <v>0</v>
      </c>
      <c r="AU10" s="97" t="n">
        <f aca="false">BW3</f>
        <v>0</v>
      </c>
      <c r="AV10" s="97" t="n">
        <f aca="false">BX3</f>
        <v>0</v>
      </c>
      <c r="AW10" s="97" t="n">
        <f aca="false">BY3</f>
        <v>0</v>
      </c>
      <c r="BA10" s="138" t="n">
        <f aca="false">BN6+CA6</f>
        <v>0</v>
      </c>
      <c r="BB10" s="138" t="n">
        <f aca="false">BO6+CB6</f>
        <v>0</v>
      </c>
      <c r="BC10" s="138" t="n">
        <f aca="false">BP6+CC6</f>
        <v>1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122"/>
      <c r="BN10" s="118" t="n">
        <v>3</v>
      </c>
      <c r="BO10" s="118" t="n">
        <v>2</v>
      </c>
      <c r="BP10" s="118" t="n">
        <v>1</v>
      </c>
      <c r="BQ10" s="118" t="n">
        <v>0</v>
      </c>
      <c r="BR10" s="118" t="n">
        <v>0</v>
      </c>
      <c r="BS10" s="118" t="n">
        <v>0</v>
      </c>
      <c r="BT10" s="118" t="n">
        <v>0</v>
      </c>
      <c r="BU10" s="118" t="n">
        <v>0</v>
      </c>
      <c r="BV10" s="118" t="n">
        <v>0</v>
      </c>
      <c r="BW10" s="118" t="n">
        <v>0</v>
      </c>
      <c r="BX10" s="118" t="n">
        <v>0</v>
      </c>
      <c r="BY10" s="118" t="n">
        <v>0</v>
      </c>
      <c r="CA10" s="119" t="n">
        <v>35</v>
      </c>
      <c r="CB10" s="119" t="n">
        <v>87</v>
      </c>
      <c r="CC10" s="119" t="n">
        <v>24</v>
      </c>
      <c r="CD10" s="119" t="n">
        <v>3</v>
      </c>
      <c r="CE10" s="119" t="n">
        <v>0</v>
      </c>
      <c r="CF10" s="119" t="n">
        <v>0</v>
      </c>
      <c r="CG10" s="119" t="n">
        <v>0</v>
      </c>
      <c r="CH10" s="119" t="n">
        <v>0</v>
      </c>
      <c r="CI10" s="119" t="n">
        <v>0</v>
      </c>
      <c r="CJ10" s="119" t="n">
        <v>0</v>
      </c>
      <c r="CK10" s="119" t="n">
        <v>0</v>
      </c>
      <c r="CL10" s="119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1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1</v>
      </c>
      <c r="U11" s="140" t="n">
        <f aca="false">SUM(C11,E11,G11,I11,K11,M11,O11,Q11,S11)</f>
        <v>0</v>
      </c>
      <c r="V11" s="136"/>
      <c r="W11" s="116"/>
      <c r="X11" s="97" t="n">
        <f aca="false">BA8</f>
        <v>2</v>
      </c>
      <c r="Y11" s="97" t="n">
        <f aca="false">BB8</f>
        <v>3</v>
      </c>
      <c r="Z11" s="97" t="n">
        <f aca="false">BC8</f>
        <v>0</v>
      </c>
      <c r="AA11" s="97" t="n">
        <f aca="false">BD8</f>
        <v>0</v>
      </c>
      <c r="AB11" s="97" t="n">
        <f aca="false">BE8</f>
        <v>0</v>
      </c>
      <c r="AC11" s="97" t="n">
        <f aca="false">BF8</f>
        <v>0</v>
      </c>
      <c r="AD11" s="97" t="n">
        <f aca="false">BG8</f>
        <v>0</v>
      </c>
      <c r="AE11" s="97" t="n">
        <f aca="false">BH8</f>
        <v>0</v>
      </c>
      <c r="AF11" s="97" t="n">
        <f aca="false">BI8</f>
        <v>0</v>
      </c>
      <c r="AG11" s="97" t="n">
        <f aca="false">BJ8</f>
        <v>0</v>
      </c>
      <c r="AH11" s="97" t="n">
        <f aca="false">BK8</f>
        <v>0</v>
      </c>
      <c r="AI11" s="97" t="n">
        <f aca="false">BL8</f>
        <v>0</v>
      </c>
      <c r="AL11" s="97" t="n">
        <f aca="false">BN4</f>
        <v>0</v>
      </c>
      <c r="AM11" s="97" t="n">
        <f aca="false">BO4</f>
        <v>0</v>
      </c>
      <c r="AN11" s="97" t="n">
        <f aca="false">BP4</f>
        <v>0</v>
      </c>
      <c r="AO11" s="97" t="n">
        <f aca="false">BQ4</f>
        <v>0</v>
      </c>
      <c r="AP11" s="97" t="n">
        <f aca="false">BR4</f>
        <v>0</v>
      </c>
      <c r="AQ11" s="97" t="n">
        <f aca="false">BS4</f>
        <v>0</v>
      </c>
      <c r="AR11" s="97" t="n">
        <f aca="false">BT4</f>
        <v>0</v>
      </c>
      <c r="AS11" s="97" t="n">
        <f aca="false">BU4</f>
        <v>0</v>
      </c>
      <c r="AT11" s="97" t="n">
        <f aca="false">BV4</f>
        <v>0</v>
      </c>
      <c r="AU11" s="97" t="n">
        <f aca="false">BW4</f>
        <v>0</v>
      </c>
      <c r="AV11" s="97" t="n">
        <f aca="false">BX4</f>
        <v>0</v>
      </c>
      <c r="AW11" s="97" t="n">
        <f aca="false">BY4</f>
        <v>0</v>
      </c>
      <c r="BA11" s="138" t="n">
        <f aca="false">BN7+CA7</f>
        <v>0</v>
      </c>
      <c r="BB11" s="138" t="n">
        <f aca="false">BO7+CB7</f>
        <v>6</v>
      </c>
      <c r="BC11" s="138" t="n">
        <f aca="false">BP7+CC7</f>
        <v>2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122"/>
      <c r="BN11" s="118" t="n">
        <v>4</v>
      </c>
      <c r="BO11" s="118" t="n">
        <v>1</v>
      </c>
      <c r="BP11" s="118" t="n">
        <v>0</v>
      </c>
      <c r="BQ11" s="118" t="n">
        <v>0</v>
      </c>
      <c r="BR11" s="118" t="n">
        <v>0</v>
      </c>
      <c r="BS11" s="118" t="n">
        <v>0</v>
      </c>
      <c r="BT11" s="118" t="n">
        <v>0</v>
      </c>
      <c r="BU11" s="118" t="n">
        <v>0</v>
      </c>
      <c r="BV11" s="118" t="n">
        <v>0</v>
      </c>
      <c r="BW11" s="118" t="n">
        <v>0</v>
      </c>
      <c r="BX11" s="118" t="n">
        <v>0</v>
      </c>
      <c r="BY11" s="118" t="n">
        <v>0</v>
      </c>
      <c r="CA11" s="119" t="n">
        <v>63</v>
      </c>
      <c r="CB11" s="119" t="n">
        <v>66</v>
      </c>
      <c r="CC11" s="119" t="n">
        <v>18</v>
      </c>
      <c r="CD11" s="119" t="n">
        <v>4</v>
      </c>
      <c r="CE11" s="119" t="n">
        <v>0</v>
      </c>
      <c r="CF11" s="119" t="n">
        <v>0</v>
      </c>
      <c r="CG11" s="119" t="n">
        <v>0</v>
      </c>
      <c r="CH11" s="119" t="n">
        <v>0</v>
      </c>
      <c r="CI11" s="119" t="n">
        <v>0</v>
      </c>
      <c r="CJ11" s="119" t="n">
        <v>0</v>
      </c>
      <c r="CK11" s="119" t="n">
        <v>0</v>
      </c>
      <c r="CL11" s="119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6</v>
      </c>
      <c r="E12" s="140" t="n">
        <f aca="false">AM14</f>
        <v>0</v>
      </c>
      <c r="F12" s="139" t="n">
        <f aca="false">Z14</f>
        <v>2</v>
      </c>
      <c r="G12" s="140" t="n">
        <f aca="false">AN14</f>
        <v>1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8</v>
      </c>
      <c r="U12" s="140" t="n">
        <f aca="false">SUM(C12,E12,G12,I12,K12,M12,O12,Q12,S12)</f>
        <v>1</v>
      </c>
      <c r="V12" s="136"/>
      <c r="W12" s="116"/>
      <c r="X12" s="97" t="n">
        <f aca="false">BA9</f>
        <v>0</v>
      </c>
      <c r="Y12" s="97" t="n">
        <f aca="false">BB9</f>
        <v>0</v>
      </c>
      <c r="Z12" s="97" t="n">
        <f aca="false">BC9</f>
        <v>2</v>
      </c>
      <c r="AA12" s="97" t="n">
        <f aca="false">BD9</f>
        <v>1</v>
      </c>
      <c r="AB12" s="97" t="n">
        <f aca="false">BE9</f>
        <v>0</v>
      </c>
      <c r="AC12" s="97" t="n">
        <f aca="false">BF9</f>
        <v>0</v>
      </c>
      <c r="AD12" s="97" t="n">
        <f aca="false">BG9</f>
        <v>0</v>
      </c>
      <c r="AE12" s="97" t="n">
        <f aca="false">BH9</f>
        <v>0</v>
      </c>
      <c r="AF12" s="97" t="n">
        <f aca="false">BI9</f>
        <v>0</v>
      </c>
      <c r="AG12" s="97" t="n">
        <f aca="false">BJ9</f>
        <v>0</v>
      </c>
      <c r="AH12" s="97" t="n">
        <f aca="false">BK9</f>
        <v>0</v>
      </c>
      <c r="AI12" s="97" t="n">
        <f aca="false">BL9</f>
        <v>0</v>
      </c>
      <c r="AL12" s="97" t="n">
        <f aca="false">BN5</f>
        <v>0</v>
      </c>
      <c r="AM12" s="97" t="n">
        <f aca="false">BO5</f>
        <v>0</v>
      </c>
      <c r="AN12" s="97" t="n">
        <f aca="false">BP5</f>
        <v>0</v>
      </c>
      <c r="AO12" s="97" t="n">
        <f aca="false">BQ5</f>
        <v>0</v>
      </c>
      <c r="AP12" s="97" t="n">
        <f aca="false">BR5</f>
        <v>0</v>
      </c>
      <c r="AQ12" s="97" t="n">
        <f aca="false">BS5</f>
        <v>0</v>
      </c>
      <c r="AR12" s="97" t="n">
        <f aca="false">BT5</f>
        <v>0</v>
      </c>
      <c r="AS12" s="97" t="n">
        <f aca="false">BU5</f>
        <v>0</v>
      </c>
      <c r="AT12" s="97" t="n">
        <f aca="false">BV5</f>
        <v>0</v>
      </c>
      <c r="AU12" s="97" t="n">
        <f aca="false">BW5</f>
        <v>0</v>
      </c>
      <c r="AV12" s="97" t="n">
        <f aca="false">BX5</f>
        <v>0</v>
      </c>
      <c r="AW12" s="97" t="n">
        <f aca="false">BY5</f>
        <v>0</v>
      </c>
      <c r="BA12" s="138" t="n">
        <f aca="false">BN8+CA8</f>
        <v>3</v>
      </c>
      <c r="BB12" s="138" t="n">
        <f aca="false">BO8+CB8</f>
        <v>6</v>
      </c>
      <c r="BC12" s="138" t="n">
        <f aca="false">BP8+CC8</f>
        <v>6</v>
      </c>
      <c r="BD12" s="138" t="n">
        <f aca="false">BQ8+CD8</f>
        <v>2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122"/>
      <c r="BN12" s="118" t="n">
        <v>15</v>
      </c>
      <c r="BO12" s="118" t="n">
        <v>2</v>
      </c>
      <c r="BP12" s="118" t="n">
        <v>0</v>
      </c>
      <c r="BQ12" s="118" t="n">
        <v>0</v>
      </c>
      <c r="BR12" s="118" t="n">
        <v>0</v>
      </c>
      <c r="BS12" s="118" t="n">
        <v>0</v>
      </c>
      <c r="BT12" s="118" t="n">
        <v>0</v>
      </c>
      <c r="BU12" s="118" t="n">
        <v>0</v>
      </c>
      <c r="BV12" s="118" t="n">
        <v>0</v>
      </c>
      <c r="BW12" s="118" t="n">
        <v>0</v>
      </c>
      <c r="BX12" s="118" t="n">
        <v>0</v>
      </c>
      <c r="BY12" s="118" t="n">
        <v>0</v>
      </c>
      <c r="CA12" s="119" t="n">
        <v>103</v>
      </c>
      <c r="CB12" s="119" t="n">
        <v>58</v>
      </c>
      <c r="CC12" s="119" t="n">
        <v>5</v>
      </c>
      <c r="CD12" s="119" t="n">
        <v>0</v>
      </c>
      <c r="CE12" s="119" t="n">
        <v>0</v>
      </c>
      <c r="CF12" s="119" t="n">
        <v>0</v>
      </c>
      <c r="CG12" s="119" t="n">
        <v>0</v>
      </c>
      <c r="CH12" s="119" t="n">
        <v>0</v>
      </c>
      <c r="CI12" s="119" t="n">
        <v>0</v>
      </c>
      <c r="CJ12" s="119" t="n">
        <v>0</v>
      </c>
      <c r="CK12" s="119" t="n">
        <v>0</v>
      </c>
      <c r="CL12" s="119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3</v>
      </c>
      <c r="C13" s="140" t="n">
        <f aca="false">AL15</f>
        <v>0</v>
      </c>
      <c r="D13" s="139" t="n">
        <f aca="false">Y15</f>
        <v>6</v>
      </c>
      <c r="E13" s="140" t="n">
        <f aca="false">AM15</f>
        <v>1</v>
      </c>
      <c r="F13" s="139" t="n">
        <f aca="false">Z15</f>
        <v>6</v>
      </c>
      <c r="G13" s="140" t="n">
        <f aca="false">AN15</f>
        <v>0</v>
      </c>
      <c r="H13" s="139" t="n">
        <f aca="false">AA15</f>
        <v>2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17</v>
      </c>
      <c r="U13" s="140" t="n">
        <f aca="false">SUM(C13,E13,G13,I13,K13,M13,O13,Q13,S13)</f>
        <v>1</v>
      </c>
      <c r="V13" s="136"/>
      <c r="W13" s="116"/>
      <c r="X13" s="97" t="n">
        <f aca="false">BA10</f>
        <v>0</v>
      </c>
      <c r="Y13" s="97" t="n">
        <f aca="false">BB10</f>
        <v>0</v>
      </c>
      <c r="Z13" s="97" t="n">
        <f aca="false">BC10</f>
        <v>1</v>
      </c>
      <c r="AA13" s="97" t="n">
        <f aca="false">BD10</f>
        <v>0</v>
      </c>
      <c r="AB13" s="97" t="n">
        <f aca="false">BE10</f>
        <v>0</v>
      </c>
      <c r="AC13" s="97" t="n">
        <f aca="false">BF10</f>
        <v>0</v>
      </c>
      <c r="AD13" s="97" t="n">
        <f aca="false">BG10</f>
        <v>0</v>
      </c>
      <c r="AE13" s="97" t="n">
        <f aca="false">BH10</f>
        <v>0</v>
      </c>
      <c r="AF13" s="97" t="n">
        <f aca="false">BI10</f>
        <v>0</v>
      </c>
      <c r="AG13" s="97" t="n">
        <f aca="false">BJ10</f>
        <v>0</v>
      </c>
      <c r="AH13" s="97" t="n">
        <f aca="false">BK10</f>
        <v>0</v>
      </c>
      <c r="AI13" s="97" t="n">
        <f aca="false">BL10</f>
        <v>0</v>
      </c>
      <c r="AL13" s="97" t="n">
        <f aca="false">BN6</f>
        <v>0</v>
      </c>
      <c r="AM13" s="97" t="n">
        <f aca="false">BO6</f>
        <v>0</v>
      </c>
      <c r="AN13" s="97" t="n">
        <f aca="false">BP6</f>
        <v>0</v>
      </c>
      <c r="AO13" s="97" t="n">
        <f aca="false">BQ6</f>
        <v>0</v>
      </c>
      <c r="AP13" s="97" t="n">
        <f aca="false">BR6</f>
        <v>0</v>
      </c>
      <c r="AQ13" s="97" t="n">
        <f aca="false">BS6</f>
        <v>0</v>
      </c>
      <c r="AR13" s="97" t="n">
        <f aca="false">BT6</f>
        <v>0</v>
      </c>
      <c r="AS13" s="97" t="n">
        <f aca="false">BU6</f>
        <v>0</v>
      </c>
      <c r="AT13" s="97" t="n">
        <f aca="false">BV6</f>
        <v>0</v>
      </c>
      <c r="AU13" s="97" t="n">
        <f aca="false">BW6</f>
        <v>0</v>
      </c>
      <c r="AV13" s="97" t="n">
        <f aca="false">BX6</f>
        <v>0</v>
      </c>
      <c r="AW13" s="97" t="n">
        <f aca="false">BY6</f>
        <v>0</v>
      </c>
      <c r="BA13" s="138" t="n">
        <f aca="false">BN9+CA9</f>
        <v>17</v>
      </c>
      <c r="BB13" s="138" t="n">
        <f aca="false">BO9+CB9</f>
        <v>24</v>
      </c>
      <c r="BC13" s="138" t="n">
        <f aca="false">BP9+CC9</f>
        <v>19</v>
      </c>
      <c r="BD13" s="138" t="n">
        <f aca="false">BQ9+CD9</f>
        <v>6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122"/>
      <c r="BN13" s="118" t="n">
        <v>8</v>
      </c>
      <c r="BO13" s="118" t="n">
        <v>4</v>
      </c>
      <c r="BP13" s="118" t="n">
        <v>0</v>
      </c>
      <c r="BQ13" s="118" t="n">
        <v>0</v>
      </c>
      <c r="BR13" s="118" t="n">
        <v>0</v>
      </c>
      <c r="BS13" s="118" t="n">
        <v>0</v>
      </c>
      <c r="BT13" s="118" t="n">
        <v>0</v>
      </c>
      <c r="BU13" s="118" t="n">
        <v>0</v>
      </c>
      <c r="BV13" s="118" t="n">
        <v>0</v>
      </c>
      <c r="BW13" s="118" t="n">
        <v>0</v>
      </c>
      <c r="BX13" s="118" t="n">
        <v>0</v>
      </c>
      <c r="BY13" s="118" t="n">
        <v>0</v>
      </c>
      <c r="CA13" s="119" t="n">
        <v>63</v>
      </c>
      <c r="CB13" s="119" t="n">
        <v>71</v>
      </c>
      <c r="CC13" s="119" t="n">
        <v>6</v>
      </c>
      <c r="CD13" s="119" t="n">
        <v>0</v>
      </c>
      <c r="CE13" s="119" t="n">
        <v>0</v>
      </c>
      <c r="CF13" s="119" t="n">
        <v>0</v>
      </c>
      <c r="CG13" s="119" t="n">
        <v>0</v>
      </c>
      <c r="CH13" s="119" t="n">
        <v>0</v>
      </c>
      <c r="CI13" s="119" t="n">
        <v>0</v>
      </c>
      <c r="CJ13" s="119" t="n">
        <v>0</v>
      </c>
      <c r="CK13" s="119" t="n">
        <v>0</v>
      </c>
      <c r="CL13" s="119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17</v>
      </c>
      <c r="C14" s="140" t="n">
        <f aca="false">AL16</f>
        <v>1</v>
      </c>
      <c r="D14" s="139" t="n">
        <f aca="false">Y16</f>
        <v>24</v>
      </c>
      <c r="E14" s="140" t="n">
        <f aca="false">AM16</f>
        <v>4</v>
      </c>
      <c r="F14" s="139" t="n">
        <f aca="false">Z16</f>
        <v>19</v>
      </c>
      <c r="G14" s="140" t="n">
        <f aca="false">AN16</f>
        <v>1</v>
      </c>
      <c r="H14" s="139" t="n">
        <f aca="false">AA16</f>
        <v>6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66</v>
      </c>
      <c r="U14" s="140" t="n">
        <f aca="false">SUM(C14,E14,G14,I14,K14,M14,O14,Q14,S14)</f>
        <v>6</v>
      </c>
      <c r="V14" s="136"/>
      <c r="W14" s="116"/>
      <c r="X14" s="97" t="n">
        <f aca="false">BA11</f>
        <v>0</v>
      </c>
      <c r="Y14" s="97" t="n">
        <f aca="false">BB11</f>
        <v>6</v>
      </c>
      <c r="Z14" s="97" t="n">
        <f aca="false">BC11</f>
        <v>2</v>
      </c>
      <c r="AA14" s="97" t="n">
        <f aca="false">BD11</f>
        <v>0</v>
      </c>
      <c r="AB14" s="97" t="n">
        <f aca="false">BE11</f>
        <v>0</v>
      </c>
      <c r="AC14" s="97" t="n">
        <f aca="false">BF11</f>
        <v>0</v>
      </c>
      <c r="AD14" s="97" t="n">
        <f aca="false">BG11</f>
        <v>0</v>
      </c>
      <c r="AE14" s="97" t="n">
        <f aca="false">BH11</f>
        <v>0</v>
      </c>
      <c r="AF14" s="97" t="n">
        <f aca="false">BI11</f>
        <v>0</v>
      </c>
      <c r="AG14" s="97" t="n">
        <f aca="false">BJ11</f>
        <v>0</v>
      </c>
      <c r="AH14" s="97" t="n">
        <f aca="false">BK11</f>
        <v>0</v>
      </c>
      <c r="AI14" s="97" t="n">
        <f aca="false">BL11</f>
        <v>0</v>
      </c>
      <c r="AL14" s="97" t="n">
        <f aca="false">BN7</f>
        <v>0</v>
      </c>
      <c r="AM14" s="97" t="n">
        <f aca="false">BO7</f>
        <v>0</v>
      </c>
      <c r="AN14" s="97" t="n">
        <f aca="false">BP7</f>
        <v>1</v>
      </c>
      <c r="AO14" s="97" t="n">
        <f aca="false">BQ7</f>
        <v>0</v>
      </c>
      <c r="AP14" s="97" t="n">
        <f aca="false">BR7</f>
        <v>0</v>
      </c>
      <c r="AQ14" s="97" t="n">
        <f aca="false">BS7</f>
        <v>0</v>
      </c>
      <c r="AR14" s="97" t="n">
        <f aca="false">BT7</f>
        <v>0</v>
      </c>
      <c r="AS14" s="97" t="n">
        <f aca="false">BU7</f>
        <v>0</v>
      </c>
      <c r="AT14" s="97" t="n">
        <f aca="false">BV7</f>
        <v>0</v>
      </c>
      <c r="AU14" s="97" t="n">
        <f aca="false">BW7</f>
        <v>0</v>
      </c>
      <c r="AV14" s="97" t="n">
        <f aca="false">BX7</f>
        <v>0</v>
      </c>
      <c r="AW14" s="97" t="n">
        <f aca="false">BY7</f>
        <v>0</v>
      </c>
      <c r="BA14" s="138" t="n">
        <f aca="false">BN10+CA10</f>
        <v>38</v>
      </c>
      <c r="BB14" s="138" t="n">
        <f aca="false">BO10+CB10</f>
        <v>89</v>
      </c>
      <c r="BC14" s="138" t="n">
        <f aca="false">BP10+CC10</f>
        <v>25</v>
      </c>
      <c r="BD14" s="138" t="n">
        <f aca="false">BQ10+CD10</f>
        <v>3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122"/>
      <c r="BN14" s="118" t="n">
        <v>8</v>
      </c>
      <c r="BO14" s="118" t="n">
        <v>2</v>
      </c>
      <c r="BP14" s="118" t="n">
        <v>0</v>
      </c>
      <c r="BQ14" s="118" t="n">
        <v>0</v>
      </c>
      <c r="BR14" s="118" t="n">
        <v>0</v>
      </c>
      <c r="BS14" s="118" t="n">
        <v>0</v>
      </c>
      <c r="BT14" s="118" t="n">
        <v>0</v>
      </c>
      <c r="BU14" s="118" t="n">
        <v>0</v>
      </c>
      <c r="BV14" s="118" t="n">
        <v>0</v>
      </c>
      <c r="BW14" s="118" t="n">
        <v>0</v>
      </c>
      <c r="BX14" s="118" t="n">
        <v>0</v>
      </c>
      <c r="BY14" s="118" t="n">
        <v>0</v>
      </c>
      <c r="CA14" s="119" t="n">
        <v>78</v>
      </c>
      <c r="CB14" s="119" t="n">
        <v>62</v>
      </c>
      <c r="CC14" s="119" t="n">
        <v>11</v>
      </c>
      <c r="CD14" s="119" t="n">
        <v>0</v>
      </c>
      <c r="CE14" s="119" t="n">
        <v>0</v>
      </c>
      <c r="CF14" s="119" t="n">
        <v>0</v>
      </c>
      <c r="CG14" s="119" t="n">
        <v>0</v>
      </c>
      <c r="CH14" s="119" t="n">
        <v>0</v>
      </c>
      <c r="CI14" s="119" t="n">
        <v>0</v>
      </c>
      <c r="CJ14" s="119" t="n">
        <v>0</v>
      </c>
      <c r="CK14" s="119" t="n">
        <v>0</v>
      </c>
      <c r="CL14" s="119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38</v>
      </c>
      <c r="C15" s="140" t="n">
        <f aca="false">AL17</f>
        <v>3</v>
      </c>
      <c r="D15" s="139" t="n">
        <f aca="false">Y17</f>
        <v>89</v>
      </c>
      <c r="E15" s="140" t="n">
        <f aca="false">AM17</f>
        <v>2</v>
      </c>
      <c r="F15" s="139" t="n">
        <f aca="false">Z17</f>
        <v>25</v>
      </c>
      <c r="G15" s="140" t="n">
        <f aca="false">AN17</f>
        <v>1</v>
      </c>
      <c r="H15" s="139" t="n">
        <f aca="false">AA17</f>
        <v>3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155</v>
      </c>
      <c r="U15" s="140" t="n">
        <f aca="false">SUM(C15,E15,G15,I15,K15,M15,O15,Q15,S15)</f>
        <v>6</v>
      </c>
      <c r="V15" s="136"/>
      <c r="W15" s="116"/>
      <c r="X15" s="97" t="n">
        <f aca="false">BA12</f>
        <v>3</v>
      </c>
      <c r="Y15" s="97" t="n">
        <f aca="false">BB12</f>
        <v>6</v>
      </c>
      <c r="Z15" s="97" t="n">
        <f aca="false">BC12</f>
        <v>6</v>
      </c>
      <c r="AA15" s="97" t="n">
        <f aca="false">BD12</f>
        <v>2</v>
      </c>
      <c r="AB15" s="97" t="n">
        <f aca="false">BE12</f>
        <v>0</v>
      </c>
      <c r="AC15" s="97" t="n">
        <f aca="false">BF12</f>
        <v>0</v>
      </c>
      <c r="AD15" s="97" t="n">
        <f aca="false">BG12</f>
        <v>0</v>
      </c>
      <c r="AE15" s="97" t="n">
        <f aca="false">BH12</f>
        <v>0</v>
      </c>
      <c r="AF15" s="97" t="n">
        <f aca="false">BI12</f>
        <v>0</v>
      </c>
      <c r="AG15" s="97" t="n">
        <f aca="false">BJ12</f>
        <v>0</v>
      </c>
      <c r="AH15" s="97" t="n">
        <f aca="false">BK12</f>
        <v>0</v>
      </c>
      <c r="AI15" s="97" t="n">
        <f aca="false">BL12</f>
        <v>0</v>
      </c>
      <c r="AL15" s="97" t="n">
        <f aca="false">BN8</f>
        <v>0</v>
      </c>
      <c r="AM15" s="97" t="n">
        <f aca="false">BO8</f>
        <v>1</v>
      </c>
      <c r="AN15" s="97" t="n">
        <f aca="false">BP8</f>
        <v>0</v>
      </c>
      <c r="AO15" s="97" t="n">
        <f aca="false">BQ8</f>
        <v>0</v>
      </c>
      <c r="AP15" s="97" t="n">
        <f aca="false">BR8</f>
        <v>0</v>
      </c>
      <c r="AQ15" s="97" t="n">
        <f aca="false">BS8</f>
        <v>0</v>
      </c>
      <c r="AR15" s="97" t="n">
        <f aca="false">BT8</f>
        <v>0</v>
      </c>
      <c r="AS15" s="97" t="n">
        <f aca="false">BU8</f>
        <v>0</v>
      </c>
      <c r="AT15" s="97" t="n">
        <f aca="false">BV8</f>
        <v>0</v>
      </c>
      <c r="AU15" s="97" t="n">
        <f aca="false">BW8</f>
        <v>0</v>
      </c>
      <c r="AV15" s="97" t="n">
        <f aca="false">BX8</f>
        <v>0</v>
      </c>
      <c r="AW15" s="97" t="n">
        <f aca="false">BY8</f>
        <v>0</v>
      </c>
      <c r="BA15" s="138" t="n">
        <f aca="false">BN11+CA11</f>
        <v>67</v>
      </c>
      <c r="BB15" s="138" t="n">
        <f aca="false">BO11+CB11</f>
        <v>67</v>
      </c>
      <c r="BC15" s="138" t="n">
        <f aca="false">BP11+CC11</f>
        <v>18</v>
      </c>
      <c r="BD15" s="138" t="n">
        <f aca="false">BQ11+CD11</f>
        <v>4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122"/>
      <c r="BN15" s="118" t="n">
        <v>9</v>
      </c>
      <c r="BO15" s="118" t="n">
        <v>3</v>
      </c>
      <c r="BP15" s="118" t="n">
        <v>0</v>
      </c>
      <c r="BQ15" s="118" t="n">
        <v>0</v>
      </c>
      <c r="BR15" s="118" t="n">
        <v>0</v>
      </c>
      <c r="BS15" s="118" t="n">
        <v>0</v>
      </c>
      <c r="BT15" s="118" t="n">
        <v>0</v>
      </c>
      <c r="BU15" s="118" t="n">
        <v>0</v>
      </c>
      <c r="BV15" s="118" t="n">
        <v>0</v>
      </c>
      <c r="BW15" s="118" t="n">
        <v>0</v>
      </c>
      <c r="BX15" s="118" t="n">
        <v>0</v>
      </c>
      <c r="BY15" s="118" t="n">
        <v>0</v>
      </c>
      <c r="CA15" s="119" t="n">
        <v>55</v>
      </c>
      <c r="CB15" s="119" t="n">
        <v>62</v>
      </c>
      <c r="CC15" s="119" t="n">
        <v>28</v>
      </c>
      <c r="CD15" s="119" t="n">
        <v>6</v>
      </c>
      <c r="CE15" s="119" t="n">
        <v>0</v>
      </c>
      <c r="CF15" s="119" t="n">
        <v>0</v>
      </c>
      <c r="CG15" s="119" t="n">
        <v>0</v>
      </c>
      <c r="CH15" s="119" t="n">
        <v>0</v>
      </c>
      <c r="CI15" s="119" t="n">
        <v>0</v>
      </c>
      <c r="CJ15" s="119" t="n">
        <v>0</v>
      </c>
      <c r="CK15" s="119" t="n">
        <v>0</v>
      </c>
      <c r="CL15" s="119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67</v>
      </c>
      <c r="C16" s="140" t="n">
        <f aca="false">AL18</f>
        <v>4</v>
      </c>
      <c r="D16" s="139" t="n">
        <f aca="false">Y18</f>
        <v>67</v>
      </c>
      <c r="E16" s="140" t="n">
        <f aca="false">AM18</f>
        <v>1</v>
      </c>
      <c r="F16" s="139" t="n">
        <f aca="false">Z18</f>
        <v>18</v>
      </c>
      <c r="G16" s="140" t="n">
        <f aca="false">AN18</f>
        <v>0</v>
      </c>
      <c r="H16" s="139" t="n">
        <f aca="false">AA18</f>
        <v>4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156</v>
      </c>
      <c r="U16" s="140" t="n">
        <f aca="false">SUM(C16,E16,G16,I16,K16,M16,O16,Q16,S16)</f>
        <v>5</v>
      </c>
      <c r="V16" s="136"/>
      <c r="W16" s="116"/>
      <c r="X16" s="97" t="n">
        <f aca="false">BA13</f>
        <v>17</v>
      </c>
      <c r="Y16" s="97" t="n">
        <f aca="false">BB13</f>
        <v>24</v>
      </c>
      <c r="Z16" s="97" t="n">
        <f aca="false">BC13</f>
        <v>19</v>
      </c>
      <c r="AA16" s="97" t="n">
        <f aca="false">BD13</f>
        <v>6</v>
      </c>
      <c r="AB16" s="97" t="n">
        <f aca="false">BE13</f>
        <v>0</v>
      </c>
      <c r="AC16" s="97" t="n">
        <f aca="false">BF13</f>
        <v>0</v>
      </c>
      <c r="AD16" s="97" t="n">
        <f aca="false">BG13</f>
        <v>0</v>
      </c>
      <c r="AE16" s="97" t="n">
        <f aca="false">BH13</f>
        <v>0</v>
      </c>
      <c r="AF16" s="97" t="n">
        <f aca="false">BI13</f>
        <v>0</v>
      </c>
      <c r="AG16" s="97" t="n">
        <f aca="false">BJ13</f>
        <v>0</v>
      </c>
      <c r="AH16" s="97" t="n">
        <f aca="false">BK13</f>
        <v>0</v>
      </c>
      <c r="AI16" s="97" t="n">
        <f aca="false">BL13</f>
        <v>0</v>
      </c>
      <c r="AL16" s="97" t="n">
        <f aca="false">BN9</f>
        <v>1</v>
      </c>
      <c r="AM16" s="97" t="n">
        <f aca="false">BO9</f>
        <v>4</v>
      </c>
      <c r="AN16" s="97" t="n">
        <f aca="false">BP9</f>
        <v>1</v>
      </c>
      <c r="AO16" s="97" t="n">
        <f aca="false">BQ9</f>
        <v>0</v>
      </c>
      <c r="AP16" s="97" t="n">
        <f aca="false">BR9</f>
        <v>0</v>
      </c>
      <c r="AQ16" s="97" t="n">
        <f aca="false">BS9</f>
        <v>0</v>
      </c>
      <c r="AR16" s="97" t="n">
        <f aca="false">BT9</f>
        <v>0</v>
      </c>
      <c r="AS16" s="97" t="n">
        <f aca="false">BU9</f>
        <v>0</v>
      </c>
      <c r="AT16" s="97" t="n">
        <f aca="false">BV9</f>
        <v>0</v>
      </c>
      <c r="AU16" s="97" t="n">
        <f aca="false">BW9</f>
        <v>0</v>
      </c>
      <c r="AV16" s="97" t="n">
        <f aca="false">BX9</f>
        <v>0</v>
      </c>
      <c r="AW16" s="97" t="n">
        <f aca="false">BY9</f>
        <v>0</v>
      </c>
      <c r="BA16" s="138" t="n">
        <f aca="false">BN12+CA12</f>
        <v>118</v>
      </c>
      <c r="BB16" s="138" t="n">
        <f aca="false">BO12+CB12</f>
        <v>60</v>
      </c>
      <c r="BC16" s="138" t="n">
        <f aca="false">BP12+CC12</f>
        <v>5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122"/>
      <c r="BN16" s="118" t="n">
        <v>4</v>
      </c>
      <c r="BO16" s="118" t="n">
        <v>1</v>
      </c>
      <c r="BP16" s="118" t="n">
        <v>0</v>
      </c>
      <c r="BQ16" s="118" t="n">
        <v>0</v>
      </c>
      <c r="BR16" s="118" t="n">
        <v>0</v>
      </c>
      <c r="BS16" s="118" t="n">
        <v>0</v>
      </c>
      <c r="BT16" s="118" t="n">
        <v>0</v>
      </c>
      <c r="BU16" s="118" t="n">
        <v>0</v>
      </c>
      <c r="BV16" s="118" t="n">
        <v>0</v>
      </c>
      <c r="BW16" s="118" t="n">
        <v>0</v>
      </c>
      <c r="BX16" s="118" t="n">
        <v>0</v>
      </c>
      <c r="BY16" s="118" t="n">
        <v>0</v>
      </c>
      <c r="CA16" s="119" t="n">
        <v>47</v>
      </c>
      <c r="CB16" s="119" t="n">
        <v>73</v>
      </c>
      <c r="CC16" s="119" t="n">
        <v>14</v>
      </c>
      <c r="CD16" s="119" t="n">
        <v>0</v>
      </c>
      <c r="CE16" s="119" t="n">
        <v>0</v>
      </c>
      <c r="CF16" s="119" t="n">
        <v>0</v>
      </c>
      <c r="CG16" s="119" t="n">
        <v>0</v>
      </c>
      <c r="CH16" s="119" t="n">
        <v>0</v>
      </c>
      <c r="CI16" s="119" t="n">
        <v>0</v>
      </c>
      <c r="CJ16" s="119" t="n">
        <v>0</v>
      </c>
      <c r="CK16" s="119" t="n">
        <v>0</v>
      </c>
      <c r="CL16" s="119" t="n">
        <v>0</v>
      </c>
    </row>
    <row r="17" s="97" customFormat="true" ht="12.75" hidden="false" customHeight="false" outlineLevel="0" collapsed="false">
      <c r="A17" s="132" t="s">
        <v>94</v>
      </c>
      <c r="B17" s="139" t="n">
        <f aca="false">X19</f>
        <v>118</v>
      </c>
      <c r="C17" s="140" t="n">
        <f aca="false">AL19</f>
        <v>15</v>
      </c>
      <c r="D17" s="139" t="n">
        <f aca="false">Y19</f>
        <v>60</v>
      </c>
      <c r="E17" s="140" t="n">
        <f aca="false">AM19</f>
        <v>2</v>
      </c>
      <c r="F17" s="139" t="n">
        <f aca="false">Z19</f>
        <v>5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183</v>
      </c>
      <c r="U17" s="140" t="n">
        <f aca="false">SUM(C17,E17,G17,I17,K17,M17,O17,Q17,S17)</f>
        <v>17</v>
      </c>
      <c r="V17" s="136"/>
      <c r="W17" s="116"/>
      <c r="X17" s="97" t="n">
        <f aca="false">BA14</f>
        <v>38</v>
      </c>
      <c r="Y17" s="97" t="n">
        <f aca="false">BB14</f>
        <v>89</v>
      </c>
      <c r="Z17" s="97" t="n">
        <f aca="false">BC14</f>
        <v>25</v>
      </c>
      <c r="AA17" s="97" t="n">
        <f aca="false">BD14</f>
        <v>3</v>
      </c>
      <c r="AB17" s="97" t="n">
        <f aca="false">BE14</f>
        <v>0</v>
      </c>
      <c r="AC17" s="97" t="n">
        <f aca="false">BF14</f>
        <v>0</v>
      </c>
      <c r="AD17" s="97" t="n">
        <f aca="false">BG14</f>
        <v>0</v>
      </c>
      <c r="AE17" s="97" t="n">
        <f aca="false">BH14</f>
        <v>0</v>
      </c>
      <c r="AF17" s="97" t="n">
        <f aca="false">BI14</f>
        <v>0</v>
      </c>
      <c r="AG17" s="97" t="n">
        <f aca="false">BJ14</f>
        <v>0</v>
      </c>
      <c r="AH17" s="97" t="n">
        <f aca="false">BK14</f>
        <v>0</v>
      </c>
      <c r="AI17" s="97" t="n">
        <f aca="false">BL14</f>
        <v>0</v>
      </c>
      <c r="AL17" s="97" t="n">
        <f aca="false">BN10</f>
        <v>3</v>
      </c>
      <c r="AM17" s="97" t="n">
        <f aca="false">BO10</f>
        <v>2</v>
      </c>
      <c r="AN17" s="97" t="n">
        <f aca="false">BP10</f>
        <v>1</v>
      </c>
      <c r="AO17" s="97" t="n">
        <f aca="false">BQ10</f>
        <v>0</v>
      </c>
      <c r="AP17" s="97" t="n">
        <f aca="false">BR10</f>
        <v>0</v>
      </c>
      <c r="AQ17" s="97" t="n">
        <f aca="false">BS10</f>
        <v>0</v>
      </c>
      <c r="AR17" s="97" t="n">
        <f aca="false">BT10</f>
        <v>0</v>
      </c>
      <c r="AS17" s="97" t="n">
        <f aca="false">BU10</f>
        <v>0</v>
      </c>
      <c r="AT17" s="97" t="n">
        <f aca="false">BV10</f>
        <v>0</v>
      </c>
      <c r="AU17" s="97" t="n">
        <f aca="false">BW10</f>
        <v>0</v>
      </c>
      <c r="AV17" s="97" t="n">
        <f aca="false">BX10</f>
        <v>0</v>
      </c>
      <c r="AW17" s="97" t="n">
        <f aca="false">BY10</f>
        <v>0</v>
      </c>
      <c r="BA17" s="138" t="n">
        <f aca="false">BN13+CA13</f>
        <v>71</v>
      </c>
      <c r="BB17" s="138" t="n">
        <f aca="false">BO13+CB13</f>
        <v>75</v>
      </c>
      <c r="BC17" s="138" t="n">
        <f aca="false">BP13+CC13</f>
        <v>6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122"/>
      <c r="BN17" s="118" t="n">
        <v>5</v>
      </c>
      <c r="BO17" s="118" t="n">
        <v>1</v>
      </c>
      <c r="BP17" s="118" t="n">
        <v>0</v>
      </c>
      <c r="BQ17" s="118" t="n">
        <v>0</v>
      </c>
      <c r="BR17" s="118" t="n">
        <v>0</v>
      </c>
      <c r="BS17" s="118" t="n">
        <v>0</v>
      </c>
      <c r="BT17" s="118" t="n">
        <v>0</v>
      </c>
      <c r="BU17" s="118" t="n">
        <v>0</v>
      </c>
      <c r="BV17" s="118" t="n">
        <v>0</v>
      </c>
      <c r="BW17" s="118" t="n">
        <v>0</v>
      </c>
      <c r="BX17" s="118" t="n">
        <v>0</v>
      </c>
      <c r="BY17" s="118" t="n">
        <v>0</v>
      </c>
      <c r="BZ17" s="99"/>
      <c r="CA17" s="119" t="n">
        <v>47</v>
      </c>
      <c r="CB17" s="119" t="n">
        <v>67</v>
      </c>
      <c r="CC17" s="119" t="n">
        <v>15</v>
      </c>
      <c r="CD17" s="119" t="n">
        <v>1</v>
      </c>
      <c r="CE17" s="119" t="n">
        <v>0</v>
      </c>
      <c r="CF17" s="119" t="n">
        <v>0</v>
      </c>
      <c r="CG17" s="119" t="n">
        <v>0</v>
      </c>
      <c r="CH17" s="119" t="n">
        <v>0</v>
      </c>
      <c r="CI17" s="119" t="n">
        <v>0</v>
      </c>
      <c r="CJ17" s="119" t="n">
        <v>0</v>
      </c>
      <c r="CK17" s="119" t="n">
        <v>0</v>
      </c>
      <c r="CL17" s="119" t="n">
        <v>0</v>
      </c>
    </row>
    <row r="18" s="97" customFormat="true" ht="12.75" hidden="false" customHeight="false" outlineLevel="0" collapsed="false">
      <c r="A18" s="132" t="s">
        <v>95</v>
      </c>
      <c r="B18" s="139" t="n">
        <f aca="false">X20</f>
        <v>71</v>
      </c>
      <c r="C18" s="140" t="n">
        <f aca="false">AL20</f>
        <v>8</v>
      </c>
      <c r="D18" s="139" t="n">
        <f aca="false">Y20</f>
        <v>75</v>
      </c>
      <c r="E18" s="140" t="n">
        <f aca="false">AM20</f>
        <v>4</v>
      </c>
      <c r="F18" s="139" t="n">
        <f aca="false">Z20</f>
        <v>6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152</v>
      </c>
      <c r="U18" s="140" t="n">
        <f aca="false">SUM(C18,E18,G18,I18,K18,M18,O18,Q18,S18)</f>
        <v>12</v>
      </c>
      <c r="V18" s="136"/>
      <c r="W18" s="116"/>
      <c r="X18" s="97" t="n">
        <f aca="false">BA15</f>
        <v>67</v>
      </c>
      <c r="Y18" s="97" t="n">
        <f aca="false">BB15</f>
        <v>67</v>
      </c>
      <c r="Z18" s="97" t="n">
        <f aca="false">BC15</f>
        <v>18</v>
      </c>
      <c r="AA18" s="97" t="n">
        <f aca="false">BD15</f>
        <v>4</v>
      </c>
      <c r="AB18" s="97" t="n">
        <f aca="false">BE15</f>
        <v>0</v>
      </c>
      <c r="AC18" s="97" t="n">
        <f aca="false">BF15</f>
        <v>0</v>
      </c>
      <c r="AD18" s="97" t="n">
        <f aca="false">BG15</f>
        <v>0</v>
      </c>
      <c r="AE18" s="97" t="n">
        <f aca="false">BH15</f>
        <v>0</v>
      </c>
      <c r="AF18" s="97" t="n">
        <f aca="false">BI15</f>
        <v>0</v>
      </c>
      <c r="AG18" s="97" t="n">
        <f aca="false">BJ15</f>
        <v>0</v>
      </c>
      <c r="AH18" s="97" t="n">
        <f aca="false">BK15</f>
        <v>0</v>
      </c>
      <c r="AI18" s="97" t="n">
        <f aca="false">BL15</f>
        <v>0</v>
      </c>
      <c r="AL18" s="97" t="n">
        <f aca="false">BN11</f>
        <v>4</v>
      </c>
      <c r="AM18" s="97" t="n">
        <f aca="false">BO11</f>
        <v>1</v>
      </c>
      <c r="AN18" s="97" t="n">
        <f aca="false">BP11</f>
        <v>0</v>
      </c>
      <c r="AO18" s="97" t="n">
        <f aca="false">BQ11</f>
        <v>0</v>
      </c>
      <c r="AP18" s="97" t="n">
        <f aca="false">BR11</f>
        <v>0</v>
      </c>
      <c r="AQ18" s="97" t="n">
        <f aca="false">BS11</f>
        <v>0</v>
      </c>
      <c r="AR18" s="97" t="n">
        <f aca="false">BT11</f>
        <v>0</v>
      </c>
      <c r="AS18" s="97" t="n">
        <f aca="false">BU11</f>
        <v>0</v>
      </c>
      <c r="AT18" s="97" t="n">
        <f aca="false">BV11</f>
        <v>0</v>
      </c>
      <c r="AU18" s="97" t="n">
        <f aca="false">BW11</f>
        <v>0</v>
      </c>
      <c r="AV18" s="97" t="n">
        <f aca="false">BX11</f>
        <v>0</v>
      </c>
      <c r="AW18" s="97" t="n">
        <f aca="false">BY11</f>
        <v>0</v>
      </c>
      <c r="BA18" s="138" t="n">
        <f aca="false">BN14+CA14</f>
        <v>86</v>
      </c>
      <c r="BB18" s="138" t="n">
        <f aca="false">BO14+CB14</f>
        <v>64</v>
      </c>
      <c r="BC18" s="138" t="n">
        <f aca="false">BP14+CC14</f>
        <v>11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122"/>
      <c r="BN18" s="118" t="n">
        <v>7</v>
      </c>
      <c r="BO18" s="118" t="n">
        <v>1</v>
      </c>
      <c r="BP18" s="118" t="n">
        <v>0</v>
      </c>
      <c r="BQ18" s="118" t="n">
        <v>0</v>
      </c>
      <c r="BR18" s="118" t="n">
        <v>0</v>
      </c>
      <c r="BS18" s="118" t="n">
        <v>0</v>
      </c>
      <c r="BT18" s="118" t="n">
        <v>0</v>
      </c>
      <c r="BU18" s="118" t="n">
        <v>0</v>
      </c>
      <c r="BV18" s="118" t="n">
        <v>0</v>
      </c>
      <c r="BW18" s="118" t="n">
        <v>0</v>
      </c>
      <c r="BX18" s="118" t="n">
        <v>0</v>
      </c>
      <c r="BY18" s="118" t="n">
        <v>0</v>
      </c>
      <c r="BZ18" s="99"/>
      <c r="CA18" s="119" t="n">
        <v>71</v>
      </c>
      <c r="CB18" s="119" t="n">
        <v>57</v>
      </c>
      <c r="CC18" s="119" t="n">
        <v>4</v>
      </c>
      <c r="CD18" s="119" t="n">
        <v>2</v>
      </c>
      <c r="CE18" s="119" t="n">
        <v>0</v>
      </c>
      <c r="CF18" s="119" t="n">
        <v>0</v>
      </c>
      <c r="CG18" s="119" t="n">
        <v>0</v>
      </c>
      <c r="CH18" s="119" t="n">
        <v>0</v>
      </c>
      <c r="CI18" s="119" t="n">
        <v>0</v>
      </c>
      <c r="CJ18" s="119" t="n">
        <v>0</v>
      </c>
      <c r="CK18" s="119" t="n">
        <v>0</v>
      </c>
      <c r="CL18" s="119" t="n">
        <v>0</v>
      </c>
    </row>
    <row r="19" s="97" customFormat="true" ht="12.75" hidden="false" customHeight="false" outlineLevel="0" collapsed="false">
      <c r="A19" s="132" t="s">
        <v>96</v>
      </c>
      <c r="B19" s="139" t="n">
        <f aca="false">X21</f>
        <v>86</v>
      </c>
      <c r="C19" s="140" t="n">
        <f aca="false">AL21</f>
        <v>8</v>
      </c>
      <c r="D19" s="139" t="n">
        <f aca="false">Y21</f>
        <v>64</v>
      </c>
      <c r="E19" s="140" t="n">
        <f aca="false">AM21</f>
        <v>2</v>
      </c>
      <c r="F19" s="139" t="n">
        <f aca="false">Z21</f>
        <v>11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161</v>
      </c>
      <c r="U19" s="140" t="n">
        <f aca="false">SUM(C19,E19,G19,I19,K19,M19,O19,Q19,S19)</f>
        <v>10</v>
      </c>
      <c r="V19" s="136"/>
      <c r="W19" s="116"/>
      <c r="X19" s="97" t="n">
        <f aca="false">BA16</f>
        <v>118</v>
      </c>
      <c r="Y19" s="97" t="n">
        <f aca="false">BB16</f>
        <v>60</v>
      </c>
      <c r="Z19" s="97" t="n">
        <f aca="false">BC16</f>
        <v>5</v>
      </c>
      <c r="AA19" s="97" t="n">
        <f aca="false">BD16</f>
        <v>0</v>
      </c>
      <c r="AB19" s="97" t="n">
        <f aca="false">BE16</f>
        <v>0</v>
      </c>
      <c r="AC19" s="97" t="n">
        <f aca="false">BF16</f>
        <v>0</v>
      </c>
      <c r="AD19" s="97" t="n">
        <f aca="false">BG16</f>
        <v>0</v>
      </c>
      <c r="AE19" s="97" t="n">
        <f aca="false">BH16</f>
        <v>0</v>
      </c>
      <c r="AF19" s="97" t="n">
        <f aca="false">BI16</f>
        <v>0</v>
      </c>
      <c r="AG19" s="97" t="n">
        <f aca="false">BJ16</f>
        <v>0</v>
      </c>
      <c r="AH19" s="97" t="n">
        <f aca="false">BK16</f>
        <v>0</v>
      </c>
      <c r="AI19" s="97" t="n">
        <f aca="false">BL16</f>
        <v>0</v>
      </c>
      <c r="AL19" s="97" t="n">
        <f aca="false">BN12</f>
        <v>15</v>
      </c>
      <c r="AM19" s="97" t="n">
        <f aca="false">BO12</f>
        <v>2</v>
      </c>
      <c r="AN19" s="97" t="n">
        <f aca="false">BP12</f>
        <v>0</v>
      </c>
      <c r="AO19" s="97" t="n">
        <f aca="false">BQ12</f>
        <v>0</v>
      </c>
      <c r="AP19" s="97" t="n">
        <f aca="false">BR12</f>
        <v>0</v>
      </c>
      <c r="AQ19" s="97" t="n">
        <f aca="false">BS12</f>
        <v>0</v>
      </c>
      <c r="AR19" s="97" t="n">
        <f aca="false">BT12</f>
        <v>0</v>
      </c>
      <c r="AS19" s="97" t="n">
        <f aca="false">BU12</f>
        <v>0</v>
      </c>
      <c r="AT19" s="97" t="n">
        <f aca="false">BV12</f>
        <v>0</v>
      </c>
      <c r="AU19" s="97" t="n">
        <f aca="false">BW12</f>
        <v>0</v>
      </c>
      <c r="AV19" s="97" t="n">
        <f aca="false">BX12</f>
        <v>0</v>
      </c>
      <c r="AW19" s="97" t="n">
        <f aca="false">BY12</f>
        <v>0</v>
      </c>
      <c r="BA19" s="138" t="n">
        <f aca="false">BN15+CA15</f>
        <v>64</v>
      </c>
      <c r="BB19" s="138" t="n">
        <f aca="false">BO15+CB15</f>
        <v>65</v>
      </c>
      <c r="BC19" s="138" t="n">
        <f aca="false">BP15+CC15</f>
        <v>28</v>
      </c>
      <c r="BD19" s="138" t="n">
        <f aca="false">BQ15+CD15</f>
        <v>6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122"/>
      <c r="BN19" s="118" t="n">
        <v>6</v>
      </c>
      <c r="BO19" s="118" t="n">
        <v>0</v>
      </c>
      <c r="BP19" s="118" t="n">
        <v>0</v>
      </c>
      <c r="BQ19" s="118" t="n">
        <v>0</v>
      </c>
      <c r="BR19" s="118" t="n">
        <v>0</v>
      </c>
      <c r="BS19" s="118" t="n">
        <v>0</v>
      </c>
      <c r="BT19" s="118" t="n">
        <v>0</v>
      </c>
      <c r="BU19" s="118" t="n">
        <v>0</v>
      </c>
      <c r="BV19" s="118" t="n">
        <v>0</v>
      </c>
      <c r="BW19" s="118" t="n">
        <v>0</v>
      </c>
      <c r="BX19" s="118" t="n">
        <v>0</v>
      </c>
      <c r="BY19" s="118" t="n">
        <v>0</v>
      </c>
      <c r="BZ19" s="99"/>
      <c r="CA19" s="119" t="n">
        <v>70</v>
      </c>
      <c r="CB19" s="119" t="n">
        <v>66</v>
      </c>
      <c r="CC19" s="119" t="n">
        <v>26</v>
      </c>
      <c r="CD19" s="119" t="n">
        <v>1</v>
      </c>
      <c r="CE19" s="119" t="n">
        <v>0</v>
      </c>
      <c r="CF19" s="119" t="n">
        <v>0</v>
      </c>
      <c r="CG19" s="119" t="n">
        <v>0</v>
      </c>
      <c r="CH19" s="119" t="n">
        <v>0</v>
      </c>
      <c r="CI19" s="119" t="n">
        <v>0</v>
      </c>
      <c r="CJ19" s="119" t="n">
        <v>0</v>
      </c>
      <c r="CK19" s="119" t="n">
        <v>0</v>
      </c>
      <c r="CL19" s="119" t="n">
        <v>0</v>
      </c>
    </row>
    <row r="20" s="97" customFormat="true" ht="12.75" hidden="false" customHeight="false" outlineLevel="0" collapsed="false">
      <c r="A20" s="132" t="s">
        <v>97</v>
      </c>
      <c r="B20" s="139" t="n">
        <f aca="false">X22</f>
        <v>64</v>
      </c>
      <c r="C20" s="140" t="n">
        <f aca="false">AL22</f>
        <v>9</v>
      </c>
      <c r="D20" s="139" t="n">
        <f aca="false">Y22</f>
        <v>65</v>
      </c>
      <c r="E20" s="140" t="n">
        <f aca="false">AM22</f>
        <v>3</v>
      </c>
      <c r="F20" s="139" t="n">
        <f aca="false">Z22</f>
        <v>28</v>
      </c>
      <c r="G20" s="140" t="n">
        <f aca="false">AN22</f>
        <v>0</v>
      </c>
      <c r="H20" s="139" t="n">
        <f aca="false">AA22</f>
        <v>6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163</v>
      </c>
      <c r="U20" s="140" t="n">
        <f aca="false">SUM(C20,E20,G20,I20,K20,M20,O20,Q20,S20)</f>
        <v>12</v>
      </c>
      <c r="V20" s="136"/>
      <c r="W20" s="116"/>
      <c r="X20" s="97" t="n">
        <f aca="false">BA17</f>
        <v>71</v>
      </c>
      <c r="Y20" s="97" t="n">
        <f aca="false">BB17</f>
        <v>75</v>
      </c>
      <c r="Z20" s="97" t="n">
        <f aca="false">BC17</f>
        <v>6</v>
      </c>
      <c r="AA20" s="97" t="n">
        <f aca="false">BD17</f>
        <v>0</v>
      </c>
      <c r="AB20" s="97" t="n">
        <f aca="false">BE17</f>
        <v>0</v>
      </c>
      <c r="AC20" s="97" t="n">
        <f aca="false">BF17</f>
        <v>0</v>
      </c>
      <c r="AD20" s="97" t="n">
        <f aca="false">BG17</f>
        <v>0</v>
      </c>
      <c r="AE20" s="97" t="n">
        <f aca="false">BH17</f>
        <v>0</v>
      </c>
      <c r="AF20" s="97" t="n">
        <f aca="false">BI17</f>
        <v>0</v>
      </c>
      <c r="AG20" s="97" t="n">
        <f aca="false">BJ17</f>
        <v>0</v>
      </c>
      <c r="AH20" s="97" t="n">
        <f aca="false">BK17</f>
        <v>0</v>
      </c>
      <c r="AI20" s="97" t="n">
        <f aca="false">BL17</f>
        <v>0</v>
      </c>
      <c r="AL20" s="97" t="n">
        <f aca="false">BN13</f>
        <v>8</v>
      </c>
      <c r="AM20" s="97" t="n">
        <f aca="false">BO13</f>
        <v>4</v>
      </c>
      <c r="AN20" s="97" t="n">
        <f aca="false">BP13</f>
        <v>0</v>
      </c>
      <c r="AO20" s="97" t="n">
        <f aca="false">BQ13</f>
        <v>0</v>
      </c>
      <c r="AP20" s="97" t="n">
        <f aca="false">BR13</f>
        <v>0</v>
      </c>
      <c r="AQ20" s="97" t="n">
        <f aca="false">BS13</f>
        <v>0</v>
      </c>
      <c r="AR20" s="97" t="n">
        <f aca="false">BT13</f>
        <v>0</v>
      </c>
      <c r="AS20" s="97" t="n">
        <f aca="false">BU13</f>
        <v>0</v>
      </c>
      <c r="AT20" s="97" t="n">
        <f aca="false">BV13</f>
        <v>0</v>
      </c>
      <c r="AU20" s="97" t="n">
        <f aca="false">BW13</f>
        <v>0</v>
      </c>
      <c r="AV20" s="97" t="n">
        <f aca="false">BX13</f>
        <v>0</v>
      </c>
      <c r="AW20" s="97" t="n">
        <f aca="false">BY13</f>
        <v>0</v>
      </c>
      <c r="BA20" s="138" t="n">
        <f aca="false">BN16+CA16</f>
        <v>51</v>
      </c>
      <c r="BB20" s="138" t="n">
        <f aca="false">BO16+CB16</f>
        <v>74</v>
      </c>
      <c r="BC20" s="138" t="n">
        <f aca="false">BP16+CC16</f>
        <v>14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122"/>
      <c r="BN20" s="118" t="n">
        <v>7</v>
      </c>
      <c r="BO20" s="118" t="n">
        <v>1</v>
      </c>
      <c r="BP20" s="118" t="n">
        <v>0</v>
      </c>
      <c r="BQ20" s="118" t="n">
        <v>0</v>
      </c>
      <c r="BR20" s="118" t="n">
        <v>0</v>
      </c>
      <c r="BS20" s="118" t="n">
        <v>0</v>
      </c>
      <c r="BT20" s="118" t="n">
        <v>0</v>
      </c>
      <c r="BU20" s="118" t="n">
        <v>0</v>
      </c>
      <c r="BV20" s="118" t="n">
        <v>0</v>
      </c>
      <c r="BW20" s="118" t="n">
        <v>0</v>
      </c>
      <c r="BX20" s="118" t="n">
        <v>0</v>
      </c>
      <c r="BY20" s="118" t="n">
        <v>0</v>
      </c>
      <c r="BZ20" s="99"/>
      <c r="CA20" s="119" t="n">
        <v>75</v>
      </c>
      <c r="CB20" s="119" t="n">
        <v>74</v>
      </c>
      <c r="CC20" s="119" t="n">
        <v>18</v>
      </c>
      <c r="CD20" s="119" t="n">
        <v>4</v>
      </c>
      <c r="CE20" s="119" t="n">
        <v>0</v>
      </c>
      <c r="CF20" s="119" t="n">
        <v>0</v>
      </c>
      <c r="CG20" s="119" t="n">
        <v>0</v>
      </c>
      <c r="CH20" s="119" t="n">
        <v>0</v>
      </c>
      <c r="CI20" s="119" t="n">
        <v>0</v>
      </c>
      <c r="CJ20" s="119" t="n">
        <v>0</v>
      </c>
      <c r="CK20" s="119" t="n">
        <v>0</v>
      </c>
      <c r="CL20" s="119" t="n">
        <v>0</v>
      </c>
    </row>
    <row r="21" s="97" customFormat="true" ht="12.75" hidden="false" customHeight="false" outlineLevel="0" collapsed="false">
      <c r="A21" s="132" t="s">
        <v>98</v>
      </c>
      <c r="B21" s="139" t="n">
        <f aca="false">X23</f>
        <v>51</v>
      </c>
      <c r="C21" s="140" t="n">
        <f aca="false">AL23</f>
        <v>4</v>
      </c>
      <c r="D21" s="139" t="n">
        <f aca="false">Y23</f>
        <v>74</v>
      </c>
      <c r="E21" s="140" t="n">
        <f aca="false">AM23</f>
        <v>1</v>
      </c>
      <c r="F21" s="139" t="n">
        <f aca="false">Z23</f>
        <v>14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139</v>
      </c>
      <c r="U21" s="140" t="n">
        <f aca="false">SUM(C21,E21,G21,I21,K21,M21,O21,Q21,S21)</f>
        <v>5</v>
      </c>
      <c r="V21" s="136"/>
      <c r="W21" s="116"/>
      <c r="X21" s="97" t="n">
        <f aca="false">BA18</f>
        <v>86</v>
      </c>
      <c r="Y21" s="97" t="n">
        <f aca="false">BB18</f>
        <v>64</v>
      </c>
      <c r="Z21" s="97" t="n">
        <f aca="false">BC18</f>
        <v>11</v>
      </c>
      <c r="AA21" s="97" t="n">
        <f aca="false">BD18</f>
        <v>0</v>
      </c>
      <c r="AB21" s="97" t="n">
        <f aca="false">BE18</f>
        <v>0</v>
      </c>
      <c r="AC21" s="97" t="n">
        <f aca="false">BF18</f>
        <v>0</v>
      </c>
      <c r="AD21" s="97" t="n">
        <f aca="false">BG18</f>
        <v>0</v>
      </c>
      <c r="AE21" s="97" t="n">
        <f aca="false">BH18</f>
        <v>0</v>
      </c>
      <c r="AF21" s="97" t="n">
        <f aca="false">BI18</f>
        <v>0</v>
      </c>
      <c r="AG21" s="97" t="n">
        <f aca="false">BJ18</f>
        <v>0</v>
      </c>
      <c r="AH21" s="97" t="n">
        <f aca="false">BK18</f>
        <v>0</v>
      </c>
      <c r="AI21" s="97" t="n">
        <f aca="false">BL18</f>
        <v>0</v>
      </c>
      <c r="AL21" s="97" t="n">
        <f aca="false">BN14</f>
        <v>8</v>
      </c>
      <c r="AM21" s="97" t="n">
        <f aca="false">BO14</f>
        <v>2</v>
      </c>
      <c r="AN21" s="97" t="n">
        <f aca="false">BP14</f>
        <v>0</v>
      </c>
      <c r="AO21" s="97" t="n">
        <f aca="false">BQ14</f>
        <v>0</v>
      </c>
      <c r="AP21" s="97" t="n">
        <f aca="false">BR14</f>
        <v>0</v>
      </c>
      <c r="AQ21" s="97" t="n">
        <f aca="false">BS14</f>
        <v>0</v>
      </c>
      <c r="AR21" s="97" t="n">
        <f aca="false">BT14</f>
        <v>0</v>
      </c>
      <c r="AS21" s="97" t="n">
        <f aca="false">BU14</f>
        <v>0</v>
      </c>
      <c r="AT21" s="97" t="n">
        <f aca="false">BV14</f>
        <v>0</v>
      </c>
      <c r="AU21" s="97" t="n">
        <f aca="false">BW14</f>
        <v>0</v>
      </c>
      <c r="AV21" s="97" t="n">
        <f aca="false">BX14</f>
        <v>0</v>
      </c>
      <c r="AW21" s="97" t="n">
        <f aca="false">BY14</f>
        <v>0</v>
      </c>
      <c r="BA21" s="138" t="n">
        <f aca="false">BN17+CA17</f>
        <v>52</v>
      </c>
      <c r="BB21" s="138" t="n">
        <f aca="false">BO17+CB17</f>
        <v>68</v>
      </c>
      <c r="BC21" s="138" t="n">
        <f aca="false">BP17+CC17</f>
        <v>15</v>
      </c>
      <c r="BD21" s="138" t="n">
        <f aca="false">BQ17+CD17</f>
        <v>1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122"/>
      <c r="BN21" s="118" t="n">
        <v>6</v>
      </c>
      <c r="BO21" s="118" t="n">
        <v>1</v>
      </c>
      <c r="BP21" s="118" t="n">
        <v>0</v>
      </c>
      <c r="BQ21" s="118" t="n">
        <v>0</v>
      </c>
      <c r="BR21" s="118" t="n">
        <v>0</v>
      </c>
      <c r="BS21" s="118" t="n">
        <v>0</v>
      </c>
      <c r="BT21" s="118" t="n">
        <v>0</v>
      </c>
      <c r="BU21" s="118" t="n">
        <v>0</v>
      </c>
      <c r="BV21" s="118" t="n">
        <v>0</v>
      </c>
      <c r="BW21" s="118" t="n">
        <v>0</v>
      </c>
      <c r="BX21" s="118" t="n">
        <v>0</v>
      </c>
      <c r="BY21" s="118" t="n">
        <v>0</v>
      </c>
      <c r="BZ21" s="99"/>
      <c r="CA21" s="119" t="n">
        <v>51</v>
      </c>
      <c r="CB21" s="119" t="n">
        <v>84</v>
      </c>
      <c r="CC21" s="119" t="n">
        <v>15</v>
      </c>
      <c r="CD21" s="119" t="n">
        <v>2</v>
      </c>
      <c r="CE21" s="119" t="n">
        <v>0</v>
      </c>
      <c r="CF21" s="119" t="n">
        <v>0</v>
      </c>
      <c r="CG21" s="119" t="n">
        <v>0</v>
      </c>
      <c r="CH21" s="119" t="n">
        <v>0</v>
      </c>
      <c r="CI21" s="119" t="n">
        <v>0</v>
      </c>
      <c r="CJ21" s="119" t="n">
        <v>0</v>
      </c>
      <c r="CK21" s="119" t="n">
        <v>0</v>
      </c>
      <c r="CL21" s="119" t="n">
        <v>0</v>
      </c>
    </row>
    <row r="22" s="97" customFormat="true" ht="12.75" hidden="false" customHeight="false" outlineLevel="0" collapsed="false">
      <c r="A22" s="132" t="s">
        <v>99</v>
      </c>
      <c r="B22" s="139" t="n">
        <f aca="false">X24</f>
        <v>52</v>
      </c>
      <c r="C22" s="140" t="n">
        <f aca="false">AL24</f>
        <v>5</v>
      </c>
      <c r="D22" s="139" t="n">
        <f aca="false">Y24</f>
        <v>68</v>
      </c>
      <c r="E22" s="140" t="n">
        <f aca="false">AM24</f>
        <v>1</v>
      </c>
      <c r="F22" s="139" t="n">
        <f aca="false">Z24</f>
        <v>15</v>
      </c>
      <c r="G22" s="140" t="n">
        <f aca="false">AN24</f>
        <v>0</v>
      </c>
      <c r="H22" s="139" t="n">
        <f aca="false">AA24</f>
        <v>1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136</v>
      </c>
      <c r="U22" s="140" t="n">
        <f aca="false">SUM(C22,E22,G22,I22,K22,M22,O22,Q22,S22)</f>
        <v>6</v>
      </c>
      <c r="V22" s="136"/>
      <c r="W22" s="116"/>
      <c r="X22" s="97" t="n">
        <f aca="false">BA19</f>
        <v>64</v>
      </c>
      <c r="Y22" s="97" t="n">
        <f aca="false">BB19</f>
        <v>65</v>
      </c>
      <c r="Z22" s="97" t="n">
        <f aca="false">BC19</f>
        <v>28</v>
      </c>
      <c r="AA22" s="97" t="n">
        <f aca="false">BD19</f>
        <v>6</v>
      </c>
      <c r="AB22" s="97" t="n">
        <f aca="false">BE19</f>
        <v>0</v>
      </c>
      <c r="AC22" s="97" t="n">
        <f aca="false">BF19</f>
        <v>0</v>
      </c>
      <c r="AD22" s="97" t="n">
        <f aca="false">BG19</f>
        <v>0</v>
      </c>
      <c r="AE22" s="97" t="n">
        <f aca="false">BH19</f>
        <v>0</v>
      </c>
      <c r="AF22" s="97" t="n">
        <f aca="false">BI19</f>
        <v>0</v>
      </c>
      <c r="AG22" s="97" t="n">
        <f aca="false">BJ19</f>
        <v>0</v>
      </c>
      <c r="AH22" s="97" t="n">
        <f aca="false">BK19</f>
        <v>0</v>
      </c>
      <c r="AI22" s="97" t="n">
        <f aca="false">BL19</f>
        <v>0</v>
      </c>
      <c r="AL22" s="97" t="n">
        <f aca="false">BN15</f>
        <v>9</v>
      </c>
      <c r="AM22" s="97" t="n">
        <f aca="false">BO15</f>
        <v>3</v>
      </c>
      <c r="AN22" s="97" t="n">
        <f aca="false">BP15</f>
        <v>0</v>
      </c>
      <c r="AO22" s="97" t="n">
        <f aca="false">BQ15</f>
        <v>0</v>
      </c>
      <c r="AP22" s="97" t="n">
        <f aca="false">BR15</f>
        <v>0</v>
      </c>
      <c r="AQ22" s="97" t="n">
        <f aca="false">BS15</f>
        <v>0</v>
      </c>
      <c r="AR22" s="97" t="n">
        <f aca="false">BT15</f>
        <v>0</v>
      </c>
      <c r="AS22" s="97" t="n">
        <f aca="false">BU15</f>
        <v>0</v>
      </c>
      <c r="AT22" s="97" t="n">
        <f aca="false">BV15</f>
        <v>0</v>
      </c>
      <c r="AU22" s="97" t="n">
        <f aca="false">BW15</f>
        <v>0</v>
      </c>
      <c r="AV22" s="97" t="n">
        <f aca="false">BX15</f>
        <v>0</v>
      </c>
      <c r="AW22" s="97" t="n">
        <f aca="false">BY15</f>
        <v>0</v>
      </c>
      <c r="BA22" s="138" t="n">
        <f aca="false">BN18+CA18</f>
        <v>78</v>
      </c>
      <c r="BB22" s="138" t="n">
        <f aca="false">BO18+CB18</f>
        <v>58</v>
      </c>
      <c r="BC22" s="138" t="n">
        <f aca="false">BP18+CC18</f>
        <v>4</v>
      </c>
      <c r="BD22" s="138" t="n">
        <f aca="false">BQ18+CD18</f>
        <v>2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122"/>
      <c r="BN22" s="118" t="n">
        <v>4</v>
      </c>
      <c r="BO22" s="118" t="n">
        <v>2</v>
      </c>
      <c r="BP22" s="118" t="n">
        <v>0</v>
      </c>
      <c r="BQ22" s="118" t="n">
        <v>0</v>
      </c>
      <c r="BR22" s="118" t="n">
        <v>0</v>
      </c>
      <c r="BS22" s="118" t="n">
        <v>0</v>
      </c>
      <c r="BT22" s="118" t="n">
        <v>0</v>
      </c>
      <c r="BU22" s="118" t="n">
        <v>0</v>
      </c>
      <c r="BV22" s="118" t="n">
        <v>0</v>
      </c>
      <c r="BW22" s="118" t="n">
        <v>0</v>
      </c>
      <c r="BX22" s="118" t="n">
        <v>0</v>
      </c>
      <c r="BY22" s="118" t="n">
        <v>0</v>
      </c>
      <c r="BZ22" s="99"/>
      <c r="CA22" s="119" t="n">
        <v>19</v>
      </c>
      <c r="CB22" s="119" t="n">
        <v>81</v>
      </c>
      <c r="CC22" s="119" t="n">
        <v>21</v>
      </c>
      <c r="CD22" s="119" t="n">
        <v>1</v>
      </c>
      <c r="CE22" s="119" t="n">
        <v>0</v>
      </c>
      <c r="CF22" s="119" t="n">
        <v>0</v>
      </c>
      <c r="CG22" s="119" t="n">
        <v>0</v>
      </c>
      <c r="CH22" s="119" t="n">
        <v>0</v>
      </c>
      <c r="CI22" s="119" t="n">
        <v>0</v>
      </c>
      <c r="CJ22" s="119" t="n">
        <v>0</v>
      </c>
      <c r="CK22" s="119" t="n">
        <v>0</v>
      </c>
      <c r="CL22" s="119" t="n">
        <v>0</v>
      </c>
    </row>
    <row r="23" s="97" customFormat="true" ht="12.75" hidden="false" customHeight="false" outlineLevel="0" collapsed="false">
      <c r="A23" s="132" t="s">
        <v>100</v>
      </c>
      <c r="B23" s="139" t="n">
        <f aca="false">X25</f>
        <v>78</v>
      </c>
      <c r="C23" s="140" t="n">
        <f aca="false">AL25</f>
        <v>7</v>
      </c>
      <c r="D23" s="139" t="n">
        <f aca="false">Y25</f>
        <v>58</v>
      </c>
      <c r="E23" s="140" t="n">
        <f aca="false">AM25</f>
        <v>1</v>
      </c>
      <c r="F23" s="139" t="n">
        <f aca="false">Z25</f>
        <v>4</v>
      </c>
      <c r="G23" s="140" t="n">
        <f aca="false">AN25</f>
        <v>0</v>
      </c>
      <c r="H23" s="139" t="n">
        <f aca="false">AA25</f>
        <v>2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142</v>
      </c>
      <c r="U23" s="140" t="n">
        <f aca="false">SUM(C23,E23,G23,I23,K23,M23,O23,Q23,S23)</f>
        <v>8</v>
      </c>
      <c r="V23" s="136"/>
      <c r="W23" s="116"/>
      <c r="X23" s="97" t="n">
        <f aca="false">BA20</f>
        <v>51</v>
      </c>
      <c r="Y23" s="97" t="n">
        <f aca="false">BB20</f>
        <v>74</v>
      </c>
      <c r="Z23" s="97" t="n">
        <f aca="false">BC20</f>
        <v>14</v>
      </c>
      <c r="AA23" s="97" t="n">
        <f aca="false">BD20</f>
        <v>0</v>
      </c>
      <c r="AB23" s="97" t="n">
        <f aca="false">BE20</f>
        <v>0</v>
      </c>
      <c r="AC23" s="97" t="n">
        <f aca="false">BF20</f>
        <v>0</v>
      </c>
      <c r="AD23" s="97" t="n">
        <f aca="false">BG20</f>
        <v>0</v>
      </c>
      <c r="AE23" s="97" t="n">
        <f aca="false">BH20</f>
        <v>0</v>
      </c>
      <c r="AF23" s="97" t="n">
        <f aca="false">BI20</f>
        <v>0</v>
      </c>
      <c r="AG23" s="97" t="n">
        <f aca="false">BJ20</f>
        <v>0</v>
      </c>
      <c r="AH23" s="97" t="n">
        <f aca="false">BK20</f>
        <v>0</v>
      </c>
      <c r="AI23" s="97" t="n">
        <f aca="false">BL20</f>
        <v>0</v>
      </c>
      <c r="AL23" s="97" t="n">
        <f aca="false">BN16</f>
        <v>4</v>
      </c>
      <c r="AM23" s="97" t="n">
        <f aca="false">BO16</f>
        <v>1</v>
      </c>
      <c r="AN23" s="97" t="n">
        <f aca="false">BP16</f>
        <v>0</v>
      </c>
      <c r="AO23" s="97" t="n">
        <f aca="false">BQ16</f>
        <v>0</v>
      </c>
      <c r="AP23" s="97" t="n">
        <f aca="false">BR16</f>
        <v>0</v>
      </c>
      <c r="AQ23" s="97" t="n">
        <f aca="false">BS16</f>
        <v>0</v>
      </c>
      <c r="AR23" s="97" t="n">
        <f aca="false">BT16</f>
        <v>0</v>
      </c>
      <c r="AS23" s="97" t="n">
        <f aca="false">BU16</f>
        <v>0</v>
      </c>
      <c r="AT23" s="97" t="n">
        <f aca="false">BV16</f>
        <v>0</v>
      </c>
      <c r="AU23" s="97" t="n">
        <f aca="false">BW16</f>
        <v>0</v>
      </c>
      <c r="AV23" s="97" t="n">
        <f aca="false">BX16</f>
        <v>0</v>
      </c>
      <c r="AW23" s="97" t="n">
        <f aca="false">BY16</f>
        <v>0</v>
      </c>
      <c r="BA23" s="138" t="n">
        <f aca="false">BN19+CA19</f>
        <v>76</v>
      </c>
      <c r="BB23" s="138" t="n">
        <f aca="false">BO19+CB19</f>
        <v>66</v>
      </c>
      <c r="BC23" s="138" t="n">
        <f aca="false">BP19+CC19</f>
        <v>26</v>
      </c>
      <c r="BD23" s="138" t="n">
        <f aca="false">BQ19+CD19</f>
        <v>1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122"/>
      <c r="BN23" s="118" t="n">
        <v>2</v>
      </c>
      <c r="BO23" s="118" t="n">
        <v>5</v>
      </c>
      <c r="BP23" s="118" t="n">
        <v>1</v>
      </c>
      <c r="BQ23" s="118" t="n">
        <v>0</v>
      </c>
      <c r="BR23" s="118" t="n">
        <v>0</v>
      </c>
      <c r="BS23" s="118" t="n">
        <v>0</v>
      </c>
      <c r="BT23" s="118" t="n">
        <v>0</v>
      </c>
      <c r="BU23" s="118" t="n">
        <v>0</v>
      </c>
      <c r="BV23" s="118" t="n">
        <v>0</v>
      </c>
      <c r="BW23" s="118" t="n">
        <v>0</v>
      </c>
      <c r="BX23" s="118" t="n">
        <v>0</v>
      </c>
      <c r="BY23" s="118" t="n">
        <v>0</v>
      </c>
      <c r="BZ23" s="99"/>
      <c r="CA23" s="119" t="n">
        <v>10</v>
      </c>
      <c r="CB23" s="119" t="n">
        <v>34</v>
      </c>
      <c r="CC23" s="119" t="n">
        <v>19</v>
      </c>
      <c r="CD23" s="119" t="n">
        <v>0</v>
      </c>
      <c r="CE23" s="119" t="n">
        <v>3</v>
      </c>
      <c r="CF23" s="119" t="n">
        <v>0</v>
      </c>
      <c r="CG23" s="119" t="n">
        <v>0</v>
      </c>
      <c r="CH23" s="119" t="n">
        <v>0</v>
      </c>
      <c r="CI23" s="119" t="n">
        <v>0</v>
      </c>
      <c r="CJ23" s="119" t="n">
        <v>0</v>
      </c>
      <c r="CK23" s="119" t="n">
        <v>0</v>
      </c>
      <c r="CL23" s="119" t="n">
        <v>0</v>
      </c>
    </row>
    <row r="24" s="97" customFormat="true" ht="12.75" hidden="false" customHeight="false" outlineLevel="0" collapsed="false">
      <c r="A24" s="132" t="s">
        <v>101</v>
      </c>
      <c r="B24" s="139" t="n">
        <f aca="false">X26</f>
        <v>76</v>
      </c>
      <c r="C24" s="140" t="n">
        <f aca="false">AL26</f>
        <v>6</v>
      </c>
      <c r="D24" s="139" t="n">
        <f aca="false">Y26</f>
        <v>66</v>
      </c>
      <c r="E24" s="140" t="n">
        <f aca="false">AM26</f>
        <v>0</v>
      </c>
      <c r="F24" s="139" t="n">
        <f aca="false">Z26</f>
        <v>26</v>
      </c>
      <c r="G24" s="140" t="n">
        <f aca="false">AN26</f>
        <v>0</v>
      </c>
      <c r="H24" s="139" t="n">
        <f aca="false">AA26</f>
        <v>1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169</v>
      </c>
      <c r="U24" s="140" t="n">
        <f aca="false">SUM(C24,E24,G24,I24,K24,M24,O24,Q24,S24)</f>
        <v>6</v>
      </c>
      <c r="V24" s="136"/>
      <c r="W24" s="116"/>
      <c r="X24" s="97" t="n">
        <f aca="false">BA21</f>
        <v>52</v>
      </c>
      <c r="Y24" s="97" t="n">
        <f aca="false">BB21</f>
        <v>68</v>
      </c>
      <c r="Z24" s="97" t="n">
        <f aca="false">BC21</f>
        <v>15</v>
      </c>
      <c r="AA24" s="97" t="n">
        <f aca="false">BD21</f>
        <v>1</v>
      </c>
      <c r="AB24" s="97" t="n">
        <f aca="false">BE21</f>
        <v>0</v>
      </c>
      <c r="AC24" s="97" t="n">
        <f aca="false">BF21</f>
        <v>0</v>
      </c>
      <c r="AD24" s="97" t="n">
        <f aca="false">BG21</f>
        <v>0</v>
      </c>
      <c r="AE24" s="97" t="n">
        <f aca="false">BH21</f>
        <v>0</v>
      </c>
      <c r="AF24" s="97" t="n">
        <f aca="false">BI21</f>
        <v>0</v>
      </c>
      <c r="AG24" s="97" t="n">
        <f aca="false">BJ21</f>
        <v>0</v>
      </c>
      <c r="AH24" s="97" t="n">
        <f aca="false">BK21</f>
        <v>0</v>
      </c>
      <c r="AI24" s="97" t="n">
        <f aca="false">BL21</f>
        <v>0</v>
      </c>
      <c r="AL24" s="97" t="n">
        <f aca="false">BN17</f>
        <v>5</v>
      </c>
      <c r="AM24" s="97" t="n">
        <f aca="false">BO17</f>
        <v>1</v>
      </c>
      <c r="AN24" s="97" t="n">
        <f aca="false">BP17</f>
        <v>0</v>
      </c>
      <c r="AO24" s="97" t="n">
        <f aca="false">BQ17</f>
        <v>0</v>
      </c>
      <c r="AP24" s="97" t="n">
        <f aca="false">BR17</f>
        <v>0</v>
      </c>
      <c r="AQ24" s="97" t="n">
        <f aca="false">BS17</f>
        <v>0</v>
      </c>
      <c r="AR24" s="97" t="n">
        <f aca="false">BT17</f>
        <v>0</v>
      </c>
      <c r="AS24" s="97" t="n">
        <f aca="false">BU17</f>
        <v>0</v>
      </c>
      <c r="AT24" s="97" t="n">
        <f aca="false">BV17</f>
        <v>0</v>
      </c>
      <c r="AU24" s="97" t="n">
        <f aca="false">BW17</f>
        <v>0</v>
      </c>
      <c r="AV24" s="97" t="n">
        <f aca="false">BX17</f>
        <v>0</v>
      </c>
      <c r="AW24" s="97" t="n">
        <f aca="false">BY17</f>
        <v>0</v>
      </c>
      <c r="BA24" s="138" t="n">
        <f aca="false">BN20+CA20</f>
        <v>82</v>
      </c>
      <c r="BB24" s="138" t="n">
        <f aca="false">BO20+CB20</f>
        <v>75</v>
      </c>
      <c r="BC24" s="138" t="n">
        <f aca="false">BP20+CC20</f>
        <v>18</v>
      </c>
      <c r="BD24" s="138" t="n">
        <f aca="false">BQ20+CD20</f>
        <v>4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122"/>
      <c r="BN24" s="118" t="n">
        <v>0</v>
      </c>
      <c r="BO24" s="118" t="n">
        <v>3</v>
      </c>
      <c r="BP24" s="118" t="n">
        <v>0</v>
      </c>
      <c r="BQ24" s="118" t="n">
        <v>0</v>
      </c>
      <c r="BR24" s="118" t="n">
        <v>0</v>
      </c>
      <c r="BS24" s="118" t="n">
        <v>0</v>
      </c>
      <c r="BT24" s="118" t="n">
        <v>0</v>
      </c>
      <c r="BU24" s="118" t="n">
        <v>0</v>
      </c>
      <c r="BV24" s="118" t="n">
        <v>0</v>
      </c>
      <c r="BW24" s="118" t="n">
        <v>0</v>
      </c>
      <c r="BX24" s="118" t="n">
        <v>0</v>
      </c>
      <c r="BY24" s="118" t="n">
        <v>0</v>
      </c>
      <c r="BZ24" s="99"/>
      <c r="CA24" s="119" t="n">
        <v>5</v>
      </c>
      <c r="CB24" s="119" t="n">
        <v>19</v>
      </c>
      <c r="CC24" s="119" t="n">
        <v>10</v>
      </c>
      <c r="CD24" s="119" t="n">
        <v>3</v>
      </c>
      <c r="CE24" s="119" t="n">
        <v>0</v>
      </c>
      <c r="CF24" s="119" t="n">
        <v>0</v>
      </c>
      <c r="CG24" s="119" t="n">
        <v>0</v>
      </c>
      <c r="CH24" s="119" t="n">
        <v>0</v>
      </c>
      <c r="CI24" s="119" t="n">
        <v>0</v>
      </c>
      <c r="CJ24" s="119" t="n">
        <v>0</v>
      </c>
      <c r="CK24" s="119" t="n">
        <v>0</v>
      </c>
      <c r="CL24" s="119" t="n">
        <v>0</v>
      </c>
    </row>
    <row r="25" s="97" customFormat="true" ht="12.75" hidden="false" customHeight="false" outlineLevel="0" collapsed="false">
      <c r="A25" s="132" t="s">
        <v>102</v>
      </c>
      <c r="B25" s="139" t="n">
        <f aca="false">X27</f>
        <v>82</v>
      </c>
      <c r="C25" s="140" t="n">
        <f aca="false">AL27</f>
        <v>7</v>
      </c>
      <c r="D25" s="139" t="n">
        <f aca="false">Y27</f>
        <v>75</v>
      </c>
      <c r="E25" s="140" t="n">
        <f aca="false">AM27</f>
        <v>1</v>
      </c>
      <c r="F25" s="139" t="n">
        <f aca="false">Z27</f>
        <v>18</v>
      </c>
      <c r="G25" s="140" t="n">
        <f aca="false">AN27</f>
        <v>0</v>
      </c>
      <c r="H25" s="139" t="n">
        <f aca="false">AA27</f>
        <v>4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179</v>
      </c>
      <c r="U25" s="140" t="n">
        <f aca="false">SUM(C25,E25,G25,I25,K25,M25,O25,Q25,S25)</f>
        <v>8</v>
      </c>
      <c r="V25" s="136"/>
      <c r="W25" s="116"/>
      <c r="X25" s="97" t="n">
        <f aca="false">BA22</f>
        <v>78</v>
      </c>
      <c r="Y25" s="97" t="n">
        <f aca="false">BB22</f>
        <v>58</v>
      </c>
      <c r="Z25" s="97" t="n">
        <f aca="false">BC22</f>
        <v>4</v>
      </c>
      <c r="AA25" s="97" t="n">
        <f aca="false">BD22</f>
        <v>2</v>
      </c>
      <c r="AB25" s="97" t="n">
        <f aca="false">BE22</f>
        <v>0</v>
      </c>
      <c r="AC25" s="97" t="n">
        <f aca="false">BF22</f>
        <v>0</v>
      </c>
      <c r="AD25" s="97" t="n">
        <f aca="false">BG22</f>
        <v>0</v>
      </c>
      <c r="AE25" s="97" t="n">
        <f aca="false">BH22</f>
        <v>0</v>
      </c>
      <c r="AF25" s="97" t="n">
        <f aca="false">BI22</f>
        <v>0</v>
      </c>
      <c r="AG25" s="97" t="n">
        <f aca="false">BJ22</f>
        <v>0</v>
      </c>
      <c r="AH25" s="97" t="n">
        <f aca="false">BK22</f>
        <v>0</v>
      </c>
      <c r="AI25" s="97" t="n">
        <f aca="false">BL22</f>
        <v>0</v>
      </c>
      <c r="AL25" s="97" t="n">
        <f aca="false">BN18</f>
        <v>7</v>
      </c>
      <c r="AM25" s="97" t="n">
        <f aca="false">BO18</f>
        <v>1</v>
      </c>
      <c r="AN25" s="97" t="n">
        <f aca="false">BP18</f>
        <v>0</v>
      </c>
      <c r="AO25" s="97" t="n">
        <f aca="false">BQ18</f>
        <v>0</v>
      </c>
      <c r="AP25" s="97" t="n">
        <f aca="false">BR18</f>
        <v>0</v>
      </c>
      <c r="AQ25" s="97" t="n">
        <f aca="false">BS18</f>
        <v>0</v>
      </c>
      <c r="AR25" s="97" t="n">
        <f aca="false">BT18</f>
        <v>0</v>
      </c>
      <c r="AS25" s="97" t="n">
        <f aca="false">BU18</f>
        <v>0</v>
      </c>
      <c r="AT25" s="97" t="n">
        <f aca="false">BV18</f>
        <v>0</v>
      </c>
      <c r="AU25" s="97" t="n">
        <f aca="false">BW18</f>
        <v>0</v>
      </c>
      <c r="AV25" s="97" t="n">
        <f aca="false">BX18</f>
        <v>0</v>
      </c>
      <c r="AW25" s="97" t="n">
        <f aca="false">BY18</f>
        <v>0</v>
      </c>
      <c r="BA25" s="138" t="n">
        <f aca="false">BN21+CA21</f>
        <v>57</v>
      </c>
      <c r="BB25" s="138" t="n">
        <f aca="false">BO21+CB21</f>
        <v>85</v>
      </c>
      <c r="BC25" s="138" t="n">
        <f aca="false">BP21+CC21</f>
        <v>15</v>
      </c>
      <c r="BD25" s="138" t="n">
        <f aca="false">BQ21+CD21</f>
        <v>2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122"/>
      <c r="BN25" s="118" t="n">
        <v>0</v>
      </c>
      <c r="BO25" s="118" t="n">
        <v>3</v>
      </c>
      <c r="BP25" s="118" t="n">
        <v>0</v>
      </c>
      <c r="BQ25" s="118" t="n">
        <v>0</v>
      </c>
      <c r="BR25" s="118" t="n">
        <v>0</v>
      </c>
      <c r="BS25" s="118" t="n">
        <v>0</v>
      </c>
      <c r="BT25" s="118" t="n">
        <v>0</v>
      </c>
      <c r="BU25" s="118" t="n">
        <v>0</v>
      </c>
      <c r="BV25" s="118" t="n">
        <v>0</v>
      </c>
      <c r="BW25" s="118" t="n">
        <v>0</v>
      </c>
      <c r="BX25" s="118" t="n">
        <v>0</v>
      </c>
      <c r="BY25" s="118" t="n">
        <v>0</v>
      </c>
      <c r="BZ25" s="99"/>
      <c r="CA25" s="119" t="n">
        <v>9</v>
      </c>
      <c r="CB25" s="119" t="n">
        <v>11</v>
      </c>
      <c r="CC25" s="119" t="n">
        <v>4</v>
      </c>
      <c r="CD25" s="119" t="n">
        <v>2</v>
      </c>
      <c r="CE25" s="119" t="n">
        <v>1</v>
      </c>
      <c r="CF25" s="119" t="n">
        <v>0</v>
      </c>
      <c r="CG25" s="119" t="n">
        <v>0</v>
      </c>
      <c r="CH25" s="119" t="n">
        <v>0</v>
      </c>
      <c r="CI25" s="119" t="n">
        <v>0</v>
      </c>
      <c r="CJ25" s="119" t="n">
        <v>0</v>
      </c>
      <c r="CK25" s="119" t="n">
        <v>0</v>
      </c>
      <c r="CL25" s="119" t="n">
        <v>0</v>
      </c>
    </row>
    <row r="26" s="97" customFormat="true" ht="13.15" hidden="false" customHeight="false" outlineLevel="0" collapsed="false">
      <c r="A26" s="132" t="s">
        <v>103</v>
      </c>
      <c r="B26" s="139" t="n">
        <f aca="false">X28</f>
        <v>57</v>
      </c>
      <c r="C26" s="140" t="n">
        <f aca="false">AL28</f>
        <v>6</v>
      </c>
      <c r="D26" s="139" t="n">
        <f aca="false">Y28</f>
        <v>85</v>
      </c>
      <c r="E26" s="140" t="n">
        <f aca="false">AM28</f>
        <v>1</v>
      </c>
      <c r="F26" s="139" t="n">
        <f aca="false">Z28</f>
        <v>15</v>
      </c>
      <c r="G26" s="140" t="n">
        <f aca="false">AN28</f>
        <v>0</v>
      </c>
      <c r="H26" s="139" t="n">
        <f aca="false">AA28</f>
        <v>2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159</v>
      </c>
      <c r="U26" s="140" t="n">
        <f aca="false">SUM(C26,E26,G26,I26,K26,M26,O26,Q26,S26)</f>
        <v>7</v>
      </c>
      <c r="V26" s="136"/>
      <c r="W26" s="116"/>
      <c r="X26" s="97" t="n">
        <f aca="false">BA23</f>
        <v>76</v>
      </c>
      <c r="Y26" s="97" t="n">
        <f aca="false">BB23</f>
        <v>66</v>
      </c>
      <c r="Z26" s="97" t="n">
        <f aca="false">BC23</f>
        <v>26</v>
      </c>
      <c r="AA26" s="97" t="n">
        <f aca="false">BD23</f>
        <v>1</v>
      </c>
      <c r="AB26" s="97" t="n">
        <f aca="false">BE23</f>
        <v>0</v>
      </c>
      <c r="AC26" s="97" t="n">
        <f aca="false">BF23</f>
        <v>0</v>
      </c>
      <c r="AD26" s="97" t="n">
        <f aca="false">BG23</f>
        <v>0</v>
      </c>
      <c r="AE26" s="97" t="n">
        <f aca="false">BH23</f>
        <v>0</v>
      </c>
      <c r="AF26" s="97" t="n">
        <f aca="false">BI23</f>
        <v>0</v>
      </c>
      <c r="AG26" s="97" t="n">
        <f aca="false">BJ23</f>
        <v>0</v>
      </c>
      <c r="AH26" s="97" t="n">
        <f aca="false">BK23</f>
        <v>0</v>
      </c>
      <c r="AI26" s="97" t="n">
        <f aca="false">BL23</f>
        <v>0</v>
      </c>
      <c r="AL26" s="97" t="n">
        <f aca="false">BN19</f>
        <v>6</v>
      </c>
      <c r="AM26" s="97" t="n">
        <f aca="false">BO19</f>
        <v>0</v>
      </c>
      <c r="AN26" s="97" t="n">
        <f aca="false">BP19</f>
        <v>0</v>
      </c>
      <c r="AO26" s="97" t="n">
        <f aca="false">BQ19</f>
        <v>0</v>
      </c>
      <c r="AP26" s="97" t="n">
        <f aca="false">BR19</f>
        <v>0</v>
      </c>
      <c r="AQ26" s="97" t="n">
        <f aca="false">BS19</f>
        <v>0</v>
      </c>
      <c r="AR26" s="97" t="n">
        <f aca="false">BT19</f>
        <v>0</v>
      </c>
      <c r="AS26" s="97" t="n">
        <f aca="false">BU19</f>
        <v>0</v>
      </c>
      <c r="AT26" s="97" t="n">
        <f aca="false">BV19</f>
        <v>0</v>
      </c>
      <c r="AU26" s="97" t="n">
        <f aca="false">BW19</f>
        <v>0</v>
      </c>
      <c r="AV26" s="97" t="n">
        <f aca="false">BX19</f>
        <v>0</v>
      </c>
      <c r="AW26" s="97" t="n">
        <f aca="false">BY19</f>
        <v>0</v>
      </c>
      <c r="BA26" s="138" t="n">
        <f aca="false">BN22+CA22</f>
        <v>23</v>
      </c>
      <c r="BB26" s="138" t="n">
        <f aca="false">BO22+CB22</f>
        <v>83</v>
      </c>
      <c r="BC26" s="138" t="n">
        <f aca="false">BP22+CC22</f>
        <v>21</v>
      </c>
      <c r="BD26" s="138" t="n">
        <f aca="false">BQ22+CD22</f>
        <v>1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122"/>
      <c r="BN26" s="118" t="n">
        <v>0</v>
      </c>
      <c r="BO26" s="118" t="n">
        <v>1</v>
      </c>
      <c r="BP26" s="118" t="n">
        <v>1</v>
      </c>
      <c r="BQ26" s="118" t="n">
        <v>0</v>
      </c>
      <c r="BR26" s="118" t="n">
        <v>0</v>
      </c>
      <c r="BS26" s="118" t="n">
        <v>0</v>
      </c>
      <c r="BT26" s="118" t="n">
        <v>0</v>
      </c>
      <c r="BU26" s="118" t="n">
        <v>0</v>
      </c>
      <c r="BV26" s="118" t="n">
        <v>0</v>
      </c>
      <c r="BW26" s="118" t="n">
        <v>0</v>
      </c>
      <c r="BX26" s="118" t="n">
        <v>0</v>
      </c>
      <c r="BY26" s="118" t="n">
        <v>0</v>
      </c>
      <c r="BZ26" s="99"/>
      <c r="CA26" s="119" t="n">
        <v>6</v>
      </c>
      <c r="CB26" s="119" t="n">
        <v>8</v>
      </c>
      <c r="CC26" s="119" t="n">
        <v>3</v>
      </c>
      <c r="CD26" s="119" t="n">
        <v>2</v>
      </c>
      <c r="CE26" s="119" t="n">
        <v>1</v>
      </c>
      <c r="CF26" s="119" t="n">
        <v>0</v>
      </c>
      <c r="CG26" s="119" t="n">
        <v>0</v>
      </c>
      <c r="CH26" s="119" t="n">
        <v>0</v>
      </c>
      <c r="CI26" s="119" t="n">
        <v>0</v>
      </c>
      <c r="CJ26" s="119" t="n">
        <v>0</v>
      </c>
      <c r="CK26" s="119" t="n">
        <v>0</v>
      </c>
      <c r="CL26" s="119" t="n">
        <v>0</v>
      </c>
    </row>
    <row r="27" s="97" customFormat="true" ht="13.15" hidden="false" customHeight="false" outlineLevel="0" collapsed="false">
      <c r="A27" s="132" t="s">
        <v>104</v>
      </c>
      <c r="B27" s="139" t="n">
        <f aca="false">X29</f>
        <v>23</v>
      </c>
      <c r="C27" s="140" t="n">
        <f aca="false">AL29</f>
        <v>4</v>
      </c>
      <c r="D27" s="139" t="n">
        <f aca="false">Y29</f>
        <v>83</v>
      </c>
      <c r="E27" s="140" t="n">
        <f aca="false">AM29</f>
        <v>2</v>
      </c>
      <c r="F27" s="139" t="n">
        <f aca="false">Z29</f>
        <v>21</v>
      </c>
      <c r="G27" s="140" t="n">
        <f aca="false">AN29</f>
        <v>0</v>
      </c>
      <c r="H27" s="139" t="n">
        <f aca="false">AA29</f>
        <v>1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128</v>
      </c>
      <c r="U27" s="140" t="n">
        <f aca="false">SUM(C27,E27,G27,I27,K27,M27,O27,Q27,S27)</f>
        <v>6</v>
      </c>
      <c r="V27" s="136"/>
      <c r="W27" s="116"/>
      <c r="X27" s="97" t="n">
        <f aca="false">BA24</f>
        <v>82</v>
      </c>
      <c r="Y27" s="97" t="n">
        <f aca="false">BB24</f>
        <v>75</v>
      </c>
      <c r="Z27" s="97" t="n">
        <f aca="false">BC24</f>
        <v>18</v>
      </c>
      <c r="AA27" s="97" t="n">
        <f aca="false">BD24</f>
        <v>4</v>
      </c>
      <c r="AB27" s="97" t="n">
        <f aca="false">BE24</f>
        <v>0</v>
      </c>
      <c r="AC27" s="97" t="n">
        <f aca="false">BF24</f>
        <v>0</v>
      </c>
      <c r="AD27" s="97" t="n">
        <f aca="false">BG24</f>
        <v>0</v>
      </c>
      <c r="AE27" s="97" t="n">
        <f aca="false">BH24</f>
        <v>0</v>
      </c>
      <c r="AF27" s="97" t="n">
        <f aca="false">BI24</f>
        <v>0</v>
      </c>
      <c r="AG27" s="97" t="n">
        <f aca="false">BJ24</f>
        <v>0</v>
      </c>
      <c r="AH27" s="97" t="n">
        <f aca="false">BK24</f>
        <v>0</v>
      </c>
      <c r="AI27" s="97" t="n">
        <f aca="false">BL24</f>
        <v>0</v>
      </c>
      <c r="AL27" s="97" t="n">
        <f aca="false">BN20</f>
        <v>7</v>
      </c>
      <c r="AM27" s="97" t="n">
        <f aca="false">BO20</f>
        <v>1</v>
      </c>
      <c r="AN27" s="97" t="n">
        <f aca="false">BP20</f>
        <v>0</v>
      </c>
      <c r="AO27" s="97" t="n">
        <f aca="false">BQ20</f>
        <v>0</v>
      </c>
      <c r="AP27" s="97" t="n">
        <f aca="false">BR20</f>
        <v>0</v>
      </c>
      <c r="AQ27" s="97" t="n">
        <f aca="false">BS20</f>
        <v>0</v>
      </c>
      <c r="AR27" s="97" t="n">
        <f aca="false">BT20</f>
        <v>0</v>
      </c>
      <c r="AS27" s="97" t="n">
        <f aca="false">BU20</f>
        <v>0</v>
      </c>
      <c r="AT27" s="97" t="n">
        <f aca="false">BV20</f>
        <v>0</v>
      </c>
      <c r="AU27" s="97" t="n">
        <f aca="false">BW20</f>
        <v>0</v>
      </c>
      <c r="AV27" s="97" t="n">
        <f aca="false">BX20</f>
        <v>0</v>
      </c>
      <c r="AW27" s="97" t="n">
        <f aca="false">BY20</f>
        <v>0</v>
      </c>
      <c r="BA27" s="138" t="n">
        <f aca="false">BN23+CA23</f>
        <v>12</v>
      </c>
      <c r="BB27" s="138" t="n">
        <f aca="false">BO23+CB23</f>
        <v>39</v>
      </c>
      <c r="BC27" s="138" t="n">
        <f aca="false">BP23+CC23</f>
        <v>20</v>
      </c>
      <c r="BD27" s="138" t="n">
        <f aca="false">BQ23+CD23</f>
        <v>0</v>
      </c>
      <c r="BE27" s="138" t="n">
        <f aca="false">BR23+CE23</f>
        <v>3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118" t="n">
        <v>0</v>
      </c>
      <c r="BO27" s="118" t="n">
        <v>2</v>
      </c>
      <c r="BP27" s="118" t="n">
        <v>0</v>
      </c>
      <c r="BQ27" s="118" t="n">
        <v>0</v>
      </c>
      <c r="BR27" s="118" t="n">
        <v>0</v>
      </c>
      <c r="BS27" s="118" t="n">
        <v>0</v>
      </c>
      <c r="BT27" s="118" t="n">
        <v>0</v>
      </c>
      <c r="BU27" s="118" t="n">
        <v>0</v>
      </c>
      <c r="BV27" s="118" t="n">
        <v>0</v>
      </c>
      <c r="BW27" s="118" t="n">
        <v>0</v>
      </c>
      <c r="BX27" s="118" t="n">
        <v>0</v>
      </c>
      <c r="BY27" s="118" t="n">
        <v>0</v>
      </c>
      <c r="BZ27" s="99"/>
      <c r="CA27" s="119" t="n">
        <v>1</v>
      </c>
      <c r="CB27" s="119" t="n">
        <v>1</v>
      </c>
      <c r="CC27" s="119" t="n">
        <v>4</v>
      </c>
      <c r="CD27" s="119" t="n">
        <v>2</v>
      </c>
      <c r="CE27" s="119" t="n">
        <v>0</v>
      </c>
      <c r="CF27" s="119" t="n">
        <v>0</v>
      </c>
      <c r="CG27" s="119" t="n">
        <v>0</v>
      </c>
      <c r="CH27" s="119" t="n">
        <v>0</v>
      </c>
      <c r="CI27" s="119" t="n">
        <v>0</v>
      </c>
      <c r="CJ27" s="119" t="n">
        <v>0</v>
      </c>
      <c r="CK27" s="119" t="n">
        <v>0</v>
      </c>
      <c r="CL27" s="119" t="n">
        <v>0</v>
      </c>
    </row>
    <row r="28" s="97" customFormat="true" ht="12.75" hidden="false" customHeight="false" outlineLevel="0" collapsed="false">
      <c r="A28" s="132" t="s">
        <v>106</v>
      </c>
      <c r="B28" s="139" t="n">
        <f aca="false">X30</f>
        <v>12</v>
      </c>
      <c r="C28" s="140" t="n">
        <f aca="false">AL30</f>
        <v>2</v>
      </c>
      <c r="D28" s="139" t="n">
        <f aca="false">Y30</f>
        <v>39</v>
      </c>
      <c r="E28" s="140" t="n">
        <f aca="false">AM30</f>
        <v>5</v>
      </c>
      <c r="F28" s="139" t="n">
        <f aca="false">Z30</f>
        <v>20</v>
      </c>
      <c r="G28" s="140" t="n">
        <f aca="false">AN30</f>
        <v>1</v>
      </c>
      <c r="H28" s="139" t="n">
        <f aca="false">AA30</f>
        <v>0</v>
      </c>
      <c r="I28" s="140" t="n">
        <f aca="false">AO30</f>
        <v>0</v>
      </c>
      <c r="J28" s="139" t="n">
        <f aca="false">AB30</f>
        <v>3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74</v>
      </c>
      <c r="U28" s="140" t="n">
        <f aca="false">SUM(C28,E28,G28,I28,K28,M28,O28,Q28,S28)</f>
        <v>8</v>
      </c>
      <c r="V28" s="136"/>
      <c r="W28" s="116"/>
      <c r="X28" s="97" t="n">
        <f aca="false">BA25</f>
        <v>57</v>
      </c>
      <c r="Y28" s="97" t="n">
        <f aca="false">BB25</f>
        <v>85</v>
      </c>
      <c r="Z28" s="97" t="n">
        <f aca="false">BC25</f>
        <v>15</v>
      </c>
      <c r="AA28" s="97" t="n">
        <f aca="false">BD25</f>
        <v>2</v>
      </c>
      <c r="AB28" s="97" t="n">
        <f aca="false">BE25</f>
        <v>0</v>
      </c>
      <c r="AC28" s="97" t="n">
        <f aca="false">BF25</f>
        <v>0</v>
      </c>
      <c r="AD28" s="97" t="n">
        <f aca="false">BG25</f>
        <v>0</v>
      </c>
      <c r="AE28" s="97" t="n">
        <f aca="false">BH25</f>
        <v>0</v>
      </c>
      <c r="AF28" s="97" t="n">
        <f aca="false">BI25</f>
        <v>0</v>
      </c>
      <c r="AG28" s="97" t="n">
        <f aca="false">BJ25</f>
        <v>0</v>
      </c>
      <c r="AH28" s="97" t="n">
        <f aca="false">BK25</f>
        <v>0</v>
      </c>
      <c r="AI28" s="97" t="n">
        <f aca="false">BL25</f>
        <v>0</v>
      </c>
      <c r="AL28" s="97" t="n">
        <f aca="false">BN21</f>
        <v>6</v>
      </c>
      <c r="AM28" s="97" t="n">
        <f aca="false">BO21</f>
        <v>1</v>
      </c>
      <c r="AN28" s="97" t="n">
        <f aca="false">BP21</f>
        <v>0</v>
      </c>
      <c r="AO28" s="97" t="n">
        <f aca="false">BQ21</f>
        <v>0</v>
      </c>
      <c r="AP28" s="97" t="n">
        <f aca="false">BR21</f>
        <v>0</v>
      </c>
      <c r="AQ28" s="97" t="n">
        <f aca="false">BS21</f>
        <v>0</v>
      </c>
      <c r="AR28" s="97" t="n">
        <f aca="false">BT21</f>
        <v>0</v>
      </c>
      <c r="AS28" s="97" t="n">
        <f aca="false">BU21</f>
        <v>0</v>
      </c>
      <c r="AT28" s="97" t="n">
        <f aca="false">BV21</f>
        <v>0</v>
      </c>
      <c r="AU28" s="97" t="n">
        <f aca="false">BW21</f>
        <v>0</v>
      </c>
      <c r="AV28" s="97" t="n">
        <f aca="false">BX21</f>
        <v>0</v>
      </c>
      <c r="AW28" s="97" t="n">
        <f aca="false">BY21</f>
        <v>0</v>
      </c>
      <c r="BA28" s="138" t="n">
        <f aca="false">BN24+CA24</f>
        <v>5</v>
      </c>
      <c r="BB28" s="138" t="n">
        <f aca="false">BO24+CB24</f>
        <v>22</v>
      </c>
      <c r="BC28" s="138" t="n">
        <f aca="false">BP24+CC24</f>
        <v>10</v>
      </c>
      <c r="BD28" s="138" t="n">
        <f aca="false">BQ24+CD24</f>
        <v>3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122"/>
      <c r="BN28" s="118" t="n">
        <v>0</v>
      </c>
      <c r="BO28" s="118" t="n">
        <v>0</v>
      </c>
      <c r="BP28" s="118" t="n">
        <v>0</v>
      </c>
      <c r="BQ28" s="118" t="n">
        <v>0</v>
      </c>
      <c r="BR28" s="118" t="n">
        <v>0</v>
      </c>
      <c r="BS28" s="118" t="n">
        <v>0</v>
      </c>
      <c r="BT28" s="118" t="n">
        <v>0</v>
      </c>
      <c r="BU28" s="118" t="n">
        <v>0</v>
      </c>
      <c r="BV28" s="118" t="n">
        <v>0</v>
      </c>
      <c r="BW28" s="118" t="n">
        <v>0</v>
      </c>
      <c r="BX28" s="118" t="n">
        <v>0</v>
      </c>
      <c r="BY28" s="118" t="n">
        <v>0</v>
      </c>
      <c r="BZ28" s="99"/>
      <c r="CA28" s="119" t="n">
        <v>2</v>
      </c>
      <c r="CB28" s="119" t="n">
        <v>2</v>
      </c>
      <c r="CC28" s="119" t="n">
        <v>1</v>
      </c>
      <c r="CD28" s="119" t="n">
        <v>1</v>
      </c>
      <c r="CE28" s="119" t="n">
        <v>0</v>
      </c>
      <c r="CF28" s="119" t="n">
        <v>0</v>
      </c>
      <c r="CG28" s="119" t="n">
        <v>0</v>
      </c>
      <c r="CH28" s="119" t="n">
        <v>0</v>
      </c>
      <c r="CI28" s="119" t="n">
        <v>0</v>
      </c>
      <c r="CJ28" s="119" t="n">
        <v>0</v>
      </c>
      <c r="CK28" s="119" t="n">
        <v>0</v>
      </c>
      <c r="CL28" s="119" t="n">
        <v>0</v>
      </c>
    </row>
    <row r="29" s="97" customFormat="true" ht="12.75" hidden="false" customHeight="false" outlineLevel="0" collapsed="false">
      <c r="A29" s="132" t="s">
        <v>107</v>
      </c>
      <c r="B29" s="139" t="n">
        <f aca="false">X31</f>
        <v>5</v>
      </c>
      <c r="C29" s="140" t="n">
        <f aca="false">AL31</f>
        <v>0</v>
      </c>
      <c r="D29" s="139" t="n">
        <f aca="false">Y31</f>
        <v>22</v>
      </c>
      <c r="E29" s="140" t="n">
        <f aca="false">AM31</f>
        <v>3</v>
      </c>
      <c r="F29" s="139" t="n">
        <f aca="false">Z31</f>
        <v>10</v>
      </c>
      <c r="G29" s="140" t="n">
        <f aca="false">AN31</f>
        <v>0</v>
      </c>
      <c r="H29" s="139" t="n">
        <f aca="false">AA31</f>
        <v>3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40</v>
      </c>
      <c r="U29" s="140" t="n">
        <f aca="false">SUM(C29,E29,G29,I29,K29,M29,O29,Q29,S29)</f>
        <v>3</v>
      </c>
      <c r="V29" s="136"/>
      <c r="W29" s="116"/>
      <c r="X29" s="97" t="n">
        <f aca="false">BA26</f>
        <v>23</v>
      </c>
      <c r="Y29" s="97" t="n">
        <f aca="false">BB26</f>
        <v>83</v>
      </c>
      <c r="Z29" s="97" t="n">
        <f aca="false">BC26</f>
        <v>21</v>
      </c>
      <c r="AA29" s="97" t="n">
        <f aca="false">BD26</f>
        <v>1</v>
      </c>
      <c r="AB29" s="97" t="n">
        <f aca="false">BE26</f>
        <v>0</v>
      </c>
      <c r="AC29" s="97" t="n">
        <f aca="false">BF26</f>
        <v>0</v>
      </c>
      <c r="AD29" s="97" t="n">
        <f aca="false">BG26</f>
        <v>0</v>
      </c>
      <c r="AE29" s="97" t="n">
        <f aca="false">BH26</f>
        <v>0</v>
      </c>
      <c r="AF29" s="97" t="n">
        <f aca="false">BI26</f>
        <v>0</v>
      </c>
      <c r="AG29" s="97" t="n">
        <f aca="false">BJ26</f>
        <v>0</v>
      </c>
      <c r="AH29" s="97" t="n">
        <f aca="false">BK26</f>
        <v>0</v>
      </c>
      <c r="AI29" s="97" t="n">
        <f aca="false">BL26</f>
        <v>0</v>
      </c>
      <c r="AL29" s="97" t="n">
        <f aca="false">BN22</f>
        <v>4</v>
      </c>
      <c r="AM29" s="97" t="n">
        <f aca="false">BO22</f>
        <v>2</v>
      </c>
      <c r="AN29" s="97" t="n">
        <f aca="false">BP22</f>
        <v>0</v>
      </c>
      <c r="AO29" s="97" t="n">
        <f aca="false">BQ22</f>
        <v>0</v>
      </c>
      <c r="AP29" s="97" t="n">
        <f aca="false">BR22</f>
        <v>0</v>
      </c>
      <c r="AQ29" s="97" t="n">
        <f aca="false">BS22</f>
        <v>0</v>
      </c>
      <c r="AR29" s="97" t="n">
        <f aca="false">BT22</f>
        <v>0</v>
      </c>
      <c r="AS29" s="97" t="n">
        <f aca="false">BU22</f>
        <v>0</v>
      </c>
      <c r="AT29" s="97" t="n">
        <f aca="false">BV22</f>
        <v>0</v>
      </c>
      <c r="AU29" s="97" t="n">
        <f aca="false">BW22</f>
        <v>0</v>
      </c>
      <c r="AV29" s="97" t="n">
        <f aca="false">BX22</f>
        <v>0</v>
      </c>
      <c r="AW29" s="97" t="n">
        <f aca="false">BY22</f>
        <v>0</v>
      </c>
      <c r="BA29" s="138" t="n">
        <f aca="false">BN25+CA25</f>
        <v>9</v>
      </c>
      <c r="BB29" s="138" t="n">
        <f aca="false">BO25+CB25</f>
        <v>14</v>
      </c>
      <c r="BC29" s="138" t="n">
        <f aca="false">BP25+CC25</f>
        <v>4</v>
      </c>
      <c r="BD29" s="138" t="n">
        <f aca="false">BQ25+CD25</f>
        <v>2</v>
      </c>
      <c r="BE29" s="138" t="n">
        <f aca="false">BR25+CE25</f>
        <v>1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122"/>
      <c r="BN29" s="118" t="n">
        <v>0</v>
      </c>
      <c r="BO29" s="118" t="n">
        <v>0</v>
      </c>
      <c r="BP29" s="118" t="n">
        <v>1</v>
      </c>
      <c r="BQ29" s="118" t="n">
        <v>0</v>
      </c>
      <c r="BR29" s="118" t="n">
        <v>0</v>
      </c>
      <c r="BS29" s="118" t="n">
        <v>0</v>
      </c>
      <c r="BT29" s="118" t="n">
        <v>0</v>
      </c>
      <c r="BU29" s="118" t="n">
        <v>0</v>
      </c>
      <c r="BV29" s="118" t="n">
        <v>0</v>
      </c>
      <c r="BW29" s="118" t="n">
        <v>0</v>
      </c>
      <c r="BX29" s="118" t="n">
        <v>0</v>
      </c>
      <c r="BY29" s="118" t="n">
        <v>0</v>
      </c>
      <c r="BZ29" s="99"/>
      <c r="CA29" s="119" t="n">
        <v>0</v>
      </c>
      <c r="CB29" s="119" t="n">
        <v>0</v>
      </c>
      <c r="CC29" s="119" t="n">
        <v>0</v>
      </c>
      <c r="CD29" s="119" t="n">
        <v>0</v>
      </c>
      <c r="CE29" s="119" t="n">
        <v>0</v>
      </c>
      <c r="CF29" s="119" t="n">
        <v>0</v>
      </c>
      <c r="CG29" s="119" t="n">
        <v>0</v>
      </c>
      <c r="CH29" s="119" t="n">
        <v>0</v>
      </c>
      <c r="CI29" s="119" t="n">
        <v>0</v>
      </c>
      <c r="CJ29" s="119" t="n">
        <v>0</v>
      </c>
      <c r="CK29" s="119" t="n">
        <v>0</v>
      </c>
      <c r="CL29" s="119" t="n">
        <v>0</v>
      </c>
    </row>
    <row r="30" s="97" customFormat="true" ht="13.15" hidden="false" customHeight="false" outlineLevel="0" collapsed="false">
      <c r="A30" s="132" t="s">
        <v>108</v>
      </c>
      <c r="B30" s="139" t="n">
        <f aca="false">X32</f>
        <v>9</v>
      </c>
      <c r="C30" s="140" t="n">
        <f aca="false">AL32</f>
        <v>0</v>
      </c>
      <c r="D30" s="139" t="n">
        <f aca="false">Y32</f>
        <v>14</v>
      </c>
      <c r="E30" s="140" t="n">
        <f aca="false">AM32</f>
        <v>3</v>
      </c>
      <c r="F30" s="139" t="n">
        <f aca="false">Z32</f>
        <v>4</v>
      </c>
      <c r="G30" s="140" t="n">
        <f aca="false">AN32</f>
        <v>0</v>
      </c>
      <c r="H30" s="139" t="n">
        <f aca="false">AA32</f>
        <v>2</v>
      </c>
      <c r="I30" s="140" t="n">
        <f aca="false">AO32</f>
        <v>0</v>
      </c>
      <c r="J30" s="139" t="n">
        <f aca="false">AB32</f>
        <v>1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30</v>
      </c>
      <c r="U30" s="140" t="n">
        <f aca="false">SUM(C30,E30,G30,I30,K30,M30,O31,Q30,S30)</f>
        <v>3</v>
      </c>
      <c r="V30" s="136"/>
      <c r="W30" s="116"/>
      <c r="X30" s="97" t="n">
        <f aca="false">BA27</f>
        <v>12</v>
      </c>
      <c r="Y30" s="97" t="n">
        <f aca="false">BB27</f>
        <v>39</v>
      </c>
      <c r="Z30" s="97" t="n">
        <f aca="false">BC27</f>
        <v>20</v>
      </c>
      <c r="AA30" s="97" t="n">
        <f aca="false">BD27</f>
        <v>0</v>
      </c>
      <c r="AB30" s="97" t="n">
        <f aca="false">BE27</f>
        <v>3</v>
      </c>
      <c r="AC30" s="97" t="n">
        <f aca="false">BF27</f>
        <v>0</v>
      </c>
      <c r="AD30" s="97" t="n">
        <f aca="false">BG27</f>
        <v>0</v>
      </c>
      <c r="AE30" s="97" t="n">
        <f aca="false">BH27</f>
        <v>0</v>
      </c>
      <c r="AF30" s="97" t="n">
        <f aca="false">BI27</f>
        <v>0</v>
      </c>
      <c r="AG30" s="97" t="n">
        <f aca="false">BJ27</f>
        <v>0</v>
      </c>
      <c r="AH30" s="97" t="n">
        <f aca="false">BK27</f>
        <v>0</v>
      </c>
      <c r="AI30" s="97" t="n">
        <f aca="false">BL27</f>
        <v>0</v>
      </c>
      <c r="AL30" s="97" t="n">
        <f aca="false">BN23</f>
        <v>2</v>
      </c>
      <c r="AM30" s="97" t="n">
        <f aca="false">BO23</f>
        <v>5</v>
      </c>
      <c r="AN30" s="97" t="n">
        <f aca="false">BP23</f>
        <v>1</v>
      </c>
      <c r="AO30" s="97" t="n">
        <f aca="false">BQ23</f>
        <v>0</v>
      </c>
      <c r="AP30" s="97" t="n">
        <f aca="false">BR23</f>
        <v>0</v>
      </c>
      <c r="AQ30" s="97" t="n">
        <f aca="false">BS23</f>
        <v>0</v>
      </c>
      <c r="AR30" s="97" t="n">
        <f aca="false">BT23</f>
        <v>0</v>
      </c>
      <c r="AS30" s="97" t="n">
        <f aca="false">BU23</f>
        <v>0</v>
      </c>
      <c r="AT30" s="97" t="n">
        <f aca="false">BV23</f>
        <v>0</v>
      </c>
      <c r="AU30" s="97" t="n">
        <f aca="false">BW23</f>
        <v>0</v>
      </c>
      <c r="AV30" s="97" t="n">
        <f aca="false">BX23</f>
        <v>0</v>
      </c>
      <c r="AW30" s="97" t="n">
        <f aca="false">BY23</f>
        <v>0</v>
      </c>
      <c r="BA30" s="138" t="n">
        <f aca="false">BN26+CA26</f>
        <v>6</v>
      </c>
      <c r="BB30" s="138" t="n">
        <f aca="false">BO26+CB26</f>
        <v>9</v>
      </c>
      <c r="BC30" s="138" t="n">
        <f aca="false">BP26+CC26</f>
        <v>4</v>
      </c>
      <c r="BD30" s="138" t="n">
        <f aca="false">BQ26+CD26</f>
        <v>2</v>
      </c>
      <c r="BE30" s="138" t="n">
        <f aca="false">BR26+CE26</f>
        <v>1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122"/>
      <c r="BN30" s="118" t="n">
        <v>0</v>
      </c>
      <c r="BO30" s="118" t="n">
        <v>0</v>
      </c>
      <c r="BP30" s="118" t="n">
        <v>0</v>
      </c>
      <c r="BQ30" s="118" t="n">
        <v>0</v>
      </c>
      <c r="BR30" s="118" t="n">
        <v>0</v>
      </c>
      <c r="BS30" s="118" t="n">
        <v>0</v>
      </c>
      <c r="BT30" s="118" t="n">
        <v>0</v>
      </c>
      <c r="BU30" s="118" t="n">
        <v>0</v>
      </c>
      <c r="BV30" s="118" t="n">
        <v>0</v>
      </c>
      <c r="BW30" s="118" t="n">
        <v>0</v>
      </c>
      <c r="BX30" s="118" t="n">
        <v>0</v>
      </c>
      <c r="BY30" s="118" t="n">
        <v>0</v>
      </c>
      <c r="BZ30" s="99"/>
      <c r="CA30" s="119" t="n">
        <v>0</v>
      </c>
      <c r="CB30" s="119" t="n">
        <v>0</v>
      </c>
      <c r="CC30" s="119" t="n">
        <v>0</v>
      </c>
      <c r="CD30" s="119" t="n">
        <v>0</v>
      </c>
      <c r="CE30" s="119" t="n">
        <v>0</v>
      </c>
      <c r="CF30" s="119" t="n">
        <v>0</v>
      </c>
      <c r="CG30" s="119" t="n">
        <v>0</v>
      </c>
      <c r="CH30" s="119" t="n">
        <v>0</v>
      </c>
      <c r="CI30" s="119" t="n">
        <v>0</v>
      </c>
      <c r="CJ30" s="119" t="n">
        <v>0</v>
      </c>
      <c r="CK30" s="119" t="n">
        <v>0</v>
      </c>
      <c r="CL30" s="119" t="n">
        <v>0</v>
      </c>
    </row>
    <row r="31" s="97" customFormat="true" ht="13.15" hidden="false" customHeight="false" outlineLevel="0" collapsed="false">
      <c r="A31" s="128" t="s">
        <v>109</v>
      </c>
      <c r="B31" s="139" t="n">
        <f aca="false">X34</f>
        <v>6</v>
      </c>
      <c r="C31" s="140" t="n">
        <f aca="false">AL34</f>
        <v>0</v>
      </c>
      <c r="D31" s="139" t="n">
        <f aca="false">Y34</f>
        <v>9</v>
      </c>
      <c r="E31" s="140" t="n">
        <f aca="false">AM34</f>
        <v>1</v>
      </c>
      <c r="F31" s="139" t="n">
        <f aca="false">Z34</f>
        <v>4</v>
      </c>
      <c r="G31" s="140" t="n">
        <f aca="false">AN34</f>
        <v>1</v>
      </c>
      <c r="H31" s="139" t="n">
        <f aca="false">AA34</f>
        <v>2</v>
      </c>
      <c r="I31" s="140" t="n">
        <f aca="false">AO34</f>
        <v>0</v>
      </c>
      <c r="J31" s="139" t="n">
        <f aca="false">AB34</f>
        <v>1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22</v>
      </c>
      <c r="U31" s="140" t="n">
        <f aca="false">SUM(C31,E31,G31,I31,K31,M31,O31,Q31,S31)</f>
        <v>2</v>
      </c>
      <c r="V31" s="136"/>
      <c r="W31" s="116"/>
      <c r="X31" s="97" t="n">
        <f aca="false">BA28</f>
        <v>5</v>
      </c>
      <c r="Y31" s="97" t="n">
        <f aca="false">BB28</f>
        <v>22</v>
      </c>
      <c r="Z31" s="97" t="n">
        <f aca="false">BC28</f>
        <v>10</v>
      </c>
      <c r="AA31" s="97" t="n">
        <f aca="false">BD28</f>
        <v>3</v>
      </c>
      <c r="AB31" s="97" t="n">
        <f aca="false">BE28</f>
        <v>0</v>
      </c>
      <c r="AC31" s="97" t="n">
        <f aca="false">BF28</f>
        <v>0</v>
      </c>
      <c r="AD31" s="97" t="n">
        <f aca="false">BG28</f>
        <v>0</v>
      </c>
      <c r="AE31" s="97" t="n">
        <f aca="false">BH28</f>
        <v>0</v>
      </c>
      <c r="AF31" s="97" t="n">
        <f aca="false">BI28</f>
        <v>0</v>
      </c>
      <c r="AG31" s="97" t="n">
        <f aca="false">BJ28</f>
        <v>0</v>
      </c>
      <c r="AH31" s="97" t="n">
        <f aca="false">BK28</f>
        <v>0</v>
      </c>
      <c r="AI31" s="97" t="n">
        <f aca="false">BL28</f>
        <v>0</v>
      </c>
      <c r="AL31" s="97" t="n">
        <f aca="false">BN24</f>
        <v>0</v>
      </c>
      <c r="AM31" s="97" t="n">
        <f aca="false">BO24</f>
        <v>3</v>
      </c>
      <c r="AN31" s="97" t="n">
        <f aca="false">BP24</f>
        <v>0</v>
      </c>
      <c r="AO31" s="97" t="n">
        <f aca="false">BQ24</f>
        <v>0</v>
      </c>
      <c r="AP31" s="97" t="n">
        <f aca="false">BR24</f>
        <v>0</v>
      </c>
      <c r="AQ31" s="97" t="n">
        <f aca="false">BS24</f>
        <v>0</v>
      </c>
      <c r="AR31" s="97" t="n">
        <f aca="false">BT24</f>
        <v>0</v>
      </c>
      <c r="AS31" s="97" t="n">
        <f aca="false">BU24</f>
        <v>0</v>
      </c>
      <c r="AT31" s="97" t="n">
        <f aca="false">BV24</f>
        <v>0</v>
      </c>
      <c r="AU31" s="97" t="n">
        <f aca="false">BW24</f>
        <v>0</v>
      </c>
      <c r="AV31" s="97" t="n">
        <f aca="false">BX24</f>
        <v>0</v>
      </c>
      <c r="AW31" s="97" t="n">
        <f aca="false">BY24</f>
        <v>0</v>
      </c>
      <c r="AZ31" s="137" t="s">
        <v>105</v>
      </c>
      <c r="BA31" s="141" t="n">
        <f aca="false">BN27+CA27</f>
        <v>1</v>
      </c>
      <c r="BB31" s="141" t="n">
        <f aca="false">BO27+CB27</f>
        <v>3</v>
      </c>
      <c r="BC31" s="141" t="n">
        <f aca="false">BP27+CC27</f>
        <v>4</v>
      </c>
      <c r="BD31" s="141" t="n">
        <f aca="false">BQ27+CD27</f>
        <v>2</v>
      </c>
      <c r="BE31" s="141" t="n">
        <f aca="false">BR27+CE27</f>
        <v>0</v>
      </c>
      <c r="BF31" s="141" t="n">
        <f aca="false">BS27+CF27</f>
        <v>0</v>
      </c>
      <c r="BG31" s="141" t="n">
        <f aca="false">BT27+CG27</f>
        <v>0</v>
      </c>
      <c r="BH31" s="141" t="n">
        <f aca="false">BU27+CH27</f>
        <v>0</v>
      </c>
      <c r="BI31" s="141" t="n">
        <f aca="false">BV27+CI27</f>
        <v>0</v>
      </c>
      <c r="BJ31" s="141" t="n">
        <f aca="false">BW27+CJ27</f>
        <v>0</v>
      </c>
      <c r="BK31" s="141" t="n">
        <f aca="false">BX27+CK27</f>
        <v>0</v>
      </c>
      <c r="BL31" s="141" t="n">
        <f aca="false">BY27+CL27</f>
        <v>0</v>
      </c>
      <c r="BM31" s="122"/>
      <c r="BN31" s="118" t="n">
        <v>0</v>
      </c>
      <c r="BO31" s="118" t="n">
        <v>1</v>
      </c>
      <c r="BP31" s="118" t="n">
        <v>1</v>
      </c>
      <c r="BQ31" s="118" t="n">
        <v>0</v>
      </c>
      <c r="BR31" s="118" t="n">
        <v>0</v>
      </c>
      <c r="BS31" s="118" t="n">
        <v>0</v>
      </c>
      <c r="BT31" s="118" t="n">
        <v>0</v>
      </c>
      <c r="BU31" s="118" t="n">
        <v>0</v>
      </c>
      <c r="BV31" s="118" t="n">
        <v>0</v>
      </c>
      <c r="BW31" s="118" t="n">
        <v>0</v>
      </c>
      <c r="BX31" s="118" t="n">
        <v>0</v>
      </c>
      <c r="BY31" s="118" t="n">
        <v>0</v>
      </c>
      <c r="BZ31" s="99"/>
      <c r="CA31" s="119" t="n">
        <v>0</v>
      </c>
      <c r="CB31" s="119" t="n">
        <v>5</v>
      </c>
      <c r="CC31" s="119" t="n">
        <v>4</v>
      </c>
      <c r="CD31" s="119" t="n">
        <v>1</v>
      </c>
      <c r="CE31" s="119" t="n">
        <v>0</v>
      </c>
      <c r="CF31" s="119" t="n">
        <v>0</v>
      </c>
      <c r="CG31" s="119" t="n">
        <v>0</v>
      </c>
      <c r="CH31" s="119" t="n">
        <v>0</v>
      </c>
      <c r="CI31" s="119" t="n">
        <v>0</v>
      </c>
      <c r="CJ31" s="119" t="n">
        <v>0</v>
      </c>
      <c r="CK31" s="119" t="n">
        <v>0</v>
      </c>
      <c r="CL31" s="119" t="n">
        <v>0</v>
      </c>
    </row>
    <row r="32" s="97" customFormat="true" ht="13.5" hidden="false" customHeight="false" outlineLevel="0" collapsed="false">
      <c r="A32" s="133" t="s">
        <v>110</v>
      </c>
      <c r="B32" s="142" t="n">
        <f aca="false">SUM(B8:B31)</f>
        <v>917</v>
      </c>
      <c r="C32" s="143" t="n">
        <f aca="false">SUM(C8:C31)</f>
        <v>89</v>
      </c>
      <c r="D32" s="142" t="n">
        <f aca="false">SUM(D8:D31)</f>
        <v>1055</v>
      </c>
      <c r="E32" s="143" t="n">
        <f aca="false">SUM(E8:E30)</f>
        <v>37</v>
      </c>
      <c r="F32" s="142" t="n">
        <f aca="false">SUM(F8:F31)</f>
        <v>280</v>
      </c>
      <c r="G32" s="143" t="n">
        <f aca="false">SUM(G8:G31)</f>
        <v>7</v>
      </c>
      <c r="H32" s="142" t="n">
        <f aca="false">SUM(H8:H31)</f>
        <v>40</v>
      </c>
      <c r="I32" s="143" t="n">
        <f aca="false">SUM(I8:I31)</f>
        <v>0</v>
      </c>
      <c r="J32" s="142" t="n">
        <f aca="false">SUM(J8:J31)</f>
        <v>5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2297</v>
      </c>
      <c r="U32" s="143" t="n">
        <f aca="false">SUM(U8:U31)</f>
        <v>134</v>
      </c>
      <c r="V32" s="144"/>
      <c r="W32" s="116"/>
      <c r="X32" s="97" t="n">
        <f aca="false">BA29</f>
        <v>9</v>
      </c>
      <c r="Y32" s="97" t="n">
        <f aca="false">BB29</f>
        <v>14</v>
      </c>
      <c r="Z32" s="97" t="n">
        <f aca="false">BC29</f>
        <v>4</v>
      </c>
      <c r="AA32" s="97" t="n">
        <f aca="false">BD29</f>
        <v>2</v>
      </c>
      <c r="AB32" s="97" t="n">
        <f aca="false">BE29</f>
        <v>1</v>
      </c>
      <c r="AC32" s="97" t="n">
        <f aca="false">BF29</f>
        <v>0</v>
      </c>
      <c r="AD32" s="97" t="n">
        <f aca="false">BG29</f>
        <v>0</v>
      </c>
      <c r="AE32" s="97" t="n">
        <f aca="false">BH29</f>
        <v>0</v>
      </c>
      <c r="AF32" s="97" t="n">
        <f aca="false">BI29</f>
        <v>0</v>
      </c>
      <c r="AG32" s="97" t="n">
        <f aca="false">BJ29</f>
        <v>0</v>
      </c>
      <c r="AH32" s="97" t="n">
        <f aca="false">BK29</f>
        <v>0</v>
      </c>
      <c r="AI32" s="97" t="n">
        <f aca="false">BL29</f>
        <v>0</v>
      </c>
      <c r="AL32" s="97" t="n">
        <f aca="false">BN25</f>
        <v>0</v>
      </c>
      <c r="AM32" s="97" t="n">
        <f aca="false">BO25</f>
        <v>3</v>
      </c>
      <c r="AN32" s="97" t="n">
        <f aca="false">BP25</f>
        <v>0</v>
      </c>
      <c r="AO32" s="97" t="n">
        <f aca="false">BQ25</f>
        <v>0</v>
      </c>
      <c r="AP32" s="97" t="n">
        <f aca="false">BR25</f>
        <v>0</v>
      </c>
      <c r="AQ32" s="97" t="n">
        <f aca="false">BS25</f>
        <v>0</v>
      </c>
      <c r="AR32" s="97" t="n">
        <f aca="false">BT25</f>
        <v>0</v>
      </c>
      <c r="AS32" s="97" t="n">
        <f aca="false">BU25</f>
        <v>0</v>
      </c>
      <c r="AT32" s="97" t="n">
        <f aca="false">BV25</f>
        <v>0</v>
      </c>
      <c r="AU32" s="97" t="n">
        <f aca="false">BW25</f>
        <v>0</v>
      </c>
      <c r="AV32" s="97" t="n">
        <f aca="false">BX25</f>
        <v>0</v>
      </c>
      <c r="AW32" s="97" t="n">
        <f aca="false">BY25</f>
        <v>0</v>
      </c>
      <c r="BA32" s="141" t="n">
        <f aca="false">BN28+CA28</f>
        <v>2</v>
      </c>
      <c r="BB32" s="141" t="n">
        <f aca="false">BO28+CB28</f>
        <v>2</v>
      </c>
      <c r="BC32" s="141" t="n">
        <f aca="false">BP28+CC28</f>
        <v>1</v>
      </c>
      <c r="BD32" s="141" t="n">
        <f aca="false">BQ28+CD28</f>
        <v>1</v>
      </c>
      <c r="BE32" s="141" t="n">
        <f aca="false">BR28+CE28</f>
        <v>0</v>
      </c>
      <c r="BF32" s="141" t="n">
        <f aca="false">BS28+CF28</f>
        <v>0</v>
      </c>
      <c r="BG32" s="141" t="n">
        <f aca="false">BT28+CG28</f>
        <v>0</v>
      </c>
      <c r="BH32" s="141" t="n">
        <f aca="false">BU28+CH28</f>
        <v>0</v>
      </c>
      <c r="BI32" s="141" t="n">
        <f aca="false">BV28+CI28</f>
        <v>0</v>
      </c>
      <c r="BJ32" s="141" t="n">
        <f aca="false">BW28+CJ28</f>
        <v>0</v>
      </c>
      <c r="BK32" s="141" t="n">
        <f aca="false">BX28+CK28</f>
        <v>0</v>
      </c>
      <c r="BL32" s="141" t="n">
        <f aca="false">BY28+CL28</f>
        <v>0</v>
      </c>
      <c r="BM32" s="122"/>
      <c r="BN32" s="118" t="n">
        <v>2</v>
      </c>
      <c r="BO32" s="118" t="n">
        <v>1</v>
      </c>
      <c r="BP32" s="118" t="n">
        <v>0</v>
      </c>
      <c r="BQ32" s="118" t="n">
        <v>0</v>
      </c>
      <c r="BR32" s="118" t="n">
        <v>0</v>
      </c>
      <c r="BS32" s="118" t="n">
        <v>0</v>
      </c>
      <c r="BT32" s="118" t="n">
        <v>0</v>
      </c>
      <c r="BU32" s="118" t="n">
        <v>0</v>
      </c>
      <c r="BV32" s="118" t="n">
        <v>0</v>
      </c>
      <c r="BW32" s="118" t="n">
        <v>0</v>
      </c>
      <c r="BX32" s="118" t="n">
        <v>0</v>
      </c>
      <c r="BY32" s="118" t="n">
        <v>0</v>
      </c>
      <c r="BZ32" s="99"/>
      <c r="CA32" s="119" t="n">
        <v>3</v>
      </c>
      <c r="CB32" s="119" t="n">
        <v>10</v>
      </c>
      <c r="CC32" s="119" t="n">
        <v>8</v>
      </c>
      <c r="CD32" s="119" t="n">
        <v>2</v>
      </c>
      <c r="CE32" s="119" t="n">
        <v>0</v>
      </c>
      <c r="CF32" s="119" t="n">
        <v>0</v>
      </c>
      <c r="CG32" s="119" t="n">
        <v>0</v>
      </c>
      <c r="CH32" s="119" t="n">
        <v>0</v>
      </c>
      <c r="CI32" s="119" t="n">
        <v>0</v>
      </c>
      <c r="CJ32" s="119" t="n">
        <v>0</v>
      </c>
      <c r="CK32" s="119" t="n">
        <v>0</v>
      </c>
      <c r="CL32" s="119" t="n">
        <v>0</v>
      </c>
    </row>
    <row r="33" s="97" customFormat="true" ht="13.15" hidden="false" customHeight="false" outlineLevel="0" collapsed="false">
      <c r="A33" s="132" t="s">
        <v>41</v>
      </c>
      <c r="B33" s="145" t="n">
        <f aca="false">B32/T32</f>
        <v>0.399216369177188</v>
      </c>
      <c r="C33" s="146" t="n">
        <f aca="false">C32/T32</f>
        <v>0.0387461906835002</v>
      </c>
      <c r="D33" s="145" t="n">
        <f aca="false">D32/T32</f>
        <v>0.459294732259469</v>
      </c>
      <c r="E33" s="146" t="n">
        <f aca="false">E32/T32</f>
        <v>0.0161079669133653</v>
      </c>
      <c r="F33" s="145" t="n">
        <f aca="false">F32/T32</f>
        <v>0.121898127993034</v>
      </c>
      <c r="G33" s="146" t="n">
        <f aca="false">G32/T32</f>
        <v>0.00304745319982586</v>
      </c>
      <c r="H33" s="145" t="n">
        <f aca="false">H32/T32</f>
        <v>0.0174140182847192</v>
      </c>
      <c r="I33" s="146" t="n">
        <f aca="false">I32/T32</f>
        <v>0</v>
      </c>
      <c r="J33" s="145" t="n">
        <f aca="false">J32/T32</f>
        <v>0.0021767522855899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0.0583369612538093</v>
      </c>
      <c r="V33" s="144"/>
      <c r="W33" s="116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22"/>
      <c r="BN33" s="118" t="n">
        <v>3</v>
      </c>
      <c r="BO33" s="118" t="n">
        <v>1</v>
      </c>
      <c r="BP33" s="118" t="n">
        <v>3</v>
      </c>
      <c r="BQ33" s="118" t="n">
        <v>0</v>
      </c>
      <c r="BR33" s="118" t="n">
        <v>0</v>
      </c>
      <c r="BS33" s="118" t="n">
        <v>0</v>
      </c>
      <c r="BT33" s="118" t="n">
        <v>0</v>
      </c>
      <c r="BU33" s="118" t="n">
        <v>0</v>
      </c>
      <c r="BV33" s="118" t="n">
        <v>0</v>
      </c>
      <c r="BW33" s="118" t="n">
        <v>0</v>
      </c>
      <c r="BX33" s="118" t="n">
        <v>0</v>
      </c>
      <c r="BY33" s="118" t="n">
        <v>0</v>
      </c>
      <c r="BZ33" s="99"/>
      <c r="CA33" s="119" t="n">
        <v>13</v>
      </c>
      <c r="CB33" s="119" t="n">
        <v>32</v>
      </c>
      <c r="CC33" s="119" t="n">
        <v>16</v>
      </c>
      <c r="CD33" s="119" t="n">
        <v>2</v>
      </c>
      <c r="CE33" s="119" t="n">
        <v>0</v>
      </c>
      <c r="CF33" s="119" t="n">
        <v>0</v>
      </c>
      <c r="CG33" s="119" t="n">
        <v>0</v>
      </c>
      <c r="CH33" s="119" t="n">
        <v>0</v>
      </c>
      <c r="CI33" s="119" t="n">
        <v>0</v>
      </c>
      <c r="CJ33" s="119" t="n">
        <v>0</v>
      </c>
      <c r="CK33" s="119" t="n">
        <v>0</v>
      </c>
      <c r="CL33" s="119" t="n">
        <v>0</v>
      </c>
    </row>
    <row r="34" s="97" customFormat="true" ht="12.75" hidden="false" customHeight="false" outlineLevel="0" collapsed="false">
      <c r="A34" s="132" t="s">
        <v>111</v>
      </c>
      <c r="B34" s="147" t="n">
        <f aca="false">SUM(B14:B28)</f>
        <v>892</v>
      </c>
      <c r="C34" s="148" t="n">
        <f aca="false">SUM(C14:C28)</f>
        <v>89</v>
      </c>
      <c r="D34" s="147" t="n">
        <f aca="false">SUM(D14:D28)</f>
        <v>992</v>
      </c>
      <c r="E34" s="148" t="n">
        <f aca="false">SUM(E14:E28)</f>
        <v>30</v>
      </c>
      <c r="F34" s="147" t="n">
        <f aca="false">SUM(F14:F28)</f>
        <v>245</v>
      </c>
      <c r="G34" s="148" t="n">
        <f aca="false">SUM(G14:G28)</f>
        <v>3</v>
      </c>
      <c r="H34" s="147" t="n">
        <f aca="false">SUM(H14:H28)</f>
        <v>30</v>
      </c>
      <c r="I34" s="148" t="n">
        <f aca="false">SUM(I14:I28)</f>
        <v>0</v>
      </c>
      <c r="J34" s="147" t="n">
        <f aca="false">SUM(J14:J28)</f>
        <v>3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2162</v>
      </c>
      <c r="U34" s="148" t="n">
        <f aca="false">SUM(U14:U28)</f>
        <v>122</v>
      </c>
      <c r="V34" s="149"/>
      <c r="W34" s="116"/>
      <c r="X34" s="97" t="n">
        <f aca="false">BA30</f>
        <v>6</v>
      </c>
      <c r="Y34" s="97" t="n">
        <f aca="false">BB30</f>
        <v>9</v>
      </c>
      <c r="Z34" s="97" t="n">
        <f aca="false">BC30</f>
        <v>4</v>
      </c>
      <c r="AA34" s="97" t="n">
        <f aca="false">BD30</f>
        <v>2</v>
      </c>
      <c r="AB34" s="97" t="n">
        <f aca="false">BE30</f>
        <v>1</v>
      </c>
      <c r="AC34" s="97" t="n">
        <f aca="false">BF30</f>
        <v>0</v>
      </c>
      <c r="AD34" s="97" t="n">
        <f aca="false">BG30</f>
        <v>0</v>
      </c>
      <c r="AE34" s="97" t="n">
        <f aca="false">BH30</f>
        <v>0</v>
      </c>
      <c r="AF34" s="97" t="n">
        <f aca="false">BI30</f>
        <v>0</v>
      </c>
      <c r="AG34" s="97" t="n">
        <f aca="false">BJ30</f>
        <v>0</v>
      </c>
      <c r="AH34" s="97" t="n">
        <f aca="false">BK30</f>
        <v>0</v>
      </c>
      <c r="AI34" s="97" t="n">
        <f aca="false">BL30</f>
        <v>0</v>
      </c>
      <c r="AL34" s="97" t="n">
        <f aca="false">BN26</f>
        <v>0</v>
      </c>
      <c r="AM34" s="97" t="n">
        <f aca="false">BO26</f>
        <v>1</v>
      </c>
      <c r="AN34" s="97" t="n">
        <f aca="false">BP26</f>
        <v>1</v>
      </c>
      <c r="AO34" s="97" t="n">
        <f aca="false">BQ26</f>
        <v>0</v>
      </c>
      <c r="AP34" s="97" t="n">
        <f aca="false">BR26</f>
        <v>0</v>
      </c>
      <c r="AQ34" s="97" t="n">
        <f aca="false">BS26</f>
        <v>0</v>
      </c>
      <c r="AR34" s="97" t="n">
        <f aca="false">BT26</f>
        <v>0</v>
      </c>
      <c r="AS34" s="97" t="n">
        <f aca="false">BU26</f>
        <v>0</v>
      </c>
      <c r="AT34" s="97" t="n">
        <f aca="false">BV26</f>
        <v>0</v>
      </c>
      <c r="AU34" s="97" t="n">
        <f aca="false">BW26</f>
        <v>0</v>
      </c>
      <c r="AV34" s="97" t="n">
        <f aca="false">BX26</f>
        <v>0</v>
      </c>
      <c r="AW34" s="97" t="n">
        <f aca="false">BY26</f>
        <v>0</v>
      </c>
      <c r="BA34" s="141" t="n">
        <f aca="false">BN29+CA29</f>
        <v>0</v>
      </c>
      <c r="BB34" s="141" t="n">
        <f aca="false">BO29+CB29</f>
        <v>0</v>
      </c>
      <c r="BC34" s="141" t="n">
        <f aca="false">BP29+CC29</f>
        <v>1</v>
      </c>
      <c r="BD34" s="141" t="n">
        <f aca="false">BQ29+CD29</f>
        <v>0</v>
      </c>
      <c r="BE34" s="141" t="n">
        <f aca="false">BR29+CE29</f>
        <v>0</v>
      </c>
      <c r="BF34" s="141" t="n">
        <f aca="false">BS29+CF29</f>
        <v>0</v>
      </c>
      <c r="BG34" s="141" t="n">
        <f aca="false">BT29+CG29</f>
        <v>0</v>
      </c>
      <c r="BH34" s="141" t="n">
        <f aca="false">BU29+CH29</f>
        <v>0</v>
      </c>
      <c r="BI34" s="141" t="n">
        <f aca="false">BV29+CI29</f>
        <v>0</v>
      </c>
      <c r="BJ34" s="141" t="n">
        <f aca="false">BW29+CJ29</f>
        <v>0</v>
      </c>
      <c r="BK34" s="141" t="n">
        <f aca="false">BX29+CK29</f>
        <v>0</v>
      </c>
      <c r="BL34" s="141" t="n">
        <f aca="false">BY29+CL29</f>
        <v>0</v>
      </c>
      <c r="BM34" s="122"/>
      <c r="BN34" s="118" t="n">
        <v>3</v>
      </c>
      <c r="BO34" s="118" t="n">
        <v>6</v>
      </c>
      <c r="BP34" s="118" t="n">
        <v>0</v>
      </c>
      <c r="BQ34" s="118" t="n">
        <v>0</v>
      </c>
      <c r="BR34" s="118" t="n">
        <v>0</v>
      </c>
      <c r="BS34" s="118" t="n">
        <v>0</v>
      </c>
      <c r="BT34" s="118" t="n">
        <v>0</v>
      </c>
      <c r="BU34" s="118" t="n">
        <v>0</v>
      </c>
      <c r="BV34" s="118" t="n">
        <v>0</v>
      </c>
      <c r="BW34" s="118" t="n">
        <v>0</v>
      </c>
      <c r="BX34" s="118" t="n">
        <v>0</v>
      </c>
      <c r="BY34" s="118" t="n">
        <v>0</v>
      </c>
      <c r="BZ34" s="99"/>
      <c r="CA34" s="119" t="n">
        <v>27</v>
      </c>
      <c r="CB34" s="119" t="n">
        <v>92</v>
      </c>
      <c r="CC34" s="119" t="n">
        <v>19</v>
      </c>
      <c r="CD34" s="119" t="n">
        <v>2</v>
      </c>
      <c r="CE34" s="119" t="n">
        <v>1</v>
      </c>
      <c r="CF34" s="119" t="n">
        <v>0</v>
      </c>
      <c r="CG34" s="119" t="n">
        <v>0</v>
      </c>
      <c r="CH34" s="119" t="n">
        <v>0</v>
      </c>
      <c r="CI34" s="119" t="n">
        <v>0</v>
      </c>
      <c r="CJ34" s="119" t="n">
        <v>0</v>
      </c>
      <c r="CK34" s="119" t="n">
        <v>0</v>
      </c>
      <c r="CL34" s="119" t="n">
        <v>0</v>
      </c>
    </row>
    <row r="35" s="97" customFormat="true" ht="13.15" hidden="false" customHeight="false" outlineLevel="0" collapsed="false">
      <c r="A35" s="128" t="s">
        <v>112</v>
      </c>
      <c r="B35" s="150" t="n">
        <f aca="false">B32-B34</f>
        <v>25</v>
      </c>
      <c r="C35" s="151" t="n">
        <f aca="false">C32-C34</f>
        <v>0</v>
      </c>
      <c r="D35" s="150" t="n">
        <f aca="false">D32-D34</f>
        <v>63</v>
      </c>
      <c r="E35" s="151" t="n">
        <f aca="false">E32-E34</f>
        <v>7</v>
      </c>
      <c r="F35" s="150" t="n">
        <f aca="false">F32-F34</f>
        <v>35</v>
      </c>
      <c r="G35" s="151" t="n">
        <f aca="false">G32-G34</f>
        <v>4</v>
      </c>
      <c r="H35" s="150" t="n">
        <f aca="false">H32-H34</f>
        <v>10</v>
      </c>
      <c r="I35" s="151" t="n">
        <f aca="false">I32-I34</f>
        <v>0</v>
      </c>
      <c r="J35" s="150" t="n">
        <f aca="false">J32-J34</f>
        <v>2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135</v>
      </c>
      <c r="U35" s="151" t="n">
        <f aca="false">U32-U34</f>
        <v>12</v>
      </c>
      <c r="V35" s="152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BA35" s="141" t="n">
        <f aca="false">BN30+CA30</f>
        <v>0</v>
      </c>
      <c r="BB35" s="141" t="n">
        <f aca="false">BO30+CB30</f>
        <v>0</v>
      </c>
      <c r="BC35" s="141" t="n">
        <f aca="false">BP30+CC30</f>
        <v>0</v>
      </c>
      <c r="BD35" s="141" t="n">
        <f aca="false">BQ30+CD30</f>
        <v>0</v>
      </c>
      <c r="BE35" s="141" t="n">
        <f aca="false">BR30+CE30</f>
        <v>0</v>
      </c>
      <c r="BF35" s="141" t="n">
        <f aca="false">BS30+CF30</f>
        <v>0</v>
      </c>
      <c r="BG35" s="141" t="n">
        <f aca="false">BT30+CG30</f>
        <v>0</v>
      </c>
      <c r="BH35" s="141" t="n">
        <f aca="false">BU30+CH30</f>
        <v>0</v>
      </c>
      <c r="BI35" s="141" t="n">
        <f aca="false">BV30+CI30</f>
        <v>0</v>
      </c>
      <c r="BJ35" s="141" t="n">
        <f aca="false">BW30+CJ30</f>
        <v>0</v>
      </c>
      <c r="BK35" s="141" t="n">
        <f aca="false">BX30+CK30</f>
        <v>0</v>
      </c>
      <c r="BL35" s="141" t="n">
        <f aca="false">BY30+CL30</f>
        <v>0</v>
      </c>
      <c r="BM35" s="122"/>
      <c r="BN35" s="118" t="n">
        <v>8</v>
      </c>
      <c r="BO35" s="118" t="n">
        <v>1</v>
      </c>
      <c r="BP35" s="118" t="n">
        <v>0</v>
      </c>
      <c r="BQ35" s="118" t="n">
        <v>0</v>
      </c>
      <c r="BR35" s="118" t="n">
        <v>0</v>
      </c>
      <c r="BS35" s="118" t="n">
        <v>0</v>
      </c>
      <c r="BT35" s="118" t="n">
        <v>0</v>
      </c>
      <c r="BU35" s="118" t="n">
        <v>0</v>
      </c>
      <c r="BV35" s="118" t="n">
        <v>0</v>
      </c>
      <c r="BW35" s="118" t="n">
        <v>0</v>
      </c>
      <c r="BX35" s="118" t="n">
        <v>0</v>
      </c>
      <c r="BY35" s="118" t="n">
        <v>0</v>
      </c>
      <c r="BZ35" s="99"/>
      <c r="CA35" s="119" t="n">
        <v>65</v>
      </c>
      <c r="CB35" s="119" t="n">
        <v>89</v>
      </c>
      <c r="CC35" s="119" t="n">
        <v>12</v>
      </c>
      <c r="CD35" s="119" t="n">
        <v>2</v>
      </c>
      <c r="CE35" s="119" t="n">
        <v>0</v>
      </c>
      <c r="CF35" s="119" t="n">
        <v>0</v>
      </c>
      <c r="CG35" s="119" t="n">
        <v>0</v>
      </c>
      <c r="CH35" s="119" t="n">
        <v>0</v>
      </c>
      <c r="CI35" s="119" t="n">
        <v>0</v>
      </c>
      <c r="CJ35" s="119" t="n">
        <v>0</v>
      </c>
      <c r="CK35" s="119" t="n">
        <v>0</v>
      </c>
      <c r="CL35" s="119" t="n">
        <v>0</v>
      </c>
    </row>
    <row r="36" s="97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5" t="n">
        <f aca="false">T32-U32</f>
        <v>2163</v>
      </c>
      <c r="J36" s="155"/>
      <c r="K36" s="156"/>
      <c r="L36" s="157" t="s">
        <v>115</v>
      </c>
      <c r="M36" s="158" t="n">
        <f aca="false">U32</f>
        <v>134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2431</v>
      </c>
      <c r="U36" s="164"/>
      <c r="V36" s="165"/>
      <c r="BA36" s="141" t="n">
        <f aca="false">BN31+CA31</f>
        <v>0</v>
      </c>
      <c r="BB36" s="141" t="n">
        <f aca="false">BO31+CB31</f>
        <v>6</v>
      </c>
      <c r="BC36" s="141" t="n">
        <f aca="false">BP31+CC31</f>
        <v>5</v>
      </c>
      <c r="BD36" s="141" t="n">
        <f aca="false">BQ31+CD31</f>
        <v>1</v>
      </c>
      <c r="BE36" s="141" t="n">
        <f aca="false">BR31+CE31</f>
        <v>0</v>
      </c>
      <c r="BF36" s="141" t="n">
        <f aca="false">BS31+CF31</f>
        <v>0</v>
      </c>
      <c r="BG36" s="141" t="n">
        <f aca="false">BT31+CG31</f>
        <v>0</v>
      </c>
      <c r="BH36" s="141" t="n">
        <f aca="false">BU31+CH31</f>
        <v>0</v>
      </c>
      <c r="BI36" s="141" t="n">
        <f aca="false">BV31+CI31</f>
        <v>0</v>
      </c>
      <c r="BJ36" s="141" t="n">
        <f aca="false">BW31+CJ31</f>
        <v>0</v>
      </c>
      <c r="BK36" s="141" t="n">
        <f aca="false">BX31+CK31</f>
        <v>0</v>
      </c>
      <c r="BL36" s="141" t="n">
        <f aca="false">BY31+CL31</f>
        <v>0</v>
      </c>
      <c r="BM36" s="122"/>
      <c r="BN36" s="118" t="n">
        <v>5</v>
      </c>
      <c r="BO36" s="118" t="n">
        <v>2</v>
      </c>
      <c r="BP36" s="118" t="n">
        <v>0</v>
      </c>
      <c r="BQ36" s="118" t="n">
        <v>0</v>
      </c>
      <c r="BR36" s="118" t="n">
        <v>0</v>
      </c>
      <c r="BS36" s="118" t="n">
        <v>0</v>
      </c>
      <c r="BT36" s="118" t="n">
        <v>0</v>
      </c>
      <c r="BU36" s="118" t="n">
        <v>0</v>
      </c>
      <c r="BV36" s="118" t="n">
        <v>0</v>
      </c>
      <c r="BW36" s="118" t="n">
        <v>0</v>
      </c>
      <c r="BX36" s="118" t="n">
        <v>0</v>
      </c>
      <c r="BY36" s="118" t="n">
        <v>0</v>
      </c>
      <c r="BZ36" s="99"/>
      <c r="CA36" s="119" t="n">
        <v>65</v>
      </c>
      <c r="CB36" s="119" t="n">
        <v>50</v>
      </c>
      <c r="CC36" s="119" t="n">
        <v>12</v>
      </c>
      <c r="CD36" s="119" t="n">
        <v>0</v>
      </c>
      <c r="CE36" s="119" t="n">
        <v>0</v>
      </c>
      <c r="CF36" s="119" t="n">
        <v>0</v>
      </c>
      <c r="CG36" s="119" t="n">
        <v>0</v>
      </c>
      <c r="CH36" s="119" t="n">
        <v>0</v>
      </c>
      <c r="CI36" s="119" t="n">
        <v>0</v>
      </c>
      <c r="CJ36" s="119" t="n">
        <v>0</v>
      </c>
      <c r="CK36" s="119" t="n">
        <v>0</v>
      </c>
      <c r="CL36" s="119" t="n">
        <v>0</v>
      </c>
    </row>
    <row r="37" s="97" customFormat="true" ht="13.15" hidden="false" customHeight="false" outlineLevel="0" collapsed="false">
      <c r="A37" s="166" t="s">
        <v>117</v>
      </c>
      <c r="B37" s="167"/>
      <c r="C37" s="167"/>
      <c r="D37" s="168" t="s">
        <v>118</v>
      </c>
      <c r="E37" s="169" t="n">
        <f aca="false">(B32*15+D32*35+F32*45+H32*55+J32*65+L32*75+N32*85+P32*95+R32*125)/T32</f>
        <v>28.6482368306487</v>
      </c>
      <c r="F37" s="166" t="s">
        <v>119</v>
      </c>
      <c r="G37" s="170"/>
      <c r="H37" s="168" t="s">
        <v>120</v>
      </c>
      <c r="I37" s="169" t="n">
        <f aca="false">(C32*15+E32*35+G32*45+I32*55+K32*65+M32*75+O32*85+Q32*95+S32*125)/U32</f>
        <v>21.9776119402985</v>
      </c>
      <c r="J37" s="166" t="s">
        <v>119</v>
      </c>
      <c r="K37" s="116"/>
      <c r="N37" s="171"/>
      <c r="O37" s="172"/>
      <c r="P37" s="172"/>
      <c r="Q37" s="172"/>
      <c r="R37" s="171"/>
      <c r="S37" s="171"/>
      <c r="T37" s="171"/>
      <c r="U37" s="171"/>
      <c r="V37" s="165"/>
      <c r="BA37" s="141" t="n">
        <f aca="false">BN32+CA32</f>
        <v>5</v>
      </c>
      <c r="BB37" s="141" t="n">
        <f aca="false">BO32+CB32</f>
        <v>11</v>
      </c>
      <c r="BC37" s="141" t="n">
        <f aca="false">BP32+CC32</f>
        <v>8</v>
      </c>
      <c r="BD37" s="141" t="n">
        <f aca="false">BQ32+CD32</f>
        <v>2</v>
      </c>
      <c r="BE37" s="141" t="n">
        <f aca="false">BR32+CE32</f>
        <v>0</v>
      </c>
      <c r="BF37" s="141" t="n">
        <f aca="false">BS32+CF32</f>
        <v>0</v>
      </c>
      <c r="BG37" s="141" t="n">
        <f aca="false">BT32+CG32</f>
        <v>0</v>
      </c>
      <c r="BH37" s="141" t="n">
        <f aca="false">BU32+CH32</f>
        <v>0</v>
      </c>
      <c r="BI37" s="141" t="n">
        <f aca="false">BV32+CI32</f>
        <v>0</v>
      </c>
      <c r="BJ37" s="141" t="n">
        <f aca="false">BW32+CJ32</f>
        <v>0</v>
      </c>
      <c r="BK37" s="141" t="n">
        <f aca="false">BX32+CK32</f>
        <v>0</v>
      </c>
      <c r="BL37" s="141" t="n">
        <f aca="false">BY32+CL32</f>
        <v>0</v>
      </c>
      <c r="BM37" s="122"/>
      <c r="BN37" s="118" t="n">
        <v>7</v>
      </c>
      <c r="BO37" s="118" t="n">
        <v>6</v>
      </c>
      <c r="BP37" s="118" t="n">
        <v>1</v>
      </c>
      <c r="BQ37" s="118" t="n">
        <v>0</v>
      </c>
      <c r="BR37" s="118" t="n">
        <v>0</v>
      </c>
      <c r="BS37" s="118" t="n">
        <v>0</v>
      </c>
      <c r="BT37" s="118" t="n">
        <v>0</v>
      </c>
      <c r="BU37" s="118" t="n">
        <v>0</v>
      </c>
      <c r="BV37" s="118" t="n">
        <v>0</v>
      </c>
      <c r="BW37" s="118" t="n">
        <v>0</v>
      </c>
      <c r="BX37" s="118" t="n">
        <v>0</v>
      </c>
      <c r="BY37" s="118" t="n">
        <v>0</v>
      </c>
      <c r="BZ37" s="99"/>
      <c r="CA37" s="119" t="n">
        <v>37</v>
      </c>
      <c r="CB37" s="119" t="n">
        <v>74</v>
      </c>
      <c r="CC37" s="119" t="n">
        <v>15</v>
      </c>
      <c r="CD37" s="119" t="n">
        <v>0</v>
      </c>
      <c r="CE37" s="119" t="n">
        <v>2</v>
      </c>
      <c r="CF37" s="119" t="n">
        <v>0</v>
      </c>
      <c r="CG37" s="119" t="n">
        <v>0</v>
      </c>
      <c r="CH37" s="119" t="n">
        <v>0</v>
      </c>
      <c r="CI37" s="119" t="n">
        <v>0</v>
      </c>
      <c r="CJ37" s="119" t="n">
        <v>0</v>
      </c>
      <c r="CK37" s="119" t="n">
        <v>0</v>
      </c>
      <c r="CL37" s="119" t="n">
        <v>0</v>
      </c>
    </row>
    <row r="38" s="97" customFormat="true" ht="4.9" hidden="false" customHeight="true" outlineLevel="0" collapsed="false">
      <c r="V38" s="98"/>
      <c r="BA38" s="141" t="n">
        <f aca="false">BN33+CA33</f>
        <v>16</v>
      </c>
      <c r="BB38" s="141" t="n">
        <f aca="false">BO33+CB33</f>
        <v>33</v>
      </c>
      <c r="BC38" s="141" t="n">
        <f aca="false">BP33+CC33</f>
        <v>19</v>
      </c>
      <c r="BD38" s="141" t="n">
        <f aca="false">BQ33+CD33</f>
        <v>2</v>
      </c>
      <c r="BE38" s="141" t="n">
        <f aca="false">BR33+CE33</f>
        <v>0</v>
      </c>
      <c r="BF38" s="141" t="n">
        <f aca="false">BS33+CF33</f>
        <v>0</v>
      </c>
      <c r="BG38" s="141" t="n">
        <f aca="false">BT33+CG33</f>
        <v>0</v>
      </c>
      <c r="BH38" s="141" t="n">
        <f aca="false">BU33+CH33</f>
        <v>0</v>
      </c>
      <c r="BI38" s="141" t="n">
        <f aca="false">BV33+CI33</f>
        <v>0</v>
      </c>
      <c r="BJ38" s="141" t="n">
        <f aca="false">BW33+CJ33</f>
        <v>0</v>
      </c>
      <c r="BK38" s="141" t="n">
        <f aca="false">BX33+CK33</f>
        <v>0</v>
      </c>
      <c r="BL38" s="141" t="n">
        <f aca="false">BY33+CL33</f>
        <v>0</v>
      </c>
      <c r="BM38" s="122"/>
      <c r="BN38" s="118" t="n">
        <v>8</v>
      </c>
      <c r="BO38" s="118" t="n">
        <v>1</v>
      </c>
      <c r="BP38" s="118" t="n">
        <v>1</v>
      </c>
      <c r="BQ38" s="118" t="n">
        <v>0</v>
      </c>
      <c r="BR38" s="118" t="n">
        <v>0</v>
      </c>
      <c r="BS38" s="118" t="n">
        <v>0</v>
      </c>
      <c r="BT38" s="118" t="n">
        <v>0</v>
      </c>
      <c r="BU38" s="118" t="n">
        <v>0</v>
      </c>
      <c r="BV38" s="118" t="n">
        <v>0</v>
      </c>
      <c r="BW38" s="118" t="n">
        <v>0</v>
      </c>
      <c r="BX38" s="118" t="n">
        <v>0</v>
      </c>
      <c r="BY38" s="118" t="n">
        <v>0</v>
      </c>
      <c r="BZ38" s="99"/>
      <c r="CA38" s="119" t="n">
        <v>47</v>
      </c>
      <c r="CB38" s="119" t="n">
        <v>71</v>
      </c>
      <c r="CC38" s="119" t="n">
        <v>16</v>
      </c>
      <c r="CD38" s="119" t="n">
        <v>0</v>
      </c>
      <c r="CE38" s="119" t="n">
        <v>1</v>
      </c>
      <c r="CF38" s="119" t="n">
        <v>0</v>
      </c>
      <c r="CG38" s="119" t="n">
        <v>0</v>
      </c>
      <c r="CH38" s="119" t="n">
        <v>0</v>
      </c>
      <c r="CI38" s="119" t="n">
        <v>0</v>
      </c>
      <c r="CJ38" s="119" t="n">
        <v>0</v>
      </c>
      <c r="CK38" s="119" t="n">
        <v>0</v>
      </c>
      <c r="CL38" s="119" t="n">
        <v>0</v>
      </c>
    </row>
    <row r="39" s="97" customFormat="true" ht="12.4" hidden="false" customHeight="false" outlineLevel="0" collapsed="false">
      <c r="V39" s="98"/>
      <c r="BA39" s="141" t="n">
        <f aca="false">BN34+CA34</f>
        <v>30</v>
      </c>
      <c r="BB39" s="141" t="n">
        <f aca="false">BO34+CB34</f>
        <v>98</v>
      </c>
      <c r="BC39" s="141" t="n">
        <f aca="false">BP34+CC34</f>
        <v>19</v>
      </c>
      <c r="BD39" s="141" t="n">
        <f aca="false">BQ34+CD34</f>
        <v>2</v>
      </c>
      <c r="BE39" s="141" t="n">
        <f aca="false">BR34+CE34</f>
        <v>1</v>
      </c>
      <c r="BF39" s="141" t="n">
        <f aca="false">BS34+CF34</f>
        <v>0</v>
      </c>
      <c r="BG39" s="141" t="n">
        <f aca="false">BT34+CG34</f>
        <v>0</v>
      </c>
      <c r="BH39" s="141" t="n">
        <f aca="false">BU34+CH34</f>
        <v>0</v>
      </c>
      <c r="BI39" s="141" t="n">
        <f aca="false">BV34+CI34</f>
        <v>0</v>
      </c>
      <c r="BJ39" s="141" t="n">
        <f aca="false">BW34+CJ34</f>
        <v>0</v>
      </c>
      <c r="BK39" s="141" t="n">
        <f aca="false">BX34+CK34</f>
        <v>0</v>
      </c>
      <c r="BL39" s="141" t="n">
        <f aca="false">BY34+CL34</f>
        <v>0</v>
      </c>
      <c r="BM39" s="122"/>
      <c r="BN39" s="118" t="n">
        <v>3</v>
      </c>
      <c r="BO39" s="118" t="n">
        <v>1</v>
      </c>
      <c r="BP39" s="118" t="n">
        <v>0</v>
      </c>
      <c r="BQ39" s="118" t="n">
        <v>0</v>
      </c>
      <c r="BR39" s="118" t="n">
        <v>0</v>
      </c>
      <c r="BS39" s="118" t="n">
        <v>0</v>
      </c>
      <c r="BT39" s="118" t="n">
        <v>0</v>
      </c>
      <c r="BU39" s="118" t="n">
        <v>0</v>
      </c>
      <c r="BV39" s="118" t="n">
        <v>0</v>
      </c>
      <c r="BW39" s="118" t="n">
        <v>0</v>
      </c>
      <c r="BX39" s="118" t="n">
        <v>0</v>
      </c>
      <c r="BY39" s="118" t="n">
        <v>0</v>
      </c>
      <c r="BZ39" s="99"/>
      <c r="CA39" s="119" t="n">
        <v>39</v>
      </c>
      <c r="CB39" s="119" t="n">
        <v>71</v>
      </c>
      <c r="CC39" s="119" t="n">
        <v>26</v>
      </c>
      <c r="CD39" s="119" t="n">
        <v>3</v>
      </c>
      <c r="CE39" s="119" t="n">
        <v>1</v>
      </c>
      <c r="CF39" s="119" t="n">
        <v>0</v>
      </c>
      <c r="CG39" s="119" t="n">
        <v>0</v>
      </c>
      <c r="CH39" s="119" t="n">
        <v>0</v>
      </c>
      <c r="CI39" s="119" t="n">
        <v>0</v>
      </c>
      <c r="CJ39" s="119" t="n">
        <v>0</v>
      </c>
      <c r="CK39" s="119" t="n">
        <v>0</v>
      </c>
      <c r="CL39" s="119" t="n">
        <v>0</v>
      </c>
    </row>
    <row r="40" s="97" customFormat="true" ht="12.4" hidden="false" customHeight="false" outlineLevel="0" collapsed="false">
      <c r="V40" s="98"/>
      <c r="BA40" s="141" t="n">
        <f aca="false">BN35+CA35</f>
        <v>73</v>
      </c>
      <c r="BB40" s="141" t="n">
        <f aca="false">BO35+CB35</f>
        <v>90</v>
      </c>
      <c r="BC40" s="141" t="n">
        <f aca="false">BP35+CC35</f>
        <v>12</v>
      </c>
      <c r="BD40" s="141" t="n">
        <f aca="false">BQ35+CD35</f>
        <v>2</v>
      </c>
      <c r="BE40" s="141" t="n">
        <f aca="false">BR35+CE35</f>
        <v>0</v>
      </c>
      <c r="BF40" s="141" t="n">
        <f aca="false">BS35+CF35</f>
        <v>0</v>
      </c>
      <c r="BG40" s="141" t="n">
        <f aca="false">BT35+CG35</f>
        <v>0</v>
      </c>
      <c r="BH40" s="141" t="n">
        <f aca="false">BU35+CH35</f>
        <v>0</v>
      </c>
      <c r="BI40" s="141" t="n">
        <f aca="false">BV35+CI35</f>
        <v>0</v>
      </c>
      <c r="BJ40" s="141" t="n">
        <f aca="false">BW35+CJ35</f>
        <v>0</v>
      </c>
      <c r="BK40" s="141" t="n">
        <f aca="false">BX35+CK35</f>
        <v>0</v>
      </c>
      <c r="BL40" s="141" t="n">
        <f aca="false">BY35+CL35</f>
        <v>0</v>
      </c>
      <c r="BM40" s="122"/>
      <c r="BN40" s="118" t="n">
        <v>3</v>
      </c>
      <c r="BO40" s="118" t="n">
        <v>3</v>
      </c>
      <c r="BP40" s="118" t="n">
        <v>0</v>
      </c>
      <c r="BQ40" s="118" t="n">
        <v>0</v>
      </c>
      <c r="BR40" s="118" t="n">
        <v>0</v>
      </c>
      <c r="BS40" s="118" t="n">
        <v>0</v>
      </c>
      <c r="BT40" s="118" t="n">
        <v>0</v>
      </c>
      <c r="BU40" s="118" t="n">
        <v>0</v>
      </c>
      <c r="BV40" s="118" t="n">
        <v>0</v>
      </c>
      <c r="BW40" s="118" t="n">
        <v>0</v>
      </c>
      <c r="BX40" s="118" t="n">
        <v>0</v>
      </c>
      <c r="BY40" s="118" t="n">
        <v>0</v>
      </c>
      <c r="BZ40" s="99"/>
      <c r="CA40" s="119" t="n">
        <v>56</v>
      </c>
      <c r="CB40" s="119" t="n">
        <v>97</v>
      </c>
      <c r="CC40" s="119" t="n">
        <v>24</v>
      </c>
      <c r="CD40" s="119" t="n">
        <v>1</v>
      </c>
      <c r="CE40" s="119" t="n">
        <v>0</v>
      </c>
      <c r="CF40" s="119" t="n">
        <v>0</v>
      </c>
      <c r="CG40" s="119" t="n">
        <v>0</v>
      </c>
      <c r="CH40" s="119" t="n">
        <v>0</v>
      </c>
      <c r="CI40" s="119" t="n">
        <v>0</v>
      </c>
      <c r="CJ40" s="119" t="n">
        <v>0</v>
      </c>
      <c r="CK40" s="119" t="n">
        <v>0</v>
      </c>
      <c r="CL40" s="119" t="n">
        <v>0</v>
      </c>
    </row>
    <row r="41" s="97" customFormat="true" ht="12.4" hidden="false" customHeight="false" outlineLevel="0" collapsed="false">
      <c r="V41" s="98"/>
      <c r="BA41" s="141" t="n">
        <f aca="false">BN36+CA36</f>
        <v>70</v>
      </c>
      <c r="BB41" s="141" t="n">
        <f aca="false">BO36+CB36</f>
        <v>52</v>
      </c>
      <c r="BC41" s="141" t="n">
        <f aca="false">BP36+CC36</f>
        <v>12</v>
      </c>
      <c r="BD41" s="141" t="n">
        <f aca="false">BQ36+CD36</f>
        <v>0</v>
      </c>
      <c r="BE41" s="141" t="n">
        <f aca="false">BR36+CE36</f>
        <v>0</v>
      </c>
      <c r="BF41" s="141" t="n">
        <f aca="false">BS36+CF36</f>
        <v>0</v>
      </c>
      <c r="BG41" s="141" t="n">
        <f aca="false">BT36+CG36</f>
        <v>0</v>
      </c>
      <c r="BH41" s="141" t="n">
        <f aca="false">BU36+CH36</f>
        <v>0</v>
      </c>
      <c r="BI41" s="141" t="n">
        <f aca="false">BV36+CI36</f>
        <v>0</v>
      </c>
      <c r="BJ41" s="141" t="n">
        <f aca="false">BW36+CJ36</f>
        <v>0</v>
      </c>
      <c r="BK41" s="141" t="n">
        <f aca="false">BX36+CK36</f>
        <v>0</v>
      </c>
      <c r="BL41" s="141" t="n">
        <f aca="false">BY36+CL36</f>
        <v>0</v>
      </c>
      <c r="BM41" s="122"/>
      <c r="BN41" s="118" t="n">
        <v>4</v>
      </c>
      <c r="BO41" s="118" t="n">
        <v>0</v>
      </c>
      <c r="BP41" s="118" t="n">
        <v>0</v>
      </c>
      <c r="BQ41" s="118" t="n">
        <v>0</v>
      </c>
      <c r="BR41" s="118" t="n">
        <v>0</v>
      </c>
      <c r="BS41" s="118" t="n">
        <v>0</v>
      </c>
      <c r="BT41" s="118" t="n">
        <v>0</v>
      </c>
      <c r="BU41" s="118" t="n">
        <v>0</v>
      </c>
      <c r="BV41" s="118" t="n">
        <v>0</v>
      </c>
      <c r="BW41" s="118" t="n">
        <v>0</v>
      </c>
      <c r="BX41" s="118" t="n">
        <v>0</v>
      </c>
      <c r="BY41" s="118" t="n">
        <v>0</v>
      </c>
      <c r="BZ41" s="99"/>
      <c r="CA41" s="119" t="n">
        <v>59</v>
      </c>
      <c r="CB41" s="119" t="n">
        <v>79</v>
      </c>
      <c r="CC41" s="119" t="n">
        <v>16</v>
      </c>
      <c r="CD41" s="119" t="n">
        <v>1</v>
      </c>
      <c r="CE41" s="119" t="n">
        <v>0</v>
      </c>
      <c r="CF41" s="119" t="n">
        <v>0</v>
      </c>
      <c r="CG41" s="119" t="n">
        <v>0</v>
      </c>
      <c r="CH41" s="119" t="n">
        <v>0</v>
      </c>
      <c r="CI41" s="119" t="n">
        <v>0</v>
      </c>
      <c r="CJ41" s="119" t="n">
        <v>0</v>
      </c>
      <c r="CK41" s="119" t="n">
        <v>0</v>
      </c>
      <c r="CL41" s="119" t="n">
        <v>0</v>
      </c>
    </row>
    <row r="42" s="97" customFormat="true" ht="12.4" hidden="false" customHeight="false" outlineLevel="0" collapsed="false">
      <c r="V42" s="98"/>
      <c r="BA42" s="141" t="n">
        <f aca="false">BN37+CA37</f>
        <v>44</v>
      </c>
      <c r="BB42" s="141" t="n">
        <f aca="false">BO37+CB37</f>
        <v>80</v>
      </c>
      <c r="BC42" s="141" t="n">
        <f aca="false">BP37+CC37</f>
        <v>16</v>
      </c>
      <c r="BD42" s="141" t="n">
        <f aca="false">BQ37+CD37</f>
        <v>0</v>
      </c>
      <c r="BE42" s="141" t="n">
        <f aca="false">BR37+CE37</f>
        <v>2</v>
      </c>
      <c r="BF42" s="141" t="n">
        <f aca="false">BS37+CF37</f>
        <v>0</v>
      </c>
      <c r="BG42" s="141" t="n">
        <f aca="false">BT37+CG37</f>
        <v>0</v>
      </c>
      <c r="BH42" s="141" t="n">
        <f aca="false">BU37+CH37</f>
        <v>0</v>
      </c>
      <c r="BI42" s="141" t="n">
        <f aca="false">BV37+CI37</f>
        <v>0</v>
      </c>
      <c r="BJ42" s="141" t="n">
        <f aca="false">BW37+CJ37</f>
        <v>0</v>
      </c>
      <c r="BK42" s="141" t="n">
        <f aca="false">BX37+CK37</f>
        <v>0</v>
      </c>
      <c r="BL42" s="141" t="n">
        <f aca="false">BY37+CL37</f>
        <v>0</v>
      </c>
      <c r="BM42" s="122"/>
      <c r="BN42" s="118" t="n">
        <v>5</v>
      </c>
      <c r="BO42" s="118" t="n">
        <v>0</v>
      </c>
      <c r="BP42" s="118" t="n">
        <v>0</v>
      </c>
      <c r="BQ42" s="118" t="n">
        <v>0</v>
      </c>
      <c r="BR42" s="118" t="n">
        <v>0</v>
      </c>
      <c r="BS42" s="118" t="n">
        <v>0</v>
      </c>
      <c r="BT42" s="118" t="n">
        <v>0</v>
      </c>
      <c r="BU42" s="118" t="n">
        <v>0</v>
      </c>
      <c r="BV42" s="118" t="n">
        <v>0</v>
      </c>
      <c r="BW42" s="118" t="n">
        <v>0</v>
      </c>
      <c r="BX42" s="118" t="n">
        <v>0</v>
      </c>
      <c r="BY42" s="118" t="n">
        <v>0</v>
      </c>
      <c r="BZ42" s="99"/>
      <c r="CA42" s="119" t="n">
        <v>62</v>
      </c>
      <c r="CB42" s="119" t="n">
        <v>85</v>
      </c>
      <c r="CC42" s="119" t="n">
        <v>13</v>
      </c>
      <c r="CD42" s="119" t="n">
        <v>2</v>
      </c>
      <c r="CE42" s="119" t="n">
        <v>0</v>
      </c>
      <c r="CF42" s="119" t="n">
        <v>1</v>
      </c>
      <c r="CG42" s="119" t="n">
        <v>0</v>
      </c>
      <c r="CH42" s="119" t="n">
        <v>0</v>
      </c>
      <c r="CI42" s="119" t="n">
        <v>0</v>
      </c>
      <c r="CJ42" s="119" t="n">
        <v>0</v>
      </c>
      <c r="CK42" s="119" t="n">
        <v>0</v>
      </c>
      <c r="CL42" s="119" t="n">
        <v>0</v>
      </c>
    </row>
    <row r="43" s="97" customFormat="true" ht="12.4" hidden="false" customHeight="false" outlineLevel="0" collapsed="false">
      <c r="V43" s="98"/>
      <c r="BA43" s="141" t="n">
        <f aca="false">BN38+CA38</f>
        <v>55</v>
      </c>
      <c r="BB43" s="141" t="n">
        <f aca="false">BO38+CB38</f>
        <v>72</v>
      </c>
      <c r="BC43" s="141" t="n">
        <f aca="false">BP38+CC38</f>
        <v>17</v>
      </c>
      <c r="BD43" s="141" t="n">
        <f aca="false">BQ38+CD38</f>
        <v>0</v>
      </c>
      <c r="BE43" s="141" t="n">
        <f aca="false">BR38+CE38</f>
        <v>1</v>
      </c>
      <c r="BF43" s="141" t="n">
        <f aca="false">BS38+CF38</f>
        <v>0</v>
      </c>
      <c r="BG43" s="141" t="n">
        <f aca="false">BT38+CG38</f>
        <v>0</v>
      </c>
      <c r="BH43" s="141" t="n">
        <f aca="false">BU38+CH38</f>
        <v>0</v>
      </c>
      <c r="BI43" s="141" t="n">
        <f aca="false">BV38+CI38</f>
        <v>0</v>
      </c>
      <c r="BJ43" s="141" t="n">
        <f aca="false">BW38+CJ38</f>
        <v>0</v>
      </c>
      <c r="BK43" s="141" t="n">
        <f aca="false">BX38+CK38</f>
        <v>0</v>
      </c>
      <c r="BL43" s="141" t="n">
        <f aca="false">BY38+CL38</f>
        <v>0</v>
      </c>
      <c r="BM43" s="122"/>
      <c r="BN43" s="118" t="n">
        <v>7</v>
      </c>
      <c r="BO43" s="118" t="n">
        <v>4</v>
      </c>
      <c r="BP43" s="118" t="n">
        <v>0</v>
      </c>
      <c r="BQ43" s="118" t="n">
        <v>0</v>
      </c>
      <c r="BR43" s="118" t="n">
        <v>0</v>
      </c>
      <c r="BS43" s="118" t="n">
        <v>0</v>
      </c>
      <c r="BT43" s="118" t="n">
        <v>0</v>
      </c>
      <c r="BU43" s="118" t="n">
        <v>0</v>
      </c>
      <c r="BV43" s="118" t="n">
        <v>0</v>
      </c>
      <c r="BW43" s="118" t="n">
        <v>0</v>
      </c>
      <c r="BX43" s="118" t="n">
        <v>0</v>
      </c>
      <c r="BY43" s="118" t="n">
        <v>0</v>
      </c>
      <c r="BZ43" s="99"/>
      <c r="CA43" s="119" t="n">
        <v>64</v>
      </c>
      <c r="CB43" s="119" t="n">
        <v>104</v>
      </c>
      <c r="CC43" s="119" t="n">
        <v>12</v>
      </c>
      <c r="CD43" s="119" t="n">
        <v>1</v>
      </c>
      <c r="CE43" s="119" t="n">
        <v>0</v>
      </c>
      <c r="CF43" s="119" t="n">
        <v>0</v>
      </c>
      <c r="CG43" s="119" t="n">
        <v>0</v>
      </c>
      <c r="CH43" s="119" t="n">
        <v>0</v>
      </c>
      <c r="CI43" s="119" t="n">
        <v>0</v>
      </c>
      <c r="CJ43" s="119" t="n">
        <v>0</v>
      </c>
      <c r="CK43" s="119" t="n">
        <v>0</v>
      </c>
      <c r="CL43" s="119" t="n">
        <v>0</v>
      </c>
    </row>
    <row r="44" s="97" customFormat="true" ht="12.4" hidden="false" customHeight="false" outlineLevel="0" collapsed="false">
      <c r="V44" s="98"/>
      <c r="BA44" s="141" t="n">
        <f aca="false">BN39+CA39</f>
        <v>42</v>
      </c>
      <c r="BB44" s="141" t="n">
        <f aca="false">BO39+CB39</f>
        <v>72</v>
      </c>
      <c r="BC44" s="141" t="n">
        <f aca="false">BP39+CC39</f>
        <v>26</v>
      </c>
      <c r="BD44" s="141" t="n">
        <f aca="false">BQ39+CD39</f>
        <v>3</v>
      </c>
      <c r="BE44" s="141" t="n">
        <f aca="false">BR39+CE39</f>
        <v>1</v>
      </c>
      <c r="BF44" s="141" t="n">
        <f aca="false">BS39+CF39</f>
        <v>0</v>
      </c>
      <c r="BG44" s="141" t="n">
        <f aca="false">BT39+CG39</f>
        <v>0</v>
      </c>
      <c r="BH44" s="141" t="n">
        <f aca="false">BU39+CH39</f>
        <v>0</v>
      </c>
      <c r="BI44" s="141" t="n">
        <f aca="false">BV39+CI39</f>
        <v>0</v>
      </c>
      <c r="BJ44" s="141" t="n">
        <f aca="false">BW39+CJ39</f>
        <v>0</v>
      </c>
      <c r="BK44" s="141" t="n">
        <f aca="false">BX39+CK39</f>
        <v>0</v>
      </c>
      <c r="BL44" s="141" t="n">
        <f aca="false">BY39+CL39</f>
        <v>0</v>
      </c>
      <c r="BM44" s="122"/>
      <c r="BN44" s="118" t="n">
        <v>5</v>
      </c>
      <c r="BO44" s="118" t="n">
        <v>1</v>
      </c>
      <c r="BP44" s="118" t="n">
        <v>0</v>
      </c>
      <c r="BQ44" s="118" t="n">
        <v>1</v>
      </c>
      <c r="BR44" s="118" t="n">
        <v>0</v>
      </c>
      <c r="BS44" s="118" t="n">
        <v>0</v>
      </c>
      <c r="BT44" s="118" t="n">
        <v>0</v>
      </c>
      <c r="BU44" s="118" t="n">
        <v>0</v>
      </c>
      <c r="BV44" s="118" t="n">
        <v>0</v>
      </c>
      <c r="BW44" s="118" t="n">
        <v>0</v>
      </c>
      <c r="BX44" s="118" t="n">
        <v>0</v>
      </c>
      <c r="BY44" s="118" t="n">
        <v>0</v>
      </c>
      <c r="BZ44" s="99"/>
      <c r="CA44" s="119" t="n">
        <v>90</v>
      </c>
      <c r="CB44" s="119" t="n">
        <v>65</v>
      </c>
      <c r="CC44" s="119" t="n">
        <v>14</v>
      </c>
      <c r="CD44" s="119" t="n">
        <v>3</v>
      </c>
      <c r="CE44" s="119" t="n">
        <v>0</v>
      </c>
      <c r="CF44" s="119" t="n">
        <v>0</v>
      </c>
      <c r="CG44" s="119" t="n">
        <v>0</v>
      </c>
      <c r="CH44" s="119" t="n">
        <v>0</v>
      </c>
      <c r="CI44" s="119" t="n">
        <v>0</v>
      </c>
      <c r="CJ44" s="119" t="n">
        <v>0</v>
      </c>
      <c r="CK44" s="119" t="n">
        <v>0</v>
      </c>
      <c r="CL44" s="119" t="n">
        <v>0</v>
      </c>
    </row>
    <row r="45" s="97" customFormat="true" ht="12.4" hidden="false" customHeight="false" outlineLevel="0" collapsed="false">
      <c r="V45" s="98"/>
      <c r="BA45" s="141" t="n">
        <f aca="false">BN40+CA40</f>
        <v>59</v>
      </c>
      <c r="BB45" s="141" t="n">
        <f aca="false">BO40+CB40</f>
        <v>100</v>
      </c>
      <c r="BC45" s="141" t="n">
        <f aca="false">BP40+CC40</f>
        <v>24</v>
      </c>
      <c r="BD45" s="141" t="n">
        <f aca="false">BQ40+CD40</f>
        <v>1</v>
      </c>
      <c r="BE45" s="141" t="n">
        <f aca="false">BR40+CE40</f>
        <v>0</v>
      </c>
      <c r="BF45" s="141" t="n">
        <f aca="false">BS40+CF40</f>
        <v>0</v>
      </c>
      <c r="BG45" s="141" t="n">
        <f aca="false">BT40+CG40</f>
        <v>0</v>
      </c>
      <c r="BH45" s="141" t="n">
        <f aca="false">BU40+CH40</f>
        <v>0</v>
      </c>
      <c r="BI45" s="141" t="n">
        <f aca="false">BV40+CI40</f>
        <v>0</v>
      </c>
      <c r="BJ45" s="141" t="n">
        <f aca="false">BW40+CJ40</f>
        <v>0</v>
      </c>
      <c r="BK45" s="141" t="n">
        <f aca="false">BX40+CK40</f>
        <v>0</v>
      </c>
      <c r="BL45" s="141" t="n">
        <f aca="false">BY40+CL40</f>
        <v>0</v>
      </c>
      <c r="BM45" s="122"/>
      <c r="BN45" s="118" t="n">
        <v>4</v>
      </c>
      <c r="BO45" s="118" t="n">
        <v>5</v>
      </c>
      <c r="BP45" s="118" t="n">
        <v>0</v>
      </c>
      <c r="BQ45" s="118" t="n">
        <v>0</v>
      </c>
      <c r="BR45" s="118" t="n">
        <v>0</v>
      </c>
      <c r="BS45" s="118" t="n">
        <v>0</v>
      </c>
      <c r="BT45" s="118" t="n">
        <v>0</v>
      </c>
      <c r="BU45" s="118" t="n">
        <v>0</v>
      </c>
      <c r="BV45" s="118" t="n">
        <v>0</v>
      </c>
      <c r="BW45" s="118" t="n">
        <v>0</v>
      </c>
      <c r="BX45" s="118" t="n">
        <v>0</v>
      </c>
      <c r="BY45" s="118" t="n">
        <v>0</v>
      </c>
      <c r="BZ45" s="99"/>
      <c r="CA45" s="119" t="n">
        <v>62</v>
      </c>
      <c r="CB45" s="119" t="n">
        <v>106</v>
      </c>
      <c r="CC45" s="119" t="n">
        <v>20</v>
      </c>
      <c r="CD45" s="119" t="n">
        <v>3</v>
      </c>
      <c r="CE45" s="119" t="n">
        <v>0</v>
      </c>
      <c r="CF45" s="119" t="n">
        <v>0</v>
      </c>
      <c r="CG45" s="119" t="n">
        <v>0</v>
      </c>
      <c r="CH45" s="119" t="n">
        <v>0</v>
      </c>
      <c r="CI45" s="119" t="n">
        <v>0</v>
      </c>
      <c r="CJ45" s="119" t="n">
        <v>0</v>
      </c>
      <c r="CK45" s="119" t="n">
        <v>0</v>
      </c>
      <c r="CL45" s="119" t="n">
        <v>0</v>
      </c>
    </row>
    <row r="46" s="97" customFormat="true" ht="12.4" hidden="false" customHeight="false" outlineLevel="0" collapsed="false">
      <c r="V46" s="98"/>
      <c r="BA46" s="141" t="n">
        <f aca="false">BN41+CA41</f>
        <v>63</v>
      </c>
      <c r="BB46" s="141" t="n">
        <f aca="false">BO41+CB41</f>
        <v>79</v>
      </c>
      <c r="BC46" s="141" t="n">
        <f aca="false">BP41+CC41</f>
        <v>16</v>
      </c>
      <c r="BD46" s="141" t="n">
        <f aca="false">BQ41+CD41</f>
        <v>1</v>
      </c>
      <c r="BE46" s="141" t="n">
        <f aca="false">BR41+CE41</f>
        <v>0</v>
      </c>
      <c r="BF46" s="141" t="n">
        <f aca="false">BS41+CF41</f>
        <v>0</v>
      </c>
      <c r="BG46" s="141" t="n">
        <f aca="false">BT41+CG41</f>
        <v>0</v>
      </c>
      <c r="BH46" s="141" t="n">
        <f aca="false">BU41+CH41</f>
        <v>0</v>
      </c>
      <c r="BI46" s="141" t="n">
        <f aca="false">BV41+CI41</f>
        <v>0</v>
      </c>
      <c r="BJ46" s="141" t="n">
        <f aca="false">BW41+CJ41</f>
        <v>0</v>
      </c>
      <c r="BK46" s="141" t="n">
        <f aca="false">BX41+CK41</f>
        <v>0</v>
      </c>
      <c r="BL46" s="141" t="n">
        <f aca="false">BY41+CL41</f>
        <v>0</v>
      </c>
      <c r="BM46" s="122"/>
      <c r="BN46" s="118" t="n">
        <v>0</v>
      </c>
      <c r="BO46" s="118" t="n">
        <v>0</v>
      </c>
      <c r="BP46" s="118" t="n">
        <v>0</v>
      </c>
      <c r="BQ46" s="118" t="n">
        <v>0</v>
      </c>
      <c r="BR46" s="118" t="n">
        <v>0</v>
      </c>
      <c r="BS46" s="118" t="n">
        <v>0</v>
      </c>
      <c r="BT46" s="118" t="n">
        <v>0</v>
      </c>
      <c r="BU46" s="118" t="n">
        <v>0</v>
      </c>
      <c r="BV46" s="118" t="n">
        <v>0</v>
      </c>
      <c r="BW46" s="118" t="n">
        <v>0</v>
      </c>
      <c r="BX46" s="118" t="n">
        <v>0</v>
      </c>
      <c r="BY46" s="118" t="n">
        <v>0</v>
      </c>
      <c r="BZ46" s="99"/>
      <c r="CA46" s="119" t="n">
        <v>14</v>
      </c>
      <c r="CB46" s="119" t="n">
        <v>40</v>
      </c>
      <c r="CC46" s="119" t="n">
        <v>9</v>
      </c>
      <c r="CD46" s="119" t="n">
        <v>0</v>
      </c>
      <c r="CE46" s="119" t="n">
        <v>0</v>
      </c>
      <c r="CF46" s="119" t="n">
        <v>0</v>
      </c>
      <c r="CG46" s="119" t="n">
        <v>0</v>
      </c>
      <c r="CH46" s="119" t="n">
        <v>0</v>
      </c>
      <c r="CI46" s="119" t="n">
        <v>0</v>
      </c>
      <c r="CJ46" s="119" t="n">
        <v>0</v>
      </c>
      <c r="CK46" s="119" t="n">
        <v>0</v>
      </c>
      <c r="CL46" s="119" t="n">
        <v>0</v>
      </c>
    </row>
    <row r="47" s="97" customFormat="true" ht="12.4" hidden="false" customHeight="false" outlineLevel="0" collapsed="false">
      <c r="V47" s="98"/>
      <c r="BA47" s="141" t="n">
        <f aca="false">BN42+CA42</f>
        <v>67</v>
      </c>
      <c r="BB47" s="141" t="n">
        <f aca="false">BO42+CB42</f>
        <v>85</v>
      </c>
      <c r="BC47" s="141" t="n">
        <f aca="false">BP42+CC42</f>
        <v>13</v>
      </c>
      <c r="BD47" s="141" t="n">
        <f aca="false">BQ42+CD42</f>
        <v>2</v>
      </c>
      <c r="BE47" s="141" t="n">
        <f aca="false">BR42+CE42</f>
        <v>0</v>
      </c>
      <c r="BF47" s="141" t="n">
        <f aca="false">BS42+CF42</f>
        <v>1</v>
      </c>
      <c r="BG47" s="141" t="n">
        <f aca="false">BT42+CG42</f>
        <v>0</v>
      </c>
      <c r="BH47" s="141" t="n">
        <f aca="false">BU42+CH42</f>
        <v>0</v>
      </c>
      <c r="BI47" s="141" t="n">
        <f aca="false">BV42+CI42</f>
        <v>0</v>
      </c>
      <c r="BJ47" s="141" t="n">
        <f aca="false">BW42+CJ42</f>
        <v>0</v>
      </c>
      <c r="BK47" s="141" t="n">
        <f aca="false">BX42+CK42</f>
        <v>0</v>
      </c>
      <c r="BL47" s="141" t="n">
        <f aca="false">BY42+CL42</f>
        <v>0</v>
      </c>
      <c r="BM47" s="122"/>
      <c r="BN47" s="118" t="n">
        <v>1</v>
      </c>
      <c r="BO47" s="118" t="n">
        <v>2</v>
      </c>
      <c r="BP47" s="118" t="n">
        <v>0</v>
      </c>
      <c r="BQ47" s="118" t="n">
        <v>0</v>
      </c>
      <c r="BR47" s="118" t="n">
        <v>0</v>
      </c>
      <c r="BS47" s="118" t="n">
        <v>0</v>
      </c>
      <c r="BT47" s="118" t="n">
        <v>0</v>
      </c>
      <c r="BU47" s="118" t="n">
        <v>0</v>
      </c>
      <c r="BV47" s="118" t="n">
        <v>0</v>
      </c>
      <c r="BW47" s="118" t="n">
        <v>0</v>
      </c>
      <c r="BX47" s="118" t="n">
        <v>0</v>
      </c>
      <c r="BY47" s="118" t="n">
        <v>0</v>
      </c>
      <c r="BZ47" s="99"/>
      <c r="CA47" s="119" t="n">
        <v>12</v>
      </c>
      <c r="CB47" s="119" t="n">
        <v>41</v>
      </c>
      <c r="CC47" s="119" t="n">
        <v>14</v>
      </c>
      <c r="CD47" s="119" t="n">
        <v>1</v>
      </c>
      <c r="CE47" s="119" t="n">
        <v>0</v>
      </c>
      <c r="CF47" s="119" t="n">
        <v>0</v>
      </c>
      <c r="CG47" s="119" t="n">
        <v>0</v>
      </c>
      <c r="CH47" s="119" t="n">
        <v>0</v>
      </c>
      <c r="CI47" s="119" t="n">
        <v>0</v>
      </c>
      <c r="CJ47" s="119" t="n">
        <v>0</v>
      </c>
      <c r="CK47" s="119" t="n">
        <v>0</v>
      </c>
      <c r="CL47" s="119" t="n">
        <v>0</v>
      </c>
    </row>
    <row r="48" s="97" customFormat="true" ht="12.4" hidden="false" customHeight="false" outlineLevel="0" collapsed="false">
      <c r="V48" s="98"/>
      <c r="BA48" s="141" t="n">
        <f aca="false">BN43+CA43</f>
        <v>71</v>
      </c>
      <c r="BB48" s="141" t="n">
        <f aca="false">BO43+CB43</f>
        <v>108</v>
      </c>
      <c r="BC48" s="141" t="n">
        <f aca="false">BP43+CC43</f>
        <v>12</v>
      </c>
      <c r="BD48" s="141" t="n">
        <f aca="false">BQ43+CD43</f>
        <v>1</v>
      </c>
      <c r="BE48" s="141" t="n">
        <f aca="false">BR43+CE43</f>
        <v>0</v>
      </c>
      <c r="BF48" s="141" t="n">
        <f aca="false">BS43+CF43</f>
        <v>0</v>
      </c>
      <c r="BG48" s="141" t="n">
        <f aca="false">BT43+CG43</f>
        <v>0</v>
      </c>
      <c r="BH48" s="141" t="n">
        <f aca="false">BU43+CH43</f>
        <v>0</v>
      </c>
      <c r="BI48" s="141" t="n">
        <f aca="false">BV43+CI43</f>
        <v>0</v>
      </c>
      <c r="BJ48" s="141" t="n">
        <f aca="false">BW43+CJ43</f>
        <v>0</v>
      </c>
      <c r="BK48" s="141" t="n">
        <f aca="false">BX43+CK43</f>
        <v>0</v>
      </c>
      <c r="BL48" s="141" t="n">
        <f aca="false">BY43+CL43</f>
        <v>0</v>
      </c>
      <c r="BM48" s="122"/>
      <c r="BN48" s="118" t="n">
        <v>0</v>
      </c>
      <c r="BO48" s="118" t="n">
        <v>3</v>
      </c>
      <c r="BP48" s="118" t="n">
        <v>1</v>
      </c>
      <c r="BQ48" s="118" t="n">
        <v>0</v>
      </c>
      <c r="BR48" s="118" t="n">
        <v>0</v>
      </c>
      <c r="BS48" s="118" t="n">
        <v>0</v>
      </c>
      <c r="BT48" s="118" t="n">
        <v>0</v>
      </c>
      <c r="BU48" s="118" t="n">
        <v>0</v>
      </c>
      <c r="BV48" s="118" t="n">
        <v>0</v>
      </c>
      <c r="BW48" s="118" t="n">
        <v>0</v>
      </c>
      <c r="BX48" s="118" t="n">
        <v>0</v>
      </c>
      <c r="BY48" s="118" t="n">
        <v>0</v>
      </c>
      <c r="BZ48" s="99"/>
      <c r="CA48" s="119" t="n">
        <v>4</v>
      </c>
      <c r="CB48" s="119" t="n">
        <v>20</v>
      </c>
      <c r="CC48" s="119" t="n">
        <v>9</v>
      </c>
      <c r="CD48" s="119" t="n">
        <v>0</v>
      </c>
      <c r="CE48" s="119" t="n">
        <v>1</v>
      </c>
      <c r="CF48" s="119" t="n">
        <v>0</v>
      </c>
      <c r="CG48" s="119" t="n">
        <v>0</v>
      </c>
      <c r="CH48" s="119" t="n">
        <v>0</v>
      </c>
      <c r="CI48" s="119" t="n">
        <v>0</v>
      </c>
      <c r="CJ48" s="119" t="n">
        <v>0</v>
      </c>
      <c r="CK48" s="119" t="n">
        <v>0</v>
      </c>
      <c r="CL48" s="119" t="n">
        <v>0</v>
      </c>
    </row>
    <row r="49" s="97" customFormat="true" ht="12.4" hidden="false" customHeight="false" outlineLevel="0" collapsed="false">
      <c r="V49" s="98"/>
      <c r="BA49" s="141" t="n">
        <f aca="false">BN44+CA44</f>
        <v>95</v>
      </c>
      <c r="BB49" s="141" t="n">
        <f aca="false">BO44+CB44</f>
        <v>66</v>
      </c>
      <c r="BC49" s="141" t="n">
        <f aca="false">BP44+CC44</f>
        <v>14</v>
      </c>
      <c r="BD49" s="141" t="n">
        <f aca="false">BQ44+CD44</f>
        <v>4</v>
      </c>
      <c r="BE49" s="141" t="n">
        <f aca="false">BR44+CE44</f>
        <v>0</v>
      </c>
      <c r="BF49" s="141" t="n">
        <f aca="false">BS44+CF44</f>
        <v>0</v>
      </c>
      <c r="BG49" s="141" t="n">
        <f aca="false">BT44+CG44</f>
        <v>0</v>
      </c>
      <c r="BH49" s="141" t="n">
        <f aca="false">BU44+CH44</f>
        <v>0</v>
      </c>
      <c r="BI49" s="141" t="n">
        <f aca="false">BV44+CI44</f>
        <v>0</v>
      </c>
      <c r="BJ49" s="141" t="n">
        <f aca="false">BW44+CJ44</f>
        <v>0</v>
      </c>
      <c r="BK49" s="141" t="n">
        <f aca="false">BX44+CK44</f>
        <v>0</v>
      </c>
      <c r="BL49" s="141" t="n">
        <f aca="false">BY44+CL44</f>
        <v>0</v>
      </c>
      <c r="BM49" s="122"/>
      <c r="BN49" s="118" t="n">
        <v>0</v>
      </c>
      <c r="BO49" s="118" t="n">
        <v>2</v>
      </c>
      <c r="BP49" s="118" t="n">
        <v>0</v>
      </c>
      <c r="BQ49" s="118" t="n">
        <v>0</v>
      </c>
      <c r="BR49" s="118" t="n">
        <v>0</v>
      </c>
      <c r="BS49" s="118" t="n">
        <v>0</v>
      </c>
      <c r="BT49" s="118" t="n">
        <v>0</v>
      </c>
      <c r="BU49" s="118" t="n">
        <v>0</v>
      </c>
      <c r="BV49" s="118" t="n">
        <v>0</v>
      </c>
      <c r="BW49" s="118" t="n">
        <v>0</v>
      </c>
      <c r="BX49" s="118" t="n">
        <v>0</v>
      </c>
      <c r="BY49" s="118" t="n">
        <v>0</v>
      </c>
      <c r="BZ49" s="99"/>
      <c r="CA49" s="119" t="n">
        <v>9</v>
      </c>
      <c r="CB49" s="119" t="n">
        <v>20</v>
      </c>
      <c r="CC49" s="119" t="n">
        <v>8</v>
      </c>
      <c r="CD49" s="119" t="n">
        <v>2</v>
      </c>
      <c r="CE49" s="119" t="n">
        <v>0</v>
      </c>
      <c r="CF49" s="119" t="n">
        <v>1</v>
      </c>
      <c r="CG49" s="119" t="n">
        <v>0</v>
      </c>
      <c r="CH49" s="119" t="n">
        <v>0</v>
      </c>
      <c r="CI49" s="119" t="n">
        <v>0</v>
      </c>
      <c r="CJ49" s="119" t="n">
        <v>0</v>
      </c>
      <c r="CK49" s="119" t="n">
        <v>0</v>
      </c>
      <c r="CL49" s="119" t="n">
        <v>0</v>
      </c>
    </row>
    <row r="50" customFormat="false" ht="12.4" hidden="false" customHeight="false" outlineLevel="0" collapsed="false">
      <c r="BA50" s="141" t="n">
        <f aca="false">BN45+CA45</f>
        <v>66</v>
      </c>
      <c r="BB50" s="141" t="n">
        <f aca="false">BO45+CB45</f>
        <v>111</v>
      </c>
      <c r="BC50" s="141" t="n">
        <f aca="false">BP45+CC45</f>
        <v>20</v>
      </c>
      <c r="BD50" s="141" t="n">
        <f aca="false">BQ45+CD45</f>
        <v>3</v>
      </c>
      <c r="BE50" s="141" t="n">
        <f aca="false">BR45+CE45</f>
        <v>0</v>
      </c>
      <c r="BF50" s="141" t="n">
        <f aca="false">BS45+CF45</f>
        <v>0</v>
      </c>
      <c r="BG50" s="141" t="n">
        <f aca="false">BT45+CG45</f>
        <v>0</v>
      </c>
      <c r="BH50" s="141" t="n">
        <f aca="false">BU45+CH45</f>
        <v>0</v>
      </c>
      <c r="BI50" s="141" t="n">
        <f aca="false">BV45+CI45</f>
        <v>0</v>
      </c>
      <c r="BJ50" s="141" t="n">
        <f aca="false">BW45+CJ45</f>
        <v>0</v>
      </c>
      <c r="BK50" s="141" t="n">
        <f aca="false">BX45+CK45</f>
        <v>0</v>
      </c>
      <c r="BL50" s="141" t="n">
        <f aca="false">BY45+CL45</f>
        <v>0</v>
      </c>
      <c r="BM50" s="122"/>
      <c r="BN50" s="118" t="n">
        <v>0</v>
      </c>
      <c r="BO50" s="118" t="n">
        <v>0</v>
      </c>
      <c r="BP50" s="118" t="n">
        <v>0</v>
      </c>
      <c r="BQ50" s="118" t="n">
        <v>0</v>
      </c>
      <c r="BR50" s="118" t="n">
        <v>0</v>
      </c>
      <c r="BS50" s="118" t="n">
        <v>0</v>
      </c>
      <c r="BT50" s="118" t="n">
        <v>0</v>
      </c>
      <c r="BU50" s="118" t="n">
        <v>0</v>
      </c>
      <c r="BV50" s="118" t="n">
        <v>0</v>
      </c>
      <c r="BW50" s="118" t="n">
        <v>0</v>
      </c>
      <c r="BX50" s="118" t="n">
        <v>0</v>
      </c>
      <c r="BY50" s="118" t="n">
        <v>0</v>
      </c>
      <c r="CA50" s="119" t="n">
        <v>2</v>
      </c>
      <c r="CB50" s="119" t="n">
        <v>8</v>
      </c>
      <c r="CC50" s="119" t="n">
        <v>6</v>
      </c>
      <c r="CD50" s="119" t="n">
        <v>4</v>
      </c>
      <c r="CE50" s="119" t="n">
        <v>2</v>
      </c>
      <c r="CF50" s="119" t="n">
        <v>0</v>
      </c>
      <c r="CG50" s="119" t="n">
        <v>0</v>
      </c>
      <c r="CH50" s="119" t="n">
        <v>0</v>
      </c>
      <c r="CI50" s="119" t="n">
        <v>0</v>
      </c>
      <c r="CJ50" s="119" t="n">
        <v>0</v>
      </c>
      <c r="CK50" s="119" t="n">
        <v>0</v>
      </c>
      <c r="CL50" s="119" t="n">
        <v>0</v>
      </c>
    </row>
    <row r="51" customFormat="false" ht="4.9" hidden="false" customHeight="true" outlineLevel="0" collapsed="false">
      <c r="BA51" s="141" t="n">
        <f aca="false">BN46+CA46</f>
        <v>14</v>
      </c>
      <c r="BB51" s="141" t="n">
        <f aca="false">BO46+CB46</f>
        <v>40</v>
      </c>
      <c r="BC51" s="141" t="n">
        <f aca="false">BP46+CC46</f>
        <v>9</v>
      </c>
      <c r="BD51" s="141" t="n">
        <f aca="false">BQ46+CD46</f>
        <v>0</v>
      </c>
      <c r="BE51" s="141" t="n">
        <f aca="false">BR46+CE46</f>
        <v>0</v>
      </c>
      <c r="BF51" s="141" t="n">
        <f aca="false">BS46+CF46</f>
        <v>0</v>
      </c>
      <c r="BG51" s="141" t="n">
        <f aca="false">BT46+CG46</f>
        <v>0</v>
      </c>
      <c r="BH51" s="141" t="n">
        <f aca="false">BU46+CH46</f>
        <v>0</v>
      </c>
      <c r="BI51" s="141" t="n">
        <f aca="false">BV46+CI46</f>
        <v>0</v>
      </c>
      <c r="BJ51" s="141" t="n">
        <f aca="false">BW46+CJ46</f>
        <v>0</v>
      </c>
      <c r="BK51" s="141" t="n">
        <f aca="false">BX46+CK46</f>
        <v>0</v>
      </c>
      <c r="BL51" s="141" t="n">
        <f aca="false">BY46+CL46</f>
        <v>0</v>
      </c>
      <c r="BM51" s="122"/>
      <c r="BN51" s="118" t="n">
        <v>1</v>
      </c>
      <c r="BO51" s="118" t="n">
        <v>1</v>
      </c>
      <c r="BP51" s="118" t="n">
        <v>2</v>
      </c>
      <c r="BQ51" s="118" t="n">
        <v>0</v>
      </c>
      <c r="BR51" s="118" t="n">
        <v>0</v>
      </c>
      <c r="BS51" s="118" t="n">
        <v>0</v>
      </c>
      <c r="BT51" s="118" t="n">
        <v>0</v>
      </c>
      <c r="BU51" s="118" t="n">
        <v>0</v>
      </c>
      <c r="BV51" s="118" t="n">
        <v>0</v>
      </c>
      <c r="BW51" s="118" t="n">
        <v>0</v>
      </c>
      <c r="BX51" s="118" t="n">
        <v>0</v>
      </c>
      <c r="BY51" s="118" t="n">
        <v>0</v>
      </c>
      <c r="CA51" s="119" t="n">
        <v>1</v>
      </c>
      <c r="CB51" s="119" t="n">
        <v>3</v>
      </c>
      <c r="CC51" s="119" t="n">
        <v>4</v>
      </c>
      <c r="CD51" s="119" t="n">
        <v>0</v>
      </c>
      <c r="CE51" s="119" t="n">
        <v>0</v>
      </c>
      <c r="CF51" s="119" t="n">
        <v>0</v>
      </c>
      <c r="CG51" s="119" t="n">
        <v>0</v>
      </c>
      <c r="CH51" s="119" t="n">
        <v>0</v>
      </c>
      <c r="CI51" s="119" t="n">
        <v>0</v>
      </c>
      <c r="CJ51" s="119" t="n">
        <v>0</v>
      </c>
      <c r="CK51" s="119" t="n">
        <v>0</v>
      </c>
      <c r="CL51" s="119" t="n">
        <v>0</v>
      </c>
    </row>
    <row r="52" customFormat="false" ht="12.75" hidden="false" customHeight="false" outlineLevel="0" collapsed="false">
      <c r="BA52" s="141" t="n">
        <f aca="false">BN47+CA47</f>
        <v>13</v>
      </c>
      <c r="BB52" s="141" t="n">
        <f aca="false">BO47+CB47</f>
        <v>43</v>
      </c>
      <c r="BC52" s="141" t="n">
        <f aca="false">BP47+CC47</f>
        <v>14</v>
      </c>
      <c r="BD52" s="141" t="n">
        <f aca="false">BQ47+CD47</f>
        <v>1</v>
      </c>
      <c r="BE52" s="141" t="n">
        <f aca="false">BR47+CE47</f>
        <v>0</v>
      </c>
      <c r="BF52" s="141" t="n">
        <f aca="false">BS47+CF47</f>
        <v>0</v>
      </c>
      <c r="BG52" s="141" t="n">
        <f aca="false">BT47+CG47</f>
        <v>0</v>
      </c>
      <c r="BH52" s="141" t="n">
        <f aca="false">BU47+CH47</f>
        <v>0</v>
      </c>
      <c r="BI52" s="141" t="n">
        <f aca="false">BV47+CI47</f>
        <v>0</v>
      </c>
      <c r="BJ52" s="141" t="n">
        <f aca="false">BW47+CJ47</f>
        <v>0</v>
      </c>
      <c r="BK52" s="141" t="n">
        <f aca="false">BX47+CK47</f>
        <v>0</v>
      </c>
      <c r="BL52" s="141" t="n">
        <f aca="false">BY47+CL47</f>
        <v>0</v>
      </c>
      <c r="BM52" s="117" t="s">
        <v>121</v>
      </c>
      <c r="BN52" s="118" t="n">
        <v>0</v>
      </c>
      <c r="BO52" s="118" t="n">
        <v>0</v>
      </c>
      <c r="BP52" s="118" t="n">
        <v>0</v>
      </c>
      <c r="BQ52" s="118" t="n">
        <v>0</v>
      </c>
      <c r="BR52" s="118" t="n">
        <v>1</v>
      </c>
      <c r="BS52" s="118" t="n">
        <v>0</v>
      </c>
      <c r="BT52" s="118" t="n">
        <v>0</v>
      </c>
      <c r="BU52" s="118" t="n">
        <v>0</v>
      </c>
      <c r="BV52" s="118" t="n">
        <v>0</v>
      </c>
      <c r="BW52" s="118" t="n">
        <v>0</v>
      </c>
      <c r="BX52" s="118" t="n">
        <v>0</v>
      </c>
      <c r="BY52" s="118" t="n">
        <v>0</v>
      </c>
      <c r="CA52" s="119" t="n">
        <v>0</v>
      </c>
      <c r="CB52" s="119" t="n">
        <v>3</v>
      </c>
      <c r="CC52" s="119" t="n">
        <v>1</v>
      </c>
      <c r="CD52" s="119" t="n">
        <v>1</v>
      </c>
      <c r="CE52" s="119" t="n">
        <v>0</v>
      </c>
      <c r="CF52" s="119" t="n">
        <v>0</v>
      </c>
      <c r="CG52" s="119" t="n">
        <v>0</v>
      </c>
      <c r="CH52" s="119" t="n">
        <v>0</v>
      </c>
      <c r="CI52" s="119" t="n">
        <v>0</v>
      </c>
      <c r="CJ52" s="119" t="n">
        <v>0</v>
      </c>
      <c r="CK52" s="119" t="n">
        <v>0</v>
      </c>
      <c r="CL52" s="119" t="n">
        <v>0</v>
      </c>
    </row>
    <row r="53" customFormat="false" ht="12.4" hidden="false" customHeight="false" outlineLevel="0" collapsed="false">
      <c r="BA53" s="141" t="n">
        <f aca="false">BN48+CA48</f>
        <v>4</v>
      </c>
      <c r="BB53" s="141" t="n">
        <f aca="false">BO48+CB48</f>
        <v>23</v>
      </c>
      <c r="BC53" s="141" t="n">
        <f aca="false">BP48+CC48</f>
        <v>10</v>
      </c>
      <c r="BD53" s="141" t="n">
        <f aca="false">BQ48+CD48</f>
        <v>0</v>
      </c>
      <c r="BE53" s="141" t="n">
        <f aca="false">BR48+CE48</f>
        <v>1</v>
      </c>
      <c r="BF53" s="141" t="n">
        <f aca="false">BS48+CF48</f>
        <v>0</v>
      </c>
      <c r="BG53" s="141" t="n">
        <f aca="false">BT48+CG48</f>
        <v>0</v>
      </c>
      <c r="BH53" s="141" t="n">
        <f aca="false">BU48+CH48</f>
        <v>0</v>
      </c>
      <c r="BI53" s="141" t="n">
        <f aca="false">BV48+CI48</f>
        <v>0</v>
      </c>
      <c r="BJ53" s="141" t="n">
        <f aca="false">BW48+CJ48</f>
        <v>0</v>
      </c>
      <c r="BK53" s="141" t="n">
        <f aca="false">BX48+CK48</f>
        <v>0</v>
      </c>
      <c r="BL53" s="141" t="n">
        <f aca="false">BY48+CL48</f>
        <v>0</v>
      </c>
      <c r="BM53" s="122"/>
      <c r="BN53" s="118" t="n">
        <v>0</v>
      </c>
      <c r="BO53" s="118" t="n">
        <v>0</v>
      </c>
      <c r="BP53" s="118" t="n">
        <v>0</v>
      </c>
      <c r="BQ53" s="118" t="n">
        <v>0</v>
      </c>
      <c r="BR53" s="118" t="n">
        <v>0</v>
      </c>
      <c r="BS53" s="118" t="n">
        <v>0</v>
      </c>
      <c r="BT53" s="118" t="n">
        <v>0</v>
      </c>
      <c r="BU53" s="118" t="n">
        <v>0</v>
      </c>
      <c r="BV53" s="118" t="n">
        <v>0</v>
      </c>
      <c r="BW53" s="118" t="n">
        <v>0</v>
      </c>
      <c r="BX53" s="118" t="n">
        <v>0</v>
      </c>
      <c r="BY53" s="118" t="n">
        <v>0</v>
      </c>
      <c r="CA53" s="119" t="n">
        <v>1</v>
      </c>
      <c r="CB53" s="119" t="n">
        <v>3</v>
      </c>
      <c r="CC53" s="119" t="n">
        <v>1</v>
      </c>
      <c r="CD53" s="119" t="n">
        <v>1</v>
      </c>
      <c r="CE53" s="119" t="n">
        <v>0</v>
      </c>
      <c r="CF53" s="119" t="n">
        <v>0</v>
      </c>
      <c r="CG53" s="119" t="n">
        <v>0</v>
      </c>
      <c r="CH53" s="119" t="n">
        <v>0</v>
      </c>
      <c r="CI53" s="119" t="n">
        <v>0</v>
      </c>
      <c r="CJ53" s="119" t="n">
        <v>0</v>
      </c>
      <c r="CK53" s="119" t="n">
        <v>0</v>
      </c>
      <c r="CL53" s="119" t="n">
        <v>0</v>
      </c>
    </row>
    <row r="54" customFormat="false" ht="12.75" hidden="false" customHeight="false" outlineLevel="0" collapsed="false">
      <c r="V54" s="173" t="s">
        <v>122</v>
      </c>
      <c r="W54" s="116"/>
      <c r="BA54" s="141" t="n">
        <f aca="false">BN49+CA49</f>
        <v>9</v>
      </c>
      <c r="BB54" s="141" t="n">
        <f aca="false">BO49+CB49</f>
        <v>22</v>
      </c>
      <c r="BC54" s="141" t="n">
        <f aca="false">BP49+CC49</f>
        <v>8</v>
      </c>
      <c r="BD54" s="141" t="n">
        <f aca="false">BQ49+CD49</f>
        <v>2</v>
      </c>
      <c r="BE54" s="141" t="n">
        <f aca="false">BR49+CE49</f>
        <v>0</v>
      </c>
      <c r="BF54" s="141" t="n">
        <f aca="false">BS49+CF49</f>
        <v>1</v>
      </c>
      <c r="BG54" s="141" t="n">
        <f aca="false">BT49+CG49</f>
        <v>0</v>
      </c>
      <c r="BH54" s="141" t="n">
        <f aca="false">BU49+CH49</f>
        <v>0</v>
      </c>
      <c r="BI54" s="141" t="n">
        <f aca="false">BV49+CI49</f>
        <v>0</v>
      </c>
      <c r="BJ54" s="141" t="n">
        <f aca="false">BW49+CJ49</f>
        <v>0</v>
      </c>
      <c r="BK54" s="141" t="n">
        <f aca="false">BX49+CK49</f>
        <v>0</v>
      </c>
      <c r="BL54" s="141" t="n">
        <f aca="false">BY49+CL49</f>
        <v>0</v>
      </c>
      <c r="BM54" s="122"/>
      <c r="BN54" s="118" t="n">
        <v>0</v>
      </c>
      <c r="BO54" s="118" t="n">
        <v>0</v>
      </c>
      <c r="BP54" s="118" t="n">
        <v>0</v>
      </c>
      <c r="BQ54" s="118" t="n">
        <v>0</v>
      </c>
      <c r="BR54" s="118" t="n">
        <v>0</v>
      </c>
      <c r="BS54" s="118" t="n">
        <v>0</v>
      </c>
      <c r="BT54" s="118" t="n">
        <v>0</v>
      </c>
      <c r="BU54" s="118" t="n">
        <v>0</v>
      </c>
      <c r="BV54" s="118" t="n">
        <v>0</v>
      </c>
      <c r="BW54" s="118" t="n">
        <v>0</v>
      </c>
      <c r="BX54" s="118" t="n">
        <v>0</v>
      </c>
      <c r="BY54" s="118" t="n">
        <v>0</v>
      </c>
      <c r="CA54" s="119" t="n">
        <v>0</v>
      </c>
      <c r="CB54" s="119" t="n">
        <v>0</v>
      </c>
      <c r="CC54" s="119" t="n">
        <v>0</v>
      </c>
      <c r="CD54" s="119" t="n">
        <v>0</v>
      </c>
      <c r="CE54" s="119" t="n">
        <v>1</v>
      </c>
      <c r="CF54" s="119" t="n">
        <v>0</v>
      </c>
      <c r="CG54" s="119" t="n">
        <v>0</v>
      </c>
      <c r="CH54" s="119" t="n">
        <v>0</v>
      </c>
      <c r="CI54" s="119" t="n">
        <v>0</v>
      </c>
      <c r="CJ54" s="119" t="n">
        <v>0</v>
      </c>
      <c r="CK54" s="119" t="n">
        <v>0</v>
      </c>
      <c r="CL54" s="119" t="n">
        <v>0</v>
      </c>
    </row>
    <row r="55" customFormat="false" ht="13.15" hidden="false" customHeight="false" outlineLevel="0" collapsed="false">
      <c r="V55" s="173" t="s">
        <v>123</v>
      </c>
      <c r="W55" s="116"/>
      <c r="BA55" s="141" t="n">
        <f aca="false">BN50+CA50</f>
        <v>2</v>
      </c>
      <c r="BB55" s="141" t="n">
        <f aca="false">BO50+CB50</f>
        <v>8</v>
      </c>
      <c r="BC55" s="141" t="n">
        <f aca="false">BP50+CC50</f>
        <v>6</v>
      </c>
      <c r="BD55" s="141" t="n">
        <f aca="false">BQ50+CD50</f>
        <v>4</v>
      </c>
      <c r="BE55" s="141" t="n">
        <f aca="false">BR50+CE50</f>
        <v>2</v>
      </c>
      <c r="BF55" s="141" t="n">
        <f aca="false">BS50+CF50</f>
        <v>0</v>
      </c>
      <c r="BG55" s="141" t="n">
        <f aca="false">BT50+CG50</f>
        <v>0</v>
      </c>
      <c r="BH55" s="141" t="n">
        <f aca="false">BU50+CH50</f>
        <v>0</v>
      </c>
      <c r="BI55" s="141" t="n">
        <f aca="false">BV50+CI50</f>
        <v>0</v>
      </c>
      <c r="BJ55" s="141" t="n">
        <f aca="false">BW50+CJ50</f>
        <v>0</v>
      </c>
      <c r="BK55" s="141" t="n">
        <f aca="false">BX50+CK50</f>
        <v>0</v>
      </c>
      <c r="BL55" s="141" t="n">
        <f aca="false">BY50+CL50</f>
        <v>0</v>
      </c>
      <c r="BM55" s="122"/>
      <c r="BN55" s="118" t="n">
        <v>0</v>
      </c>
      <c r="BO55" s="118" t="n">
        <v>3</v>
      </c>
      <c r="BP55" s="118" t="n">
        <v>1</v>
      </c>
      <c r="BQ55" s="118" t="n">
        <v>0</v>
      </c>
      <c r="BR55" s="118" t="n">
        <v>0</v>
      </c>
      <c r="BS55" s="118" t="n">
        <v>0</v>
      </c>
      <c r="BT55" s="118" t="n">
        <v>0</v>
      </c>
      <c r="BU55" s="118" t="n">
        <v>0</v>
      </c>
      <c r="BV55" s="118" t="n">
        <v>0</v>
      </c>
      <c r="BW55" s="118" t="n">
        <v>0</v>
      </c>
      <c r="BX55" s="118" t="n">
        <v>0</v>
      </c>
      <c r="BY55" s="118" t="n">
        <v>0</v>
      </c>
      <c r="CA55" s="119" t="n">
        <v>1</v>
      </c>
      <c r="CB55" s="119" t="n">
        <v>3</v>
      </c>
      <c r="CC55" s="119" t="n">
        <v>2</v>
      </c>
      <c r="CD55" s="119" t="n">
        <v>1</v>
      </c>
      <c r="CE55" s="119" t="n">
        <v>0</v>
      </c>
      <c r="CF55" s="119" t="n">
        <v>0</v>
      </c>
      <c r="CG55" s="119" t="n">
        <v>0</v>
      </c>
      <c r="CH55" s="119" t="n">
        <v>0</v>
      </c>
      <c r="CI55" s="119" t="n">
        <v>0</v>
      </c>
      <c r="CJ55" s="119" t="n">
        <v>0</v>
      </c>
      <c r="CK55" s="119" t="n">
        <v>0</v>
      </c>
      <c r="CL55" s="119" t="n">
        <v>0</v>
      </c>
    </row>
    <row r="56" customFormat="false" ht="13.15" hidden="false" customHeight="false" outlineLevel="0" collapsed="false">
      <c r="V56" s="173" t="s">
        <v>124</v>
      </c>
      <c r="W56" s="116"/>
      <c r="AZ56" s="137" t="s">
        <v>121</v>
      </c>
      <c r="BA56" s="174" t="n">
        <f aca="false">BN51+CA51</f>
        <v>2</v>
      </c>
      <c r="BB56" s="174" t="n">
        <f aca="false">BO51+CB51</f>
        <v>4</v>
      </c>
      <c r="BC56" s="174" t="n">
        <f aca="false">BP51+CC51</f>
        <v>6</v>
      </c>
      <c r="BD56" s="174" t="n">
        <f aca="false">BQ51+CD51</f>
        <v>0</v>
      </c>
      <c r="BE56" s="174" t="n">
        <f aca="false">BR51+CE51</f>
        <v>0</v>
      </c>
      <c r="BF56" s="174" t="n">
        <f aca="false">BS51+CF51</f>
        <v>0</v>
      </c>
      <c r="BG56" s="174" t="n">
        <f aca="false">BT51+CG51</f>
        <v>0</v>
      </c>
      <c r="BH56" s="174" t="n">
        <f aca="false">BU51+CH51</f>
        <v>0</v>
      </c>
      <c r="BI56" s="174" t="n">
        <f aca="false">BV51+CI51</f>
        <v>0</v>
      </c>
      <c r="BJ56" s="174" t="n">
        <f aca="false">BW51+CJ51</f>
        <v>0</v>
      </c>
      <c r="BK56" s="174" t="n">
        <f aca="false">BX51+CK51</f>
        <v>0</v>
      </c>
      <c r="BL56" s="174" t="n">
        <f aca="false">BY51+CL51</f>
        <v>0</v>
      </c>
      <c r="BM56" s="122"/>
      <c r="BN56" s="118" t="n">
        <v>0</v>
      </c>
      <c r="BO56" s="118" t="n">
        <v>1</v>
      </c>
      <c r="BP56" s="118" t="n">
        <v>0</v>
      </c>
      <c r="BQ56" s="118" t="n">
        <v>0</v>
      </c>
      <c r="BR56" s="118" t="n">
        <v>0</v>
      </c>
      <c r="BS56" s="118" t="n">
        <v>0</v>
      </c>
      <c r="BT56" s="118" t="n">
        <v>0</v>
      </c>
      <c r="BU56" s="118" t="n">
        <v>0</v>
      </c>
      <c r="BV56" s="118" t="n">
        <v>0</v>
      </c>
      <c r="BW56" s="118" t="n">
        <v>0</v>
      </c>
      <c r="BX56" s="118" t="n">
        <v>0</v>
      </c>
      <c r="BY56" s="118" t="n">
        <v>0</v>
      </c>
      <c r="CA56" s="119" t="n">
        <v>0</v>
      </c>
      <c r="CB56" s="119" t="n">
        <v>11</v>
      </c>
      <c r="CC56" s="119" t="n">
        <v>9</v>
      </c>
      <c r="CD56" s="119" t="n">
        <v>1</v>
      </c>
      <c r="CE56" s="119" t="n">
        <v>0</v>
      </c>
      <c r="CF56" s="119" t="n">
        <v>0</v>
      </c>
      <c r="CG56" s="119" t="n">
        <v>0</v>
      </c>
      <c r="CH56" s="119" t="n">
        <v>0</v>
      </c>
      <c r="CI56" s="119" t="n">
        <v>0</v>
      </c>
      <c r="CJ56" s="119" t="n">
        <v>0</v>
      </c>
      <c r="CK56" s="119" t="n">
        <v>0</v>
      </c>
      <c r="CL56" s="119" t="n">
        <v>0</v>
      </c>
    </row>
    <row r="57" customFormat="false" ht="12.75" hidden="false" customHeight="false" outlineLevel="0" collapsed="false">
      <c r="V57" s="173" t="s">
        <v>125</v>
      </c>
      <c r="W57" s="116"/>
      <c r="BA57" s="174" t="n">
        <f aca="false">BN52+CA52</f>
        <v>0</v>
      </c>
      <c r="BB57" s="174" t="n">
        <f aca="false">BO52+CB52</f>
        <v>3</v>
      </c>
      <c r="BC57" s="174" t="n">
        <f aca="false">BP52+CC52</f>
        <v>1</v>
      </c>
      <c r="BD57" s="174" t="n">
        <f aca="false">BQ52+CD52</f>
        <v>1</v>
      </c>
      <c r="BE57" s="174" t="n">
        <f aca="false">BR52+CE52</f>
        <v>1</v>
      </c>
      <c r="BF57" s="174" t="n">
        <f aca="false">BS52+CF52</f>
        <v>0</v>
      </c>
      <c r="BG57" s="174" t="n">
        <f aca="false">BT52+CG52</f>
        <v>0</v>
      </c>
      <c r="BH57" s="174" t="n">
        <f aca="false">BU52+CH52</f>
        <v>0</v>
      </c>
      <c r="BI57" s="174" t="n">
        <f aca="false">BV52+CI52</f>
        <v>0</v>
      </c>
      <c r="BJ57" s="174" t="n">
        <f aca="false">BW52+CJ52</f>
        <v>0</v>
      </c>
      <c r="BK57" s="174" t="n">
        <f aca="false">BX52+CK52</f>
        <v>0</v>
      </c>
      <c r="BL57" s="174" t="n">
        <f aca="false">BY52+CL52</f>
        <v>0</v>
      </c>
      <c r="BM57" s="122"/>
      <c r="BN57" s="118" t="n">
        <v>1</v>
      </c>
      <c r="BO57" s="118" t="n">
        <v>6</v>
      </c>
      <c r="BP57" s="118" t="n">
        <v>1</v>
      </c>
      <c r="BQ57" s="118" t="n">
        <v>1</v>
      </c>
      <c r="BR57" s="118" t="n">
        <v>0</v>
      </c>
      <c r="BS57" s="118" t="n">
        <v>0</v>
      </c>
      <c r="BT57" s="118" t="n">
        <v>0</v>
      </c>
      <c r="BU57" s="118" t="n">
        <v>0</v>
      </c>
      <c r="BV57" s="118" t="n">
        <v>0</v>
      </c>
      <c r="BW57" s="118" t="n">
        <v>0</v>
      </c>
      <c r="BX57" s="118" t="n">
        <v>0</v>
      </c>
      <c r="BY57" s="118" t="n">
        <v>0</v>
      </c>
      <c r="CA57" s="119" t="n">
        <v>12</v>
      </c>
      <c r="CB57" s="119" t="n">
        <v>36</v>
      </c>
      <c r="CC57" s="119" t="n">
        <v>15</v>
      </c>
      <c r="CD57" s="119" t="n">
        <v>2</v>
      </c>
      <c r="CE57" s="119" t="n">
        <v>0</v>
      </c>
      <c r="CF57" s="119" t="n">
        <v>0</v>
      </c>
      <c r="CG57" s="119" t="n">
        <v>0</v>
      </c>
      <c r="CH57" s="119" t="n">
        <v>0</v>
      </c>
      <c r="CI57" s="119" t="n">
        <v>0</v>
      </c>
      <c r="CJ57" s="119" t="n">
        <v>0</v>
      </c>
      <c r="CK57" s="119" t="n">
        <v>0</v>
      </c>
      <c r="CL57" s="119" t="n">
        <v>0</v>
      </c>
    </row>
    <row r="58" customFormat="false" ht="12.75" hidden="false" customHeight="false" outlineLevel="0" collapsed="false">
      <c r="V58" s="173" t="s">
        <v>126</v>
      </c>
      <c r="W58" s="116"/>
      <c r="BA58" s="174" t="n">
        <f aca="false">BN53+CA53</f>
        <v>1</v>
      </c>
      <c r="BB58" s="174" t="n">
        <f aca="false">BO53+CB53</f>
        <v>3</v>
      </c>
      <c r="BC58" s="174" t="n">
        <f aca="false">BP53+CC53</f>
        <v>1</v>
      </c>
      <c r="BD58" s="174" t="n">
        <f aca="false">BQ53+CD53</f>
        <v>1</v>
      </c>
      <c r="BE58" s="174" t="n">
        <f aca="false">BR53+CE53</f>
        <v>0</v>
      </c>
      <c r="BF58" s="174" t="n">
        <f aca="false">BS53+CF53</f>
        <v>0</v>
      </c>
      <c r="BG58" s="174" t="n">
        <f aca="false">BT53+CG53</f>
        <v>0</v>
      </c>
      <c r="BH58" s="174" t="n">
        <f aca="false">BU53+CH53</f>
        <v>0</v>
      </c>
      <c r="BI58" s="174" t="n">
        <f aca="false">BV53+CI53</f>
        <v>0</v>
      </c>
      <c r="BJ58" s="174" t="n">
        <f aca="false">BW53+CJ53</f>
        <v>0</v>
      </c>
      <c r="BK58" s="174" t="n">
        <f aca="false">BX53+CK53</f>
        <v>0</v>
      </c>
      <c r="BL58" s="174" t="n">
        <f aca="false">BY53+CL53</f>
        <v>0</v>
      </c>
      <c r="BM58" s="122"/>
      <c r="BN58" s="118" t="n">
        <v>4</v>
      </c>
      <c r="BO58" s="118" t="n">
        <v>3</v>
      </c>
      <c r="BP58" s="118" t="n">
        <v>2</v>
      </c>
      <c r="BQ58" s="118" t="n">
        <v>0</v>
      </c>
      <c r="BR58" s="118" t="n">
        <v>0</v>
      </c>
      <c r="BS58" s="118" t="n">
        <v>0</v>
      </c>
      <c r="BT58" s="118" t="n">
        <v>0</v>
      </c>
      <c r="BU58" s="118" t="n">
        <v>0</v>
      </c>
      <c r="BV58" s="118" t="n">
        <v>0</v>
      </c>
      <c r="BW58" s="118" t="n">
        <v>0</v>
      </c>
      <c r="BX58" s="118" t="n">
        <v>0</v>
      </c>
      <c r="BY58" s="118" t="n">
        <v>0</v>
      </c>
      <c r="CA58" s="119" t="n">
        <v>32</v>
      </c>
      <c r="CB58" s="119" t="n">
        <v>83</v>
      </c>
      <c r="CC58" s="119" t="n">
        <v>45</v>
      </c>
      <c r="CD58" s="119" t="n">
        <v>3</v>
      </c>
      <c r="CE58" s="119" t="n">
        <v>0</v>
      </c>
      <c r="CF58" s="119" t="n">
        <v>0</v>
      </c>
      <c r="CG58" s="119" t="n">
        <v>0</v>
      </c>
      <c r="CH58" s="119" t="n">
        <v>0</v>
      </c>
      <c r="CI58" s="119" t="n">
        <v>0</v>
      </c>
      <c r="CJ58" s="119" t="n">
        <v>0</v>
      </c>
      <c r="CK58" s="119" t="n">
        <v>0</v>
      </c>
      <c r="CL58" s="119" t="n">
        <v>0</v>
      </c>
    </row>
    <row r="59" customFormat="false" ht="12.75" hidden="false" customHeight="false" outlineLevel="0" collapsed="false">
      <c r="V59" s="173" t="s">
        <v>127</v>
      </c>
      <c r="W59" s="116"/>
      <c r="BA59" s="174" t="n">
        <f aca="false">BN54+CA54</f>
        <v>0</v>
      </c>
      <c r="BB59" s="174" t="n">
        <f aca="false">BO54+CB54</f>
        <v>0</v>
      </c>
      <c r="BC59" s="174" t="n">
        <f aca="false">BP54+CC54</f>
        <v>0</v>
      </c>
      <c r="BD59" s="174" t="n">
        <f aca="false">BQ54+CD54</f>
        <v>0</v>
      </c>
      <c r="BE59" s="174" t="n">
        <f aca="false">BR54+CE54</f>
        <v>1</v>
      </c>
      <c r="BF59" s="174" t="n">
        <f aca="false">BS54+CF54</f>
        <v>0</v>
      </c>
      <c r="BG59" s="174" t="n">
        <f aca="false">BT54+CG54</f>
        <v>0</v>
      </c>
      <c r="BH59" s="174" t="n">
        <f aca="false">BU54+CH54</f>
        <v>0</v>
      </c>
      <c r="BI59" s="174" t="n">
        <f aca="false">BV54+CI54</f>
        <v>0</v>
      </c>
      <c r="BJ59" s="174" t="n">
        <f aca="false">BW54+CJ54</f>
        <v>0</v>
      </c>
      <c r="BK59" s="174" t="n">
        <f aca="false">BX54+CK54</f>
        <v>0</v>
      </c>
      <c r="BL59" s="174" t="n">
        <f aca="false">BY54+CL54</f>
        <v>0</v>
      </c>
      <c r="BM59" s="122"/>
      <c r="BN59" s="118" t="n">
        <v>3</v>
      </c>
      <c r="BO59" s="118" t="n">
        <v>5</v>
      </c>
      <c r="BP59" s="118" t="n">
        <v>0</v>
      </c>
      <c r="BQ59" s="118" t="n">
        <v>0</v>
      </c>
      <c r="BR59" s="118" t="n">
        <v>0</v>
      </c>
      <c r="BS59" s="118" t="n">
        <v>0</v>
      </c>
      <c r="BT59" s="118" t="n">
        <v>0</v>
      </c>
      <c r="BU59" s="118" t="n">
        <v>0</v>
      </c>
      <c r="BV59" s="118" t="n">
        <v>0</v>
      </c>
      <c r="BW59" s="118" t="n">
        <v>0</v>
      </c>
      <c r="BX59" s="118" t="n">
        <v>0</v>
      </c>
      <c r="BY59" s="118" t="n">
        <v>0</v>
      </c>
      <c r="CA59" s="119" t="n">
        <v>85</v>
      </c>
      <c r="CB59" s="119" t="n">
        <v>86</v>
      </c>
      <c r="CC59" s="119" t="n">
        <v>15</v>
      </c>
      <c r="CD59" s="119" t="n">
        <v>1</v>
      </c>
      <c r="CE59" s="119" t="n">
        <v>0</v>
      </c>
      <c r="CF59" s="119" t="n">
        <v>0</v>
      </c>
      <c r="CG59" s="119" t="n">
        <v>0</v>
      </c>
      <c r="CH59" s="119" t="n">
        <v>0</v>
      </c>
      <c r="CI59" s="119" t="n">
        <v>0</v>
      </c>
      <c r="CJ59" s="119" t="n">
        <v>0</v>
      </c>
      <c r="CK59" s="119" t="n">
        <v>0</v>
      </c>
      <c r="CL59" s="119" t="n">
        <v>0</v>
      </c>
    </row>
    <row r="60" customFormat="false" ht="12.75" hidden="false" customHeight="false" outlineLevel="0" collapsed="false">
      <c r="V60" s="173" t="s">
        <v>128</v>
      </c>
      <c r="W60" s="116"/>
      <c r="BA60" s="174" t="n">
        <f aca="false">BN55+CA55</f>
        <v>1</v>
      </c>
      <c r="BB60" s="174" t="n">
        <f aca="false">BO55+CB55</f>
        <v>6</v>
      </c>
      <c r="BC60" s="174" t="n">
        <f aca="false">BP55+CC55</f>
        <v>3</v>
      </c>
      <c r="BD60" s="174" t="n">
        <f aca="false">BQ55+CD55</f>
        <v>1</v>
      </c>
      <c r="BE60" s="174" t="n">
        <f aca="false">BR55+CE55</f>
        <v>0</v>
      </c>
      <c r="BF60" s="174" t="n">
        <f aca="false">BS55+CF55</f>
        <v>0</v>
      </c>
      <c r="BG60" s="174" t="n">
        <f aca="false">BT55+CG55</f>
        <v>0</v>
      </c>
      <c r="BH60" s="174" t="n">
        <f aca="false">BU55+CH55</f>
        <v>0</v>
      </c>
      <c r="BI60" s="174" t="n">
        <f aca="false">BV55+CI55</f>
        <v>0</v>
      </c>
      <c r="BJ60" s="174" t="n">
        <f aca="false">BW55+CJ55</f>
        <v>0</v>
      </c>
      <c r="BK60" s="174" t="n">
        <f aca="false">BX55+CK55</f>
        <v>0</v>
      </c>
      <c r="BL60" s="174" t="n">
        <f aca="false">BY55+CL55</f>
        <v>0</v>
      </c>
      <c r="BM60" s="122"/>
      <c r="BN60" s="118" t="n">
        <v>1</v>
      </c>
      <c r="BO60" s="118" t="n">
        <v>5</v>
      </c>
      <c r="BP60" s="118" t="n">
        <v>1</v>
      </c>
      <c r="BQ60" s="118" t="n">
        <v>0</v>
      </c>
      <c r="BR60" s="118" t="n">
        <v>0</v>
      </c>
      <c r="BS60" s="118" t="n">
        <v>0</v>
      </c>
      <c r="BT60" s="118" t="n">
        <v>0</v>
      </c>
      <c r="BU60" s="118" t="n">
        <v>0</v>
      </c>
      <c r="BV60" s="118" t="n">
        <v>0</v>
      </c>
      <c r="BW60" s="118" t="n">
        <v>0</v>
      </c>
      <c r="BX60" s="118" t="n">
        <v>0</v>
      </c>
      <c r="BY60" s="118" t="n">
        <v>0</v>
      </c>
      <c r="CA60" s="119" t="n">
        <v>54</v>
      </c>
      <c r="CB60" s="119" t="n">
        <v>87</v>
      </c>
      <c r="CC60" s="119" t="n">
        <v>11</v>
      </c>
      <c r="CD60" s="119" t="n">
        <v>3</v>
      </c>
      <c r="CE60" s="119" t="n">
        <v>0</v>
      </c>
      <c r="CF60" s="119" t="n">
        <v>0</v>
      </c>
      <c r="CG60" s="119" t="n">
        <v>0</v>
      </c>
      <c r="CH60" s="119" t="n">
        <v>0</v>
      </c>
      <c r="CI60" s="119" t="n">
        <v>0</v>
      </c>
      <c r="CJ60" s="119" t="n">
        <v>0</v>
      </c>
      <c r="CK60" s="119" t="n">
        <v>0</v>
      </c>
      <c r="CL60" s="119" t="n">
        <v>0</v>
      </c>
    </row>
    <row r="61" customFormat="false" ht="12.75" hidden="false" customHeight="false" outlineLevel="0" collapsed="false">
      <c r="V61" s="173" t="s">
        <v>129</v>
      </c>
      <c r="W61" s="116"/>
      <c r="BA61" s="174" t="n">
        <f aca="false">BN56+CA56</f>
        <v>0</v>
      </c>
      <c r="BB61" s="174" t="n">
        <f aca="false">BO56+CB56</f>
        <v>12</v>
      </c>
      <c r="BC61" s="174" t="n">
        <f aca="false">BP56+CC56</f>
        <v>9</v>
      </c>
      <c r="BD61" s="174" t="n">
        <f aca="false">BQ56+CD56</f>
        <v>1</v>
      </c>
      <c r="BE61" s="174" t="n">
        <f aca="false">BR56+CE56</f>
        <v>0</v>
      </c>
      <c r="BF61" s="174" t="n">
        <f aca="false">BS56+CF56</f>
        <v>0</v>
      </c>
      <c r="BG61" s="174" t="n">
        <f aca="false">BT56+CG56</f>
        <v>0</v>
      </c>
      <c r="BH61" s="174" t="n">
        <f aca="false">BU56+CH56</f>
        <v>0</v>
      </c>
      <c r="BI61" s="174" t="n">
        <f aca="false">BV56+CI56</f>
        <v>0</v>
      </c>
      <c r="BJ61" s="174" t="n">
        <f aca="false">BW56+CJ56</f>
        <v>0</v>
      </c>
      <c r="BK61" s="174" t="n">
        <f aca="false">BX56+CK56</f>
        <v>0</v>
      </c>
      <c r="BL61" s="174" t="n">
        <f aca="false">BY56+CL56</f>
        <v>0</v>
      </c>
      <c r="BM61" s="122"/>
      <c r="BN61" s="118" t="n">
        <v>7</v>
      </c>
      <c r="BO61" s="118" t="n">
        <v>3</v>
      </c>
      <c r="BP61" s="118" t="n">
        <v>0</v>
      </c>
      <c r="BQ61" s="118" t="n">
        <v>0</v>
      </c>
      <c r="BR61" s="118" t="n">
        <v>0</v>
      </c>
      <c r="BS61" s="118" t="n">
        <v>0</v>
      </c>
      <c r="BT61" s="118" t="n">
        <v>0</v>
      </c>
      <c r="BU61" s="118" t="n">
        <v>0</v>
      </c>
      <c r="BV61" s="118" t="n">
        <v>0</v>
      </c>
      <c r="BW61" s="118" t="n">
        <v>0</v>
      </c>
      <c r="BX61" s="118" t="n">
        <v>0</v>
      </c>
      <c r="BY61" s="118" t="n">
        <v>0</v>
      </c>
      <c r="CA61" s="119" t="n">
        <v>92</v>
      </c>
      <c r="CB61" s="119" t="n">
        <v>69</v>
      </c>
      <c r="CC61" s="119" t="n">
        <v>13</v>
      </c>
      <c r="CD61" s="119" t="n">
        <v>0</v>
      </c>
      <c r="CE61" s="119" t="n">
        <v>0</v>
      </c>
      <c r="CF61" s="119" t="n">
        <v>0</v>
      </c>
      <c r="CG61" s="119" t="n">
        <v>0</v>
      </c>
      <c r="CH61" s="119" t="n">
        <v>0</v>
      </c>
      <c r="CI61" s="119" t="n">
        <v>0</v>
      </c>
      <c r="CJ61" s="119" t="n">
        <v>0</v>
      </c>
      <c r="CK61" s="119" t="n">
        <v>0</v>
      </c>
      <c r="CL61" s="119" t="n">
        <v>0</v>
      </c>
    </row>
    <row r="62" customFormat="false" ht="12.75" hidden="false" customHeight="false" outlineLevel="0" collapsed="false">
      <c r="V62" s="173" t="s">
        <v>130</v>
      </c>
      <c r="W62" s="116"/>
      <c r="BA62" s="174" t="n">
        <f aca="false">BN57+CA57</f>
        <v>13</v>
      </c>
      <c r="BB62" s="174" t="n">
        <f aca="false">BO57+CB57</f>
        <v>42</v>
      </c>
      <c r="BC62" s="174" t="n">
        <f aca="false">BP57+CC57</f>
        <v>16</v>
      </c>
      <c r="BD62" s="174" t="n">
        <f aca="false">BQ57+CD57</f>
        <v>3</v>
      </c>
      <c r="BE62" s="174" t="n">
        <f aca="false">BR57+CE57</f>
        <v>0</v>
      </c>
      <c r="BF62" s="174" t="n">
        <f aca="false">BS57+CF57</f>
        <v>0</v>
      </c>
      <c r="BG62" s="174" t="n">
        <f aca="false">BT57+CG57</f>
        <v>0</v>
      </c>
      <c r="BH62" s="174" t="n">
        <f aca="false">BU57+CH57</f>
        <v>0</v>
      </c>
      <c r="BI62" s="174" t="n">
        <f aca="false">BV57+CI57</f>
        <v>0</v>
      </c>
      <c r="BJ62" s="174" t="n">
        <f aca="false">BW57+CJ57</f>
        <v>0</v>
      </c>
      <c r="BK62" s="174" t="n">
        <f aca="false">BX57+CK57</f>
        <v>0</v>
      </c>
      <c r="BL62" s="174" t="n">
        <f aca="false">BY57+CL57</f>
        <v>0</v>
      </c>
      <c r="BM62" s="122"/>
      <c r="BN62" s="118" t="n">
        <v>5</v>
      </c>
      <c r="BO62" s="118" t="n">
        <v>4</v>
      </c>
      <c r="BP62" s="118" t="n">
        <v>1</v>
      </c>
      <c r="BQ62" s="118" t="n">
        <v>0</v>
      </c>
      <c r="BR62" s="118" t="n">
        <v>0</v>
      </c>
      <c r="BS62" s="118" t="n">
        <v>0</v>
      </c>
      <c r="BT62" s="118" t="n">
        <v>0</v>
      </c>
      <c r="BU62" s="118" t="n">
        <v>0</v>
      </c>
      <c r="BV62" s="118" t="n">
        <v>0</v>
      </c>
      <c r="BW62" s="118" t="n">
        <v>0</v>
      </c>
      <c r="BX62" s="118" t="n">
        <v>0</v>
      </c>
      <c r="BY62" s="118" t="n">
        <v>0</v>
      </c>
      <c r="CA62" s="119" t="n">
        <v>50</v>
      </c>
      <c r="CB62" s="119" t="n">
        <v>58</v>
      </c>
      <c r="CC62" s="119" t="n">
        <v>12</v>
      </c>
      <c r="CD62" s="119" t="n">
        <v>1</v>
      </c>
      <c r="CE62" s="119" t="n">
        <v>0</v>
      </c>
      <c r="CF62" s="119" t="n">
        <v>0</v>
      </c>
      <c r="CG62" s="119" t="n">
        <v>0</v>
      </c>
      <c r="CH62" s="119" t="n">
        <v>0</v>
      </c>
      <c r="CI62" s="119" t="n">
        <v>0</v>
      </c>
      <c r="CJ62" s="119" t="n">
        <v>0</v>
      </c>
      <c r="CK62" s="119" t="n">
        <v>0</v>
      </c>
      <c r="CL62" s="119" t="n">
        <v>0</v>
      </c>
    </row>
    <row r="63" s="170" customFormat="true" ht="12.75" hidden="false" customHeight="false" outlineLevel="0" collapsed="false">
      <c r="A63" s="175" t="n">
        <f aca="false">(H32+J32+L32+N32+P32+R32)/T32</f>
        <v>0.0195907705703091</v>
      </c>
      <c r="B63" s="176" t="s">
        <v>131</v>
      </c>
      <c r="L63" s="177" t="n">
        <f aca="false">(I32+K32+M32+O32+Q32+S32)/U32</f>
        <v>0</v>
      </c>
      <c r="M63" s="176" t="s">
        <v>132</v>
      </c>
      <c r="V63" s="17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Z63" s="97"/>
      <c r="BA63" s="174" t="n">
        <f aca="false">BN58+CA58</f>
        <v>36</v>
      </c>
      <c r="BB63" s="174" t="n">
        <f aca="false">BO58+CB58</f>
        <v>86</v>
      </c>
      <c r="BC63" s="174" t="n">
        <f aca="false">BP58+CC58</f>
        <v>47</v>
      </c>
      <c r="BD63" s="174" t="n">
        <f aca="false">BQ58+CD58</f>
        <v>3</v>
      </c>
      <c r="BE63" s="174" t="n">
        <f aca="false">BR58+CE58</f>
        <v>0</v>
      </c>
      <c r="BF63" s="174" t="n">
        <f aca="false">BS58+CF58</f>
        <v>0</v>
      </c>
      <c r="BG63" s="174" t="n">
        <f aca="false">BT58+CG58</f>
        <v>0</v>
      </c>
      <c r="BH63" s="174" t="n">
        <f aca="false">BU58+CH58</f>
        <v>0</v>
      </c>
      <c r="BI63" s="174" t="n">
        <f aca="false">BV58+CI58</f>
        <v>0</v>
      </c>
      <c r="BJ63" s="174" t="n">
        <f aca="false">BW58+CJ58</f>
        <v>0</v>
      </c>
      <c r="BK63" s="174" t="n">
        <f aca="false">BX58+CK58</f>
        <v>0</v>
      </c>
      <c r="BL63" s="174" t="n">
        <f aca="false">BY58+CL58</f>
        <v>0</v>
      </c>
      <c r="BM63" s="122"/>
      <c r="BN63" s="118" t="n">
        <v>7</v>
      </c>
      <c r="BO63" s="118" t="n">
        <v>4</v>
      </c>
      <c r="BP63" s="118" t="n">
        <v>0</v>
      </c>
      <c r="BQ63" s="118" t="n">
        <v>0</v>
      </c>
      <c r="BR63" s="118" t="n">
        <v>0</v>
      </c>
      <c r="BS63" s="118" t="n">
        <v>0</v>
      </c>
      <c r="BT63" s="118" t="n">
        <v>0</v>
      </c>
      <c r="BU63" s="118" t="n">
        <v>0</v>
      </c>
      <c r="BV63" s="118" t="n">
        <v>0</v>
      </c>
      <c r="BW63" s="118" t="n">
        <v>0</v>
      </c>
      <c r="BX63" s="118" t="n">
        <v>0</v>
      </c>
      <c r="BY63" s="118" t="n">
        <v>0</v>
      </c>
      <c r="CA63" s="119" t="n">
        <v>53</v>
      </c>
      <c r="CB63" s="119" t="n">
        <v>103</v>
      </c>
      <c r="CC63" s="119" t="n">
        <v>17</v>
      </c>
      <c r="CD63" s="119" t="n">
        <v>1</v>
      </c>
      <c r="CE63" s="119" t="n">
        <v>0</v>
      </c>
      <c r="CF63" s="119" t="n">
        <v>1</v>
      </c>
      <c r="CG63" s="119" t="n">
        <v>0</v>
      </c>
      <c r="CH63" s="119" t="n">
        <v>0</v>
      </c>
      <c r="CI63" s="119" t="n">
        <v>0</v>
      </c>
      <c r="CJ63" s="119" t="n">
        <v>0</v>
      </c>
      <c r="CK63" s="119" t="n">
        <v>0</v>
      </c>
      <c r="CL63" s="119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170" customFormat="true" ht="12.75" hidden="false" customHeight="false" outlineLevel="0" collapsed="false">
      <c r="A64" s="175" t="n">
        <f aca="false">(P32+R32)/T32</f>
        <v>0</v>
      </c>
      <c r="B64" s="176" t="s">
        <v>133</v>
      </c>
      <c r="K64" s="180"/>
      <c r="L64" s="175" t="n">
        <f aca="false">(Q32+S32)/U32</f>
        <v>0</v>
      </c>
      <c r="M64" s="176" t="s">
        <v>133</v>
      </c>
      <c r="V64" s="178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Z64" s="97"/>
      <c r="BA64" s="174" t="n">
        <f aca="false">BN59+CA59</f>
        <v>88</v>
      </c>
      <c r="BB64" s="174" t="n">
        <f aca="false">BO59+CB59</f>
        <v>91</v>
      </c>
      <c r="BC64" s="174" t="n">
        <f aca="false">BP59+CC59</f>
        <v>15</v>
      </c>
      <c r="BD64" s="174" t="n">
        <f aca="false">BQ59+CD59</f>
        <v>1</v>
      </c>
      <c r="BE64" s="174" t="n">
        <f aca="false">BR59+CE59</f>
        <v>0</v>
      </c>
      <c r="BF64" s="174" t="n">
        <f aca="false">BS59+CF59</f>
        <v>0</v>
      </c>
      <c r="BG64" s="174" t="n">
        <f aca="false">BT59+CG59</f>
        <v>0</v>
      </c>
      <c r="BH64" s="174" t="n">
        <f aca="false">BU59+CH59</f>
        <v>0</v>
      </c>
      <c r="BI64" s="174" t="n">
        <f aca="false">BV59+CI59</f>
        <v>0</v>
      </c>
      <c r="BJ64" s="174" t="n">
        <f aca="false">BW59+CJ59</f>
        <v>0</v>
      </c>
      <c r="BK64" s="174" t="n">
        <f aca="false">BX59+CK59</f>
        <v>0</v>
      </c>
      <c r="BL64" s="174" t="n">
        <f aca="false">BY59+CL59</f>
        <v>0</v>
      </c>
      <c r="BM64" s="122"/>
      <c r="BN64" s="118" t="n">
        <v>2</v>
      </c>
      <c r="BO64" s="118" t="n">
        <v>6</v>
      </c>
      <c r="BP64" s="118" t="n">
        <v>0</v>
      </c>
      <c r="BQ64" s="118" t="n">
        <v>0</v>
      </c>
      <c r="BR64" s="118" t="n">
        <v>0</v>
      </c>
      <c r="BS64" s="118" t="n">
        <v>0</v>
      </c>
      <c r="BT64" s="118" t="n">
        <v>0</v>
      </c>
      <c r="BU64" s="118" t="n">
        <v>0</v>
      </c>
      <c r="BV64" s="118" t="n">
        <v>0</v>
      </c>
      <c r="BW64" s="118" t="n">
        <v>0</v>
      </c>
      <c r="BX64" s="118" t="n">
        <v>0</v>
      </c>
      <c r="BY64" s="118" t="n">
        <v>0</v>
      </c>
      <c r="CA64" s="119" t="n">
        <v>51</v>
      </c>
      <c r="CB64" s="119" t="n">
        <v>142</v>
      </c>
      <c r="CC64" s="119" t="n">
        <v>38</v>
      </c>
      <c r="CD64" s="119" t="n">
        <v>2</v>
      </c>
      <c r="CE64" s="119" t="n">
        <v>0</v>
      </c>
      <c r="CF64" s="119" t="n">
        <v>0</v>
      </c>
      <c r="CG64" s="119" t="n">
        <v>0</v>
      </c>
      <c r="CH64" s="119" t="n">
        <v>0</v>
      </c>
      <c r="CI64" s="119" t="n">
        <v>0</v>
      </c>
      <c r="CJ64" s="119" t="n">
        <v>0</v>
      </c>
      <c r="CK64" s="119" t="n">
        <v>0</v>
      </c>
      <c r="CL64" s="119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BA65" s="174" t="n">
        <f aca="false">BN60+CA60</f>
        <v>55</v>
      </c>
      <c r="BB65" s="174" t="n">
        <f aca="false">BO60+CB60</f>
        <v>92</v>
      </c>
      <c r="BC65" s="174" t="n">
        <f aca="false">BP60+CC60</f>
        <v>12</v>
      </c>
      <c r="BD65" s="174" t="n">
        <f aca="false">BQ60+CD60</f>
        <v>3</v>
      </c>
      <c r="BE65" s="174" t="n">
        <f aca="false">BR60+CE60</f>
        <v>0</v>
      </c>
      <c r="BF65" s="174" t="n">
        <f aca="false">BS60+CF60</f>
        <v>0</v>
      </c>
      <c r="BG65" s="174" t="n">
        <f aca="false">BT60+CG60</f>
        <v>0</v>
      </c>
      <c r="BH65" s="174" t="n">
        <f aca="false">BU60+CH60</f>
        <v>0</v>
      </c>
      <c r="BI65" s="174" t="n">
        <f aca="false">BV60+CI60</f>
        <v>0</v>
      </c>
      <c r="BJ65" s="174" t="n">
        <f aca="false">BW60+CJ60</f>
        <v>0</v>
      </c>
      <c r="BK65" s="174" t="n">
        <f aca="false">BX60+CK60</f>
        <v>0</v>
      </c>
      <c r="BL65" s="174" t="n">
        <f aca="false">BY60+CL60</f>
        <v>0</v>
      </c>
      <c r="BM65" s="122"/>
      <c r="BN65" s="118" t="n">
        <v>4</v>
      </c>
      <c r="BO65" s="118" t="n">
        <v>4</v>
      </c>
      <c r="BP65" s="118" t="n">
        <v>1</v>
      </c>
      <c r="BQ65" s="118" t="n">
        <v>0</v>
      </c>
      <c r="BR65" s="118" t="n">
        <v>0</v>
      </c>
      <c r="BS65" s="118" t="n">
        <v>0</v>
      </c>
      <c r="BT65" s="118" t="n">
        <v>0</v>
      </c>
      <c r="BU65" s="118" t="n">
        <v>0</v>
      </c>
      <c r="BV65" s="118" t="n">
        <v>0</v>
      </c>
      <c r="BW65" s="118" t="n">
        <v>0</v>
      </c>
      <c r="BX65" s="118" t="n">
        <v>0</v>
      </c>
      <c r="BY65" s="118" t="n">
        <v>0</v>
      </c>
      <c r="CA65" s="119" t="n">
        <v>79</v>
      </c>
      <c r="CB65" s="119" t="n">
        <v>114</v>
      </c>
      <c r="CC65" s="119" t="n">
        <v>32</v>
      </c>
      <c r="CD65" s="119" t="n">
        <v>1</v>
      </c>
      <c r="CE65" s="119" t="n">
        <v>1</v>
      </c>
      <c r="CF65" s="119" t="n">
        <v>0</v>
      </c>
      <c r="CG65" s="119" t="n">
        <v>0</v>
      </c>
      <c r="CH65" s="119" t="n">
        <v>0</v>
      </c>
      <c r="CI65" s="119" t="n">
        <v>0</v>
      </c>
      <c r="CJ65" s="119" t="n">
        <v>0</v>
      </c>
      <c r="CK65" s="119" t="n">
        <v>0</v>
      </c>
      <c r="CL65" s="119" t="n">
        <v>0</v>
      </c>
    </row>
    <row r="66" s="97" customFormat="true" ht="17.25" hidden="false" customHeight="false" outlineLevel="0" collapsed="false">
      <c r="A66" s="181" t="str">
        <f aca="false">A1</f>
        <v>Comptages vitesse TV/PL à Montreuil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98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BA66" s="174" t="n">
        <f aca="false">BN61+CA61</f>
        <v>99</v>
      </c>
      <c r="BB66" s="174" t="n">
        <f aca="false">BO61+CB61</f>
        <v>72</v>
      </c>
      <c r="BC66" s="174" t="n">
        <f aca="false">BP61+CC61</f>
        <v>13</v>
      </c>
      <c r="BD66" s="174" t="n">
        <f aca="false">BQ61+CD61</f>
        <v>0</v>
      </c>
      <c r="BE66" s="174" t="n">
        <f aca="false">BR61+CE61</f>
        <v>0</v>
      </c>
      <c r="BF66" s="174" t="n">
        <f aca="false">BS61+CF61</f>
        <v>0</v>
      </c>
      <c r="BG66" s="174" t="n">
        <f aca="false">BT61+CG61</f>
        <v>0</v>
      </c>
      <c r="BH66" s="174" t="n">
        <f aca="false">BU61+CH61</f>
        <v>0</v>
      </c>
      <c r="BI66" s="174" t="n">
        <f aca="false">BV61+CI61</f>
        <v>0</v>
      </c>
      <c r="BJ66" s="174" t="n">
        <f aca="false">BW61+CJ61</f>
        <v>0</v>
      </c>
      <c r="BK66" s="174" t="n">
        <f aca="false">BX61+CK61</f>
        <v>0</v>
      </c>
      <c r="BL66" s="174" t="n">
        <f aca="false">BY61+CL61</f>
        <v>0</v>
      </c>
      <c r="BM66" s="122"/>
      <c r="BN66" s="118" t="n">
        <v>6</v>
      </c>
      <c r="BO66" s="118" t="n">
        <v>2</v>
      </c>
      <c r="BP66" s="118" t="n">
        <v>1</v>
      </c>
      <c r="BQ66" s="118" t="n">
        <v>0</v>
      </c>
      <c r="BR66" s="118" t="n">
        <v>0</v>
      </c>
      <c r="BS66" s="118" t="n">
        <v>0</v>
      </c>
      <c r="BT66" s="118" t="n">
        <v>0</v>
      </c>
      <c r="BU66" s="118" t="n">
        <v>0</v>
      </c>
      <c r="BV66" s="118" t="n">
        <v>0</v>
      </c>
      <c r="BW66" s="118" t="n">
        <v>0</v>
      </c>
      <c r="BX66" s="118" t="n">
        <v>0</v>
      </c>
      <c r="BY66" s="118" t="n">
        <v>0</v>
      </c>
      <c r="BZ66" s="99"/>
      <c r="CA66" s="119" t="n">
        <v>70</v>
      </c>
      <c r="CB66" s="119" t="n">
        <v>141</v>
      </c>
      <c r="CC66" s="119" t="n">
        <v>19</v>
      </c>
      <c r="CD66" s="119" t="n">
        <v>6</v>
      </c>
      <c r="CE66" s="119" t="n">
        <v>0</v>
      </c>
      <c r="CF66" s="119" t="n">
        <v>0</v>
      </c>
      <c r="CG66" s="119" t="n">
        <v>0</v>
      </c>
      <c r="CH66" s="119" t="n">
        <v>0</v>
      </c>
      <c r="CI66" s="119" t="n">
        <v>0</v>
      </c>
      <c r="CJ66" s="119" t="n">
        <v>0</v>
      </c>
      <c r="CK66" s="119" t="n">
        <v>0</v>
      </c>
      <c r="CL66" s="119" t="n">
        <v>0</v>
      </c>
    </row>
    <row r="67" s="97" customFormat="true" ht="7.15" hidden="false" customHeight="true" outlineLevel="0" collapsed="false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98"/>
      <c r="BA67" s="174" t="n">
        <f aca="false">BN62+CA62</f>
        <v>55</v>
      </c>
      <c r="BB67" s="174" t="n">
        <f aca="false">BO62+CB62</f>
        <v>62</v>
      </c>
      <c r="BC67" s="174" t="n">
        <f aca="false">BP62+CC62</f>
        <v>13</v>
      </c>
      <c r="BD67" s="174" t="n">
        <f aca="false">BQ62+CD62</f>
        <v>1</v>
      </c>
      <c r="BE67" s="174" t="n">
        <f aca="false">BR62+CE62</f>
        <v>0</v>
      </c>
      <c r="BF67" s="174" t="n">
        <f aca="false">BS62+CF62</f>
        <v>0</v>
      </c>
      <c r="BG67" s="174" t="n">
        <f aca="false">BT62+CG62</f>
        <v>0</v>
      </c>
      <c r="BH67" s="174" t="n">
        <f aca="false">BU62+CH62</f>
        <v>0</v>
      </c>
      <c r="BI67" s="174" t="n">
        <f aca="false">BV62+CI62</f>
        <v>0</v>
      </c>
      <c r="BJ67" s="174" t="n">
        <f aca="false">BW62+CJ62</f>
        <v>0</v>
      </c>
      <c r="BK67" s="174" t="n">
        <f aca="false">BX62+CK62</f>
        <v>0</v>
      </c>
      <c r="BL67" s="174" t="n">
        <f aca="false">BY62+CL62</f>
        <v>0</v>
      </c>
      <c r="BM67" s="122"/>
      <c r="BN67" s="118" t="n">
        <v>6</v>
      </c>
      <c r="BO67" s="118" t="n">
        <v>3</v>
      </c>
      <c r="BP67" s="118" t="n">
        <v>0</v>
      </c>
      <c r="BQ67" s="118" t="n">
        <v>0</v>
      </c>
      <c r="BR67" s="118" t="n">
        <v>0</v>
      </c>
      <c r="BS67" s="118" t="n">
        <v>0</v>
      </c>
      <c r="BT67" s="118" t="n">
        <v>0</v>
      </c>
      <c r="BU67" s="118" t="n">
        <v>0</v>
      </c>
      <c r="BV67" s="118" t="n">
        <v>0</v>
      </c>
      <c r="BW67" s="118" t="n">
        <v>0</v>
      </c>
      <c r="BX67" s="118" t="n">
        <v>0</v>
      </c>
      <c r="BY67" s="118" t="n">
        <v>0</v>
      </c>
      <c r="BZ67" s="99"/>
      <c r="CA67" s="119" t="n">
        <v>101</v>
      </c>
      <c r="CB67" s="119" t="n">
        <v>86</v>
      </c>
      <c r="CC67" s="119" t="n">
        <v>14</v>
      </c>
      <c r="CD67" s="119" t="n">
        <v>0</v>
      </c>
      <c r="CE67" s="119" t="n">
        <v>0</v>
      </c>
      <c r="CF67" s="119" t="n">
        <v>0</v>
      </c>
      <c r="CG67" s="119" t="n">
        <v>0</v>
      </c>
      <c r="CH67" s="119" t="n">
        <v>0</v>
      </c>
      <c r="CI67" s="119" t="n">
        <v>0</v>
      </c>
      <c r="CJ67" s="119" t="n">
        <v>0</v>
      </c>
      <c r="CK67" s="119" t="n">
        <v>0</v>
      </c>
      <c r="CL67" s="119" t="n">
        <v>0</v>
      </c>
    </row>
    <row r="68" s="97" customFormat="true" ht="13.15" hidden="false" customHeight="false" outlineLevel="0" collapsed="false">
      <c r="A68" s="116" t="s">
        <v>51</v>
      </c>
      <c r="E68" s="184" t="str">
        <f aca="false">BB5</f>
        <v>mardi 23 mars 2021</v>
      </c>
      <c r="I68" s="116" t="str">
        <f aca="false">I3</f>
        <v>Entre</v>
      </c>
      <c r="J68" s="185" t="str">
        <f aca="false">J3</f>
        <v>Rue Colmet Lépinay</v>
      </c>
      <c r="K68" s="116"/>
      <c r="L68" s="186"/>
      <c r="M68" s="116"/>
      <c r="N68" s="116"/>
      <c r="O68" s="116" t="str">
        <f aca="false">O3</f>
        <v>Et</v>
      </c>
      <c r="P68" s="121" t="str">
        <f aca="false">P3</f>
        <v>Rue de la Solidarité</v>
      </c>
      <c r="V68" s="98"/>
      <c r="X68" s="103" t="s">
        <v>134</v>
      </c>
      <c r="AA68" s="116"/>
      <c r="AB68" s="116"/>
      <c r="AC68" s="116"/>
      <c r="AD68" s="116"/>
      <c r="AE68" s="104" t="s">
        <v>135</v>
      </c>
      <c r="AG68" s="116"/>
      <c r="AK68" s="116"/>
      <c r="BA68" s="174" t="n">
        <f aca="false">BN63+CA63</f>
        <v>60</v>
      </c>
      <c r="BB68" s="174" t="n">
        <f aca="false">BO63+CB63</f>
        <v>107</v>
      </c>
      <c r="BC68" s="174" t="n">
        <f aca="false">BP63+CC63</f>
        <v>17</v>
      </c>
      <c r="BD68" s="174" t="n">
        <f aca="false">BQ63+CD63</f>
        <v>1</v>
      </c>
      <c r="BE68" s="174" t="n">
        <f aca="false">BR63+CE63</f>
        <v>0</v>
      </c>
      <c r="BF68" s="174" t="n">
        <f aca="false">BS63+CF63</f>
        <v>1</v>
      </c>
      <c r="BG68" s="174" t="n">
        <f aca="false">BT63+CG63</f>
        <v>0</v>
      </c>
      <c r="BH68" s="174" t="n">
        <f aca="false">BU63+CH63</f>
        <v>0</v>
      </c>
      <c r="BI68" s="174" t="n">
        <f aca="false">BV63+CI63</f>
        <v>0</v>
      </c>
      <c r="BJ68" s="174" t="n">
        <f aca="false">BW63+CJ63</f>
        <v>0</v>
      </c>
      <c r="BK68" s="174" t="n">
        <f aca="false">BX63+CK63</f>
        <v>0</v>
      </c>
      <c r="BL68" s="174" t="n">
        <f aca="false">BY63+CL63</f>
        <v>0</v>
      </c>
      <c r="BM68" s="122"/>
      <c r="BN68" s="118" t="n">
        <v>4</v>
      </c>
      <c r="BO68" s="118" t="n">
        <v>3</v>
      </c>
      <c r="BP68" s="118" t="n">
        <v>0</v>
      </c>
      <c r="BQ68" s="118" t="n">
        <v>1</v>
      </c>
      <c r="BR68" s="118" t="n">
        <v>0</v>
      </c>
      <c r="BS68" s="118" t="n">
        <v>0</v>
      </c>
      <c r="BT68" s="118" t="n">
        <v>0</v>
      </c>
      <c r="BU68" s="118" t="n">
        <v>0</v>
      </c>
      <c r="BV68" s="118" t="n">
        <v>0</v>
      </c>
      <c r="BW68" s="118" t="n">
        <v>0</v>
      </c>
      <c r="BX68" s="118" t="n">
        <v>0</v>
      </c>
      <c r="BY68" s="118" t="n">
        <v>0</v>
      </c>
      <c r="BZ68" s="99"/>
      <c r="CA68" s="119" t="n">
        <v>80</v>
      </c>
      <c r="CB68" s="119" t="n">
        <v>97</v>
      </c>
      <c r="CC68" s="119" t="n">
        <v>22</v>
      </c>
      <c r="CD68" s="119" t="n">
        <v>1</v>
      </c>
      <c r="CE68" s="119" t="n">
        <v>0</v>
      </c>
      <c r="CF68" s="119" t="n">
        <v>0</v>
      </c>
      <c r="CG68" s="119" t="n">
        <v>0</v>
      </c>
      <c r="CH68" s="119" t="n">
        <v>0</v>
      </c>
      <c r="CI68" s="119" t="n">
        <v>0</v>
      </c>
      <c r="CJ68" s="119" t="n">
        <v>0</v>
      </c>
      <c r="CK68" s="119" t="n">
        <v>0</v>
      </c>
      <c r="CL68" s="119" t="n">
        <v>0</v>
      </c>
    </row>
    <row r="69" s="97" customFormat="true" ht="15.4" hidden="false" customHeight="false" outlineLevel="0" collapsed="false">
      <c r="A69" s="187" t="s">
        <v>54</v>
      </c>
      <c r="V69" s="107"/>
      <c r="W69" s="108"/>
      <c r="X69" s="103" t="s">
        <v>136</v>
      </c>
      <c r="Y69" s="108"/>
      <c r="Z69" s="108"/>
      <c r="AA69" s="116"/>
      <c r="AB69" s="116"/>
      <c r="AC69" s="116"/>
      <c r="AD69" s="116"/>
      <c r="AE69" s="104" t="s">
        <v>137</v>
      </c>
      <c r="AF69" s="108"/>
      <c r="AG69" s="116"/>
      <c r="AH69" s="108"/>
      <c r="AI69" s="108"/>
      <c r="AJ69" s="108"/>
      <c r="AK69" s="116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BA69" s="174" t="n">
        <f aca="false">BN64+CA64</f>
        <v>53</v>
      </c>
      <c r="BB69" s="174" t="n">
        <f aca="false">BO64+CB64</f>
        <v>148</v>
      </c>
      <c r="BC69" s="174" t="n">
        <f aca="false">BP64+CC64</f>
        <v>38</v>
      </c>
      <c r="BD69" s="174" t="n">
        <f aca="false">BQ64+CD64</f>
        <v>2</v>
      </c>
      <c r="BE69" s="174" t="n">
        <f aca="false">BR64+CE64</f>
        <v>0</v>
      </c>
      <c r="BF69" s="174" t="n">
        <f aca="false">BS64+CF64</f>
        <v>0</v>
      </c>
      <c r="BG69" s="174" t="n">
        <f aca="false">BT64+CG64</f>
        <v>0</v>
      </c>
      <c r="BH69" s="174" t="n">
        <f aca="false">BU64+CH64</f>
        <v>0</v>
      </c>
      <c r="BI69" s="174" t="n">
        <f aca="false">BV64+CI64</f>
        <v>0</v>
      </c>
      <c r="BJ69" s="174" t="n">
        <f aca="false">BW64+CJ64</f>
        <v>0</v>
      </c>
      <c r="BK69" s="174" t="n">
        <f aca="false">BX64+CK64</f>
        <v>0</v>
      </c>
      <c r="BL69" s="174" t="n">
        <f aca="false">BY64+CL64</f>
        <v>0</v>
      </c>
      <c r="BM69" s="122"/>
      <c r="BN69" s="118" t="n">
        <v>8</v>
      </c>
      <c r="BO69" s="118" t="n">
        <v>0</v>
      </c>
      <c r="BP69" s="118" t="n">
        <v>0</v>
      </c>
      <c r="BQ69" s="118" t="n">
        <v>0</v>
      </c>
      <c r="BR69" s="118" t="n">
        <v>0</v>
      </c>
      <c r="BS69" s="118" t="n">
        <v>0</v>
      </c>
      <c r="BT69" s="118" t="n">
        <v>0</v>
      </c>
      <c r="BU69" s="118" t="n">
        <v>0</v>
      </c>
      <c r="BV69" s="118" t="n">
        <v>0</v>
      </c>
      <c r="BW69" s="118" t="n">
        <v>0</v>
      </c>
      <c r="BX69" s="118" t="n">
        <v>0</v>
      </c>
      <c r="BY69" s="118" t="n">
        <v>0</v>
      </c>
      <c r="BZ69" s="99"/>
      <c r="CA69" s="119" t="n">
        <v>74</v>
      </c>
      <c r="CB69" s="119" t="n">
        <v>97</v>
      </c>
      <c r="CC69" s="119" t="n">
        <v>19</v>
      </c>
      <c r="CD69" s="119" t="n">
        <v>0</v>
      </c>
      <c r="CE69" s="119" t="n">
        <v>0</v>
      </c>
      <c r="CF69" s="119" t="n">
        <v>0</v>
      </c>
      <c r="CG69" s="119" t="n">
        <v>0</v>
      </c>
      <c r="CH69" s="119" t="n">
        <v>0</v>
      </c>
      <c r="CI69" s="119" t="n">
        <v>0</v>
      </c>
      <c r="CJ69" s="119" t="n">
        <v>0</v>
      </c>
      <c r="CK69" s="119" t="n">
        <v>0</v>
      </c>
      <c r="CL69" s="119" t="n">
        <v>0</v>
      </c>
    </row>
    <row r="70" s="97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BA70" s="174" t="n">
        <f aca="false">BN65+CA65</f>
        <v>83</v>
      </c>
      <c r="BB70" s="174" t="n">
        <f aca="false">BO65+CB65</f>
        <v>118</v>
      </c>
      <c r="BC70" s="174" t="n">
        <f aca="false">BP65+CC65</f>
        <v>33</v>
      </c>
      <c r="BD70" s="174" t="n">
        <f aca="false">BQ65+CD65</f>
        <v>1</v>
      </c>
      <c r="BE70" s="174" t="n">
        <f aca="false">BR65+CE65</f>
        <v>1</v>
      </c>
      <c r="BF70" s="174" t="n">
        <f aca="false">BS65+CF65</f>
        <v>0</v>
      </c>
      <c r="BG70" s="174" t="n">
        <f aca="false">BT65+CG65</f>
        <v>0</v>
      </c>
      <c r="BH70" s="174" t="n">
        <f aca="false">BU65+CH65</f>
        <v>0</v>
      </c>
      <c r="BI70" s="174" t="n">
        <f aca="false">BV65+CI65</f>
        <v>0</v>
      </c>
      <c r="BJ70" s="174" t="n">
        <f aca="false">BW65+CJ65</f>
        <v>0</v>
      </c>
      <c r="BK70" s="174" t="n">
        <f aca="false">BX65+CK65</f>
        <v>0</v>
      </c>
      <c r="BL70" s="174" t="n">
        <f aca="false">BY65+CL65</f>
        <v>0</v>
      </c>
      <c r="BM70" s="122"/>
      <c r="BN70" s="118" t="n">
        <v>6</v>
      </c>
      <c r="BO70" s="118" t="n">
        <v>1</v>
      </c>
      <c r="BP70" s="118" t="n">
        <v>0</v>
      </c>
      <c r="BQ70" s="118" t="n">
        <v>0</v>
      </c>
      <c r="BR70" s="118" t="n">
        <v>0</v>
      </c>
      <c r="BS70" s="118" t="n">
        <v>0</v>
      </c>
      <c r="BT70" s="118" t="n">
        <v>0</v>
      </c>
      <c r="BU70" s="118" t="n">
        <v>0</v>
      </c>
      <c r="BV70" s="118" t="n">
        <v>0</v>
      </c>
      <c r="BW70" s="118" t="n">
        <v>0</v>
      </c>
      <c r="BX70" s="118" t="n">
        <v>0</v>
      </c>
      <c r="BY70" s="118" t="n">
        <v>0</v>
      </c>
      <c r="BZ70" s="99"/>
      <c r="CA70" s="119" t="n">
        <v>35</v>
      </c>
      <c r="CB70" s="119" t="n">
        <v>97</v>
      </c>
      <c r="CC70" s="119" t="n">
        <v>22</v>
      </c>
      <c r="CD70" s="119" t="n">
        <v>4</v>
      </c>
      <c r="CE70" s="119" t="n">
        <v>0</v>
      </c>
      <c r="CF70" s="119" t="n">
        <v>0</v>
      </c>
      <c r="CG70" s="119" t="n">
        <v>0</v>
      </c>
      <c r="CH70" s="119" t="n">
        <v>0</v>
      </c>
      <c r="CI70" s="119" t="n">
        <v>0</v>
      </c>
      <c r="CJ70" s="119" t="n">
        <v>0</v>
      </c>
      <c r="CK70" s="119" t="n">
        <v>0</v>
      </c>
      <c r="CL70" s="119" t="n">
        <v>0</v>
      </c>
    </row>
    <row r="71" s="97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BA71" s="174" t="n">
        <f aca="false">BN66+CA66</f>
        <v>76</v>
      </c>
      <c r="BB71" s="174" t="n">
        <f aca="false">BO66+CB66</f>
        <v>143</v>
      </c>
      <c r="BC71" s="174" t="n">
        <f aca="false">BP66+CC66</f>
        <v>20</v>
      </c>
      <c r="BD71" s="174" t="n">
        <f aca="false">BQ66+CD66</f>
        <v>6</v>
      </c>
      <c r="BE71" s="174" t="n">
        <f aca="false">BR66+CE66</f>
        <v>0</v>
      </c>
      <c r="BF71" s="174" t="n">
        <f aca="false">BS66+CF66</f>
        <v>0</v>
      </c>
      <c r="BG71" s="174" t="n">
        <f aca="false">BT66+CG66</f>
        <v>0</v>
      </c>
      <c r="BH71" s="174" t="n">
        <f aca="false">BU66+CH66</f>
        <v>0</v>
      </c>
      <c r="BI71" s="174" t="n">
        <f aca="false">BV66+CI66</f>
        <v>0</v>
      </c>
      <c r="BJ71" s="174" t="n">
        <f aca="false">BW66+CJ66</f>
        <v>0</v>
      </c>
      <c r="BK71" s="174" t="n">
        <f aca="false">BX66+CK66</f>
        <v>0</v>
      </c>
      <c r="BL71" s="174" t="n">
        <f aca="false">BY66+CL66</f>
        <v>0</v>
      </c>
      <c r="BM71" s="122"/>
      <c r="BN71" s="118" t="n">
        <v>0</v>
      </c>
      <c r="BO71" s="118" t="n">
        <v>3</v>
      </c>
      <c r="BP71" s="118" t="n">
        <v>2</v>
      </c>
      <c r="BQ71" s="118" t="n">
        <v>0</v>
      </c>
      <c r="BR71" s="118" t="n">
        <v>0</v>
      </c>
      <c r="BS71" s="118" t="n">
        <v>0</v>
      </c>
      <c r="BT71" s="118" t="n">
        <v>0</v>
      </c>
      <c r="BU71" s="118" t="n">
        <v>0</v>
      </c>
      <c r="BV71" s="118" t="n">
        <v>0</v>
      </c>
      <c r="BW71" s="118" t="n">
        <v>0</v>
      </c>
      <c r="BX71" s="118" t="n">
        <v>0</v>
      </c>
      <c r="BY71" s="118" t="n">
        <v>0</v>
      </c>
      <c r="BZ71" s="99"/>
      <c r="CA71" s="119" t="n">
        <v>9</v>
      </c>
      <c r="CB71" s="119" t="n">
        <v>40</v>
      </c>
      <c r="CC71" s="119" t="n">
        <v>17</v>
      </c>
      <c r="CD71" s="119" t="n">
        <v>2</v>
      </c>
      <c r="CE71" s="119" t="n">
        <v>0</v>
      </c>
      <c r="CF71" s="119" t="n">
        <v>0</v>
      </c>
      <c r="CG71" s="119" t="n">
        <v>0</v>
      </c>
      <c r="CH71" s="119" t="n">
        <v>0</v>
      </c>
      <c r="CI71" s="119" t="n">
        <v>0</v>
      </c>
      <c r="CJ71" s="119" t="n">
        <v>0</v>
      </c>
      <c r="CK71" s="119" t="n">
        <v>0</v>
      </c>
      <c r="CL71" s="119" t="n">
        <v>0</v>
      </c>
    </row>
    <row r="72" s="97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BA72" s="174" t="n">
        <f aca="false">BN67+CA67</f>
        <v>107</v>
      </c>
      <c r="BB72" s="174" t="n">
        <f aca="false">BO67+CB67</f>
        <v>89</v>
      </c>
      <c r="BC72" s="174" t="n">
        <f aca="false">BP67+CC67</f>
        <v>14</v>
      </c>
      <c r="BD72" s="174" t="n">
        <f aca="false">BQ67+CD67</f>
        <v>0</v>
      </c>
      <c r="BE72" s="174" t="n">
        <f aca="false">BR67+CE67</f>
        <v>0</v>
      </c>
      <c r="BF72" s="174" t="n">
        <f aca="false">BS67+CF67</f>
        <v>0</v>
      </c>
      <c r="BG72" s="174" t="n">
        <f aca="false">BT67+CG67</f>
        <v>0</v>
      </c>
      <c r="BH72" s="174" t="n">
        <f aca="false">BU67+CH67</f>
        <v>0</v>
      </c>
      <c r="BI72" s="174" t="n">
        <f aca="false">BV67+CI67</f>
        <v>0</v>
      </c>
      <c r="BJ72" s="174" t="n">
        <f aca="false">BW67+CJ67</f>
        <v>0</v>
      </c>
      <c r="BK72" s="174" t="n">
        <f aca="false">BX67+CK67</f>
        <v>0</v>
      </c>
      <c r="BL72" s="174" t="n">
        <f aca="false">BY67+CL67</f>
        <v>0</v>
      </c>
      <c r="BM72" s="122"/>
      <c r="BN72" s="118" t="n">
        <v>1</v>
      </c>
      <c r="BO72" s="118" t="n">
        <v>4</v>
      </c>
      <c r="BP72" s="118" t="n">
        <v>0</v>
      </c>
      <c r="BQ72" s="118" t="n">
        <v>0</v>
      </c>
      <c r="BR72" s="118" t="n">
        <v>0</v>
      </c>
      <c r="BS72" s="118" t="n">
        <v>0</v>
      </c>
      <c r="BT72" s="118" t="n">
        <v>0</v>
      </c>
      <c r="BU72" s="118" t="n">
        <v>0</v>
      </c>
      <c r="BV72" s="118" t="n">
        <v>0</v>
      </c>
      <c r="BW72" s="118" t="n">
        <v>0</v>
      </c>
      <c r="BX72" s="118" t="n">
        <v>0</v>
      </c>
      <c r="BY72" s="118" t="n">
        <v>0</v>
      </c>
      <c r="BZ72" s="99"/>
      <c r="CA72" s="119" t="n">
        <v>5</v>
      </c>
      <c r="CB72" s="119" t="n">
        <v>25</v>
      </c>
      <c r="CC72" s="119" t="n">
        <v>11</v>
      </c>
      <c r="CD72" s="119" t="n">
        <v>5</v>
      </c>
      <c r="CE72" s="119" t="n">
        <v>0</v>
      </c>
      <c r="CF72" s="119" t="n">
        <v>0</v>
      </c>
      <c r="CG72" s="119" t="n">
        <v>0</v>
      </c>
      <c r="CH72" s="119" t="n">
        <v>0</v>
      </c>
      <c r="CI72" s="119" t="n">
        <v>0</v>
      </c>
      <c r="CJ72" s="119" t="n">
        <v>0</v>
      </c>
      <c r="CK72" s="119" t="n">
        <v>0</v>
      </c>
      <c r="CL72" s="119" t="n">
        <v>0</v>
      </c>
    </row>
    <row r="73" s="97" customFormat="true" ht="13.15" hidden="false" customHeight="false" outlineLevel="0" collapsed="false">
      <c r="A73" s="132" t="s">
        <v>85</v>
      </c>
      <c r="B73" s="139" t="n">
        <f aca="false">X77</f>
        <v>1</v>
      </c>
      <c r="C73" s="140" t="n">
        <f aca="false">AL77</f>
        <v>0</v>
      </c>
      <c r="D73" s="139" t="n">
        <f aca="false">Y77</f>
        <v>3</v>
      </c>
      <c r="E73" s="140" t="n">
        <f aca="false">AM77</f>
        <v>2</v>
      </c>
      <c r="F73" s="139" t="n">
        <f aca="false">Z77</f>
        <v>4</v>
      </c>
      <c r="G73" s="140" t="n">
        <f aca="false">AN77</f>
        <v>0</v>
      </c>
      <c r="H73" s="139" t="n">
        <f aca="false">AA77</f>
        <v>2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10</v>
      </c>
      <c r="U73" s="140" t="n">
        <f aca="false">SUM(C73,E73,G73,I73,K73,M73,O73,Q73,S73)</f>
        <v>2</v>
      </c>
      <c r="V73" s="98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BA73" s="174" t="n">
        <f aca="false">BN68+CA68</f>
        <v>84</v>
      </c>
      <c r="BB73" s="174" t="n">
        <f aca="false">BO68+CB68</f>
        <v>100</v>
      </c>
      <c r="BC73" s="174" t="n">
        <f aca="false">BP68+CC68</f>
        <v>22</v>
      </c>
      <c r="BD73" s="174" t="n">
        <f aca="false">BQ68+CD68</f>
        <v>2</v>
      </c>
      <c r="BE73" s="174" t="n">
        <f aca="false">BR68+CE68</f>
        <v>0</v>
      </c>
      <c r="BF73" s="174" t="n">
        <f aca="false">BS68+CF68</f>
        <v>0</v>
      </c>
      <c r="BG73" s="174" t="n">
        <f aca="false">BT68+CG68</f>
        <v>0</v>
      </c>
      <c r="BH73" s="174" t="n">
        <f aca="false">BU68+CH68</f>
        <v>0</v>
      </c>
      <c r="BI73" s="174" t="n">
        <f aca="false">BV68+CI68</f>
        <v>0</v>
      </c>
      <c r="BJ73" s="174" t="n">
        <f aca="false">BW68+CJ68</f>
        <v>0</v>
      </c>
      <c r="BK73" s="174" t="n">
        <f aca="false">BX68+CK68</f>
        <v>0</v>
      </c>
      <c r="BL73" s="174" t="n">
        <f aca="false">BY68+CL68</f>
        <v>0</v>
      </c>
      <c r="BM73" s="122"/>
      <c r="BN73" s="118" t="n">
        <v>0</v>
      </c>
      <c r="BO73" s="118" t="n">
        <v>2</v>
      </c>
      <c r="BP73" s="118" t="n">
        <v>1</v>
      </c>
      <c r="BQ73" s="118" t="n">
        <v>0</v>
      </c>
      <c r="BR73" s="118" t="n">
        <v>0</v>
      </c>
      <c r="BS73" s="118" t="n">
        <v>0</v>
      </c>
      <c r="BT73" s="118" t="n">
        <v>0</v>
      </c>
      <c r="BU73" s="118" t="n">
        <v>0</v>
      </c>
      <c r="BV73" s="118" t="n">
        <v>0</v>
      </c>
      <c r="BW73" s="118" t="n">
        <v>0</v>
      </c>
      <c r="BX73" s="118" t="n">
        <v>0</v>
      </c>
      <c r="BY73" s="118" t="n">
        <v>0</v>
      </c>
      <c r="BZ73" s="99"/>
      <c r="CA73" s="119" t="n">
        <v>2</v>
      </c>
      <c r="CB73" s="119" t="n">
        <v>22</v>
      </c>
      <c r="CC73" s="119" t="n">
        <v>9</v>
      </c>
      <c r="CD73" s="119" t="n">
        <v>4</v>
      </c>
      <c r="CE73" s="119" t="n">
        <v>2</v>
      </c>
      <c r="CF73" s="119" t="n">
        <v>0</v>
      </c>
      <c r="CG73" s="119" t="n">
        <v>0</v>
      </c>
      <c r="CH73" s="119" t="n">
        <v>0</v>
      </c>
      <c r="CI73" s="119" t="n">
        <v>0</v>
      </c>
      <c r="CJ73" s="119" t="n">
        <v>0</v>
      </c>
      <c r="CK73" s="119" t="n">
        <v>0</v>
      </c>
      <c r="CL73" s="119" t="n">
        <v>0</v>
      </c>
    </row>
    <row r="74" s="97" customFormat="true" ht="13.15" hidden="false" customHeight="false" outlineLevel="0" collapsed="false">
      <c r="A74" s="132" t="s">
        <v>86</v>
      </c>
      <c r="B74" s="139" t="n">
        <f aca="false">X78</f>
        <v>2</v>
      </c>
      <c r="C74" s="140" t="n">
        <f aca="false">AL78</f>
        <v>0</v>
      </c>
      <c r="D74" s="139" t="n">
        <f aca="false">Y78</f>
        <v>2</v>
      </c>
      <c r="E74" s="140" t="n">
        <f aca="false">AM78</f>
        <v>0</v>
      </c>
      <c r="F74" s="139" t="n">
        <f aca="false">Z78</f>
        <v>1</v>
      </c>
      <c r="G74" s="140" t="n">
        <f aca="false">AN78</f>
        <v>0</v>
      </c>
      <c r="H74" s="139" t="n">
        <f aca="false">AA78</f>
        <v>1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6</v>
      </c>
      <c r="U74" s="140" t="n">
        <f aca="false">SUM(C74,E74,G74,I74,K74,M74,O74,Q74,S74)</f>
        <v>0</v>
      </c>
      <c r="V74" s="136"/>
      <c r="W74" s="116"/>
      <c r="X74" s="104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BA74" s="174" t="n">
        <f aca="false">BN69+CA69</f>
        <v>82</v>
      </c>
      <c r="BB74" s="174" t="n">
        <f aca="false">BO69+CB69</f>
        <v>97</v>
      </c>
      <c r="BC74" s="174" t="n">
        <f aca="false">BP69+CC69</f>
        <v>19</v>
      </c>
      <c r="BD74" s="174" t="n">
        <f aca="false">BQ69+CD69</f>
        <v>0</v>
      </c>
      <c r="BE74" s="174" t="n">
        <f aca="false">BR69+CE69</f>
        <v>0</v>
      </c>
      <c r="BF74" s="174" t="n">
        <f aca="false">BS69+CF69</f>
        <v>0</v>
      </c>
      <c r="BG74" s="174" t="n">
        <f aca="false">BT69+CG69</f>
        <v>0</v>
      </c>
      <c r="BH74" s="174" t="n">
        <f aca="false">BU69+CH69</f>
        <v>0</v>
      </c>
      <c r="BI74" s="174" t="n">
        <f aca="false">BV69+CI69</f>
        <v>0</v>
      </c>
      <c r="BJ74" s="174" t="n">
        <f aca="false">BW69+CJ69</f>
        <v>0</v>
      </c>
      <c r="BK74" s="174" t="n">
        <f aca="false">BX69+CK69</f>
        <v>0</v>
      </c>
      <c r="BL74" s="174" t="n">
        <f aca="false">BY69+CL69</f>
        <v>0</v>
      </c>
      <c r="BM74" s="122"/>
      <c r="BN74" s="118" t="n">
        <v>0</v>
      </c>
      <c r="BO74" s="118" t="n">
        <v>0</v>
      </c>
      <c r="BP74" s="118" t="n">
        <v>1</v>
      </c>
      <c r="BQ74" s="118" t="n">
        <v>0</v>
      </c>
      <c r="BR74" s="118" t="n">
        <v>0</v>
      </c>
      <c r="BS74" s="118" t="n">
        <v>0</v>
      </c>
      <c r="BT74" s="118" t="n">
        <v>0</v>
      </c>
      <c r="BU74" s="118" t="n">
        <v>0</v>
      </c>
      <c r="BV74" s="118" t="n">
        <v>0</v>
      </c>
      <c r="BW74" s="118" t="n">
        <v>0</v>
      </c>
      <c r="BX74" s="118" t="n">
        <v>0</v>
      </c>
      <c r="BY74" s="118" t="n">
        <v>0</v>
      </c>
      <c r="BZ74" s="99"/>
      <c r="CA74" s="119" t="n">
        <v>5</v>
      </c>
      <c r="CB74" s="119" t="n">
        <v>7</v>
      </c>
      <c r="CC74" s="119" t="n">
        <v>2</v>
      </c>
      <c r="CD74" s="119" t="n">
        <v>1</v>
      </c>
      <c r="CE74" s="119" t="n">
        <v>1</v>
      </c>
      <c r="CF74" s="119" t="n">
        <v>0</v>
      </c>
      <c r="CG74" s="119" t="n">
        <v>0</v>
      </c>
      <c r="CH74" s="119" t="n">
        <v>0</v>
      </c>
      <c r="CI74" s="119" t="n">
        <v>0</v>
      </c>
      <c r="CJ74" s="119" t="n">
        <v>0</v>
      </c>
      <c r="CK74" s="119" t="n">
        <v>0</v>
      </c>
      <c r="CL74" s="119" t="n">
        <v>0</v>
      </c>
    </row>
    <row r="75" s="97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1</v>
      </c>
      <c r="G75" s="140" t="n">
        <f aca="false">AN79</f>
        <v>1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1</v>
      </c>
      <c r="U75" s="140" t="n">
        <f aca="false">SUM(C75,E75,G75,I75,K75,M75,O75,Q75,S75)</f>
        <v>1</v>
      </c>
      <c r="V75" s="13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BA75" s="174" t="n">
        <f aca="false">BN70+CA70</f>
        <v>41</v>
      </c>
      <c r="BB75" s="174" t="n">
        <f aca="false">BO70+CB70</f>
        <v>98</v>
      </c>
      <c r="BC75" s="174" t="n">
        <f aca="false">BP70+CC70</f>
        <v>22</v>
      </c>
      <c r="BD75" s="174" t="n">
        <f aca="false">BQ70+CD70</f>
        <v>4</v>
      </c>
      <c r="BE75" s="174" t="n">
        <f aca="false">BR70+CE70</f>
        <v>0</v>
      </c>
      <c r="BF75" s="174" t="n">
        <f aca="false">BS70+CF70</f>
        <v>0</v>
      </c>
      <c r="BG75" s="174" t="n">
        <f aca="false">BT70+CG70</f>
        <v>0</v>
      </c>
      <c r="BH75" s="174" t="n">
        <f aca="false">BU70+CH70</f>
        <v>0</v>
      </c>
      <c r="BI75" s="174" t="n">
        <f aca="false">BV70+CI70</f>
        <v>0</v>
      </c>
      <c r="BJ75" s="174" t="n">
        <f aca="false">BW70+CJ70</f>
        <v>0</v>
      </c>
      <c r="BK75" s="174" t="n">
        <f aca="false">BX70+CK70</f>
        <v>0</v>
      </c>
      <c r="BL75" s="174" t="n">
        <f aca="false">BY70+CL70</f>
        <v>0</v>
      </c>
      <c r="BM75" s="122"/>
      <c r="BN75" s="118" t="n">
        <v>0</v>
      </c>
      <c r="BO75" s="118" t="n">
        <v>0</v>
      </c>
      <c r="BP75" s="118" t="n">
        <v>1</v>
      </c>
      <c r="BQ75" s="118" t="n">
        <v>0</v>
      </c>
      <c r="BR75" s="118" t="n">
        <v>0</v>
      </c>
      <c r="BS75" s="118" t="n">
        <v>0</v>
      </c>
      <c r="BT75" s="118" t="n">
        <v>0</v>
      </c>
      <c r="BU75" s="118" t="n">
        <v>0</v>
      </c>
      <c r="BV75" s="118" t="n">
        <v>0</v>
      </c>
      <c r="BW75" s="118" t="n">
        <v>0</v>
      </c>
      <c r="BX75" s="118" t="n">
        <v>0</v>
      </c>
      <c r="BY75" s="118" t="n">
        <v>0</v>
      </c>
      <c r="BZ75" s="99"/>
      <c r="CA75" s="119" t="n">
        <v>3</v>
      </c>
      <c r="CB75" s="119" t="n">
        <v>8</v>
      </c>
      <c r="CC75" s="119" t="n">
        <v>6</v>
      </c>
      <c r="CD75" s="119" t="n">
        <v>0</v>
      </c>
      <c r="CE75" s="119" t="n">
        <v>0</v>
      </c>
      <c r="CF75" s="119" t="n">
        <v>0</v>
      </c>
      <c r="CG75" s="119" t="n">
        <v>0</v>
      </c>
      <c r="CH75" s="119" t="n">
        <v>0</v>
      </c>
      <c r="CI75" s="119" t="n">
        <v>0</v>
      </c>
      <c r="CJ75" s="119" t="n">
        <v>0</v>
      </c>
      <c r="CK75" s="119" t="n">
        <v>0</v>
      </c>
      <c r="CL75" s="119" t="n">
        <v>0</v>
      </c>
    </row>
    <row r="76" s="97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0</v>
      </c>
      <c r="U76" s="140" t="n">
        <f aca="false">SUM(C76,E76,G76,I76,K76,M76,O76,Q76,S76)</f>
        <v>0</v>
      </c>
      <c r="V76" s="13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BA76" s="174" t="n">
        <f aca="false">BN71+CA71</f>
        <v>9</v>
      </c>
      <c r="BB76" s="174" t="n">
        <f aca="false">BO71+CB71</f>
        <v>43</v>
      </c>
      <c r="BC76" s="174" t="n">
        <f aca="false">BP71+CC71</f>
        <v>19</v>
      </c>
      <c r="BD76" s="174" t="n">
        <f aca="false">BQ71+CD71</f>
        <v>2</v>
      </c>
      <c r="BE76" s="174" t="n">
        <f aca="false">BR71+CE71</f>
        <v>0</v>
      </c>
      <c r="BF76" s="174" t="n">
        <f aca="false">BS71+CF71</f>
        <v>0</v>
      </c>
      <c r="BG76" s="174" t="n">
        <f aca="false">BT71+CG71</f>
        <v>0</v>
      </c>
      <c r="BH76" s="174" t="n">
        <f aca="false">BU71+CH71</f>
        <v>0</v>
      </c>
      <c r="BI76" s="174" t="n">
        <f aca="false">BV71+CI71</f>
        <v>0</v>
      </c>
      <c r="BJ76" s="174" t="n">
        <f aca="false">BW71+CJ71</f>
        <v>0</v>
      </c>
      <c r="BK76" s="174" t="n">
        <f aca="false">BX71+CK71</f>
        <v>0</v>
      </c>
      <c r="BL76" s="174" t="n">
        <f aca="false">BY71+CL71</f>
        <v>0</v>
      </c>
      <c r="BM76" s="117" t="s">
        <v>138</v>
      </c>
      <c r="BN76" s="118" t="n">
        <v>0</v>
      </c>
      <c r="BO76" s="118" t="n">
        <v>0</v>
      </c>
      <c r="BP76" s="118" t="n">
        <v>0</v>
      </c>
      <c r="BQ76" s="118" t="n">
        <v>0</v>
      </c>
      <c r="BR76" s="118" t="n">
        <v>0</v>
      </c>
      <c r="BS76" s="118" t="n">
        <v>0</v>
      </c>
      <c r="BT76" s="118" t="n">
        <v>0</v>
      </c>
      <c r="BU76" s="118" t="n">
        <v>0</v>
      </c>
      <c r="BV76" s="118" t="n">
        <v>0</v>
      </c>
      <c r="BW76" s="118" t="n">
        <v>0</v>
      </c>
      <c r="BX76" s="118" t="n">
        <v>0</v>
      </c>
      <c r="BY76" s="118" t="n">
        <v>0</v>
      </c>
      <c r="BZ76" s="99"/>
      <c r="CA76" s="119" t="n">
        <v>0</v>
      </c>
      <c r="CB76" s="119" t="n">
        <v>3</v>
      </c>
      <c r="CC76" s="119" t="n">
        <v>4</v>
      </c>
      <c r="CD76" s="119" t="n">
        <v>0</v>
      </c>
      <c r="CE76" s="119" t="n">
        <v>0</v>
      </c>
      <c r="CF76" s="119" t="n">
        <v>0</v>
      </c>
      <c r="CG76" s="119" t="n">
        <v>0</v>
      </c>
      <c r="CH76" s="119" t="n">
        <v>0</v>
      </c>
      <c r="CI76" s="119" t="n">
        <v>0</v>
      </c>
      <c r="CJ76" s="119" t="n">
        <v>0</v>
      </c>
      <c r="CK76" s="119" t="n">
        <v>0</v>
      </c>
      <c r="CL76" s="119" t="n">
        <v>0</v>
      </c>
    </row>
    <row r="77" s="97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6</v>
      </c>
      <c r="E77" s="140" t="n">
        <f aca="false">AM81</f>
        <v>1</v>
      </c>
      <c r="F77" s="139" t="n">
        <f aca="false">Z81</f>
        <v>5</v>
      </c>
      <c r="G77" s="140" t="n">
        <f aca="false">AN81</f>
        <v>1</v>
      </c>
      <c r="H77" s="139" t="n">
        <f aca="false">AA81</f>
        <v>1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12</v>
      </c>
      <c r="U77" s="140" t="n">
        <f aca="false">SUM(C77,E77,G77,I77,K77,M77,O77,Q77,S77)</f>
        <v>2</v>
      </c>
      <c r="V77" s="136"/>
      <c r="W77" s="116"/>
      <c r="X77" s="97" t="n">
        <f aca="false">BA31</f>
        <v>1</v>
      </c>
      <c r="Y77" s="97" t="n">
        <f aca="false">BB31</f>
        <v>3</v>
      </c>
      <c r="Z77" s="97" t="n">
        <f aca="false">BC31</f>
        <v>4</v>
      </c>
      <c r="AA77" s="97" t="n">
        <f aca="false">BD31</f>
        <v>2</v>
      </c>
      <c r="AB77" s="97" t="n">
        <f aca="false">BE31</f>
        <v>0</v>
      </c>
      <c r="AC77" s="97" t="n">
        <f aca="false">BF31</f>
        <v>0</v>
      </c>
      <c r="AD77" s="97" t="n">
        <f aca="false">BG31</f>
        <v>0</v>
      </c>
      <c r="AE77" s="97" t="n">
        <f aca="false">BH31</f>
        <v>0</v>
      </c>
      <c r="AF77" s="97" t="n">
        <f aca="false">BI31</f>
        <v>0</v>
      </c>
      <c r="AG77" s="97" t="n">
        <f aca="false">BJ31</f>
        <v>0</v>
      </c>
      <c r="AH77" s="97" t="n">
        <f aca="false">BK31</f>
        <v>0</v>
      </c>
      <c r="AI77" s="97" t="n">
        <f aca="false">BL31</f>
        <v>0</v>
      </c>
      <c r="AL77" s="97" t="n">
        <f aca="false">BN27</f>
        <v>0</v>
      </c>
      <c r="AM77" s="97" t="n">
        <f aca="false">BO27</f>
        <v>2</v>
      </c>
      <c r="AN77" s="97" t="n">
        <f aca="false">BP27</f>
        <v>0</v>
      </c>
      <c r="AO77" s="97" t="n">
        <f aca="false">BQ27</f>
        <v>0</v>
      </c>
      <c r="AP77" s="97" t="n">
        <f aca="false">BR27</f>
        <v>0</v>
      </c>
      <c r="AQ77" s="97" t="n">
        <f aca="false">BS27</f>
        <v>0</v>
      </c>
      <c r="AR77" s="97" t="n">
        <f aca="false">BT27</f>
        <v>0</v>
      </c>
      <c r="AS77" s="97" t="n">
        <f aca="false">BU27</f>
        <v>0</v>
      </c>
      <c r="AT77" s="97" t="n">
        <f aca="false">BV27</f>
        <v>0</v>
      </c>
      <c r="AU77" s="97" t="n">
        <f aca="false">BW27</f>
        <v>0</v>
      </c>
      <c r="AV77" s="97" t="n">
        <f aca="false">BX27</f>
        <v>0</v>
      </c>
      <c r="AW77" s="97" t="n">
        <f aca="false">BY27</f>
        <v>0</v>
      </c>
      <c r="BA77" s="174" t="n">
        <f aca="false">BN72+CA72</f>
        <v>6</v>
      </c>
      <c r="BB77" s="174" t="n">
        <f aca="false">BO72+CB72</f>
        <v>29</v>
      </c>
      <c r="BC77" s="174" t="n">
        <f aca="false">BP72+CC72</f>
        <v>11</v>
      </c>
      <c r="BD77" s="174" t="n">
        <f aca="false">BQ72+CD72</f>
        <v>5</v>
      </c>
      <c r="BE77" s="174" t="n">
        <f aca="false">BR72+CE72</f>
        <v>0</v>
      </c>
      <c r="BF77" s="174" t="n">
        <f aca="false">BS72+CF72</f>
        <v>0</v>
      </c>
      <c r="BG77" s="174" t="n">
        <f aca="false">BT72+CG72</f>
        <v>0</v>
      </c>
      <c r="BH77" s="174" t="n">
        <f aca="false">BU72+CH72</f>
        <v>0</v>
      </c>
      <c r="BI77" s="174" t="n">
        <f aca="false">BV72+CI72</f>
        <v>0</v>
      </c>
      <c r="BJ77" s="174" t="n">
        <f aca="false">BW72+CJ72</f>
        <v>0</v>
      </c>
      <c r="BK77" s="174" t="n">
        <f aca="false">BX72+CK72</f>
        <v>0</v>
      </c>
      <c r="BL77" s="174" t="n">
        <f aca="false">BY72+CL72</f>
        <v>0</v>
      </c>
      <c r="BM77" s="122"/>
      <c r="BN77" s="118" t="n">
        <v>0</v>
      </c>
      <c r="BO77" s="118" t="n">
        <v>0</v>
      </c>
      <c r="BP77" s="118" t="n">
        <v>0</v>
      </c>
      <c r="BQ77" s="118" t="n">
        <v>0</v>
      </c>
      <c r="BR77" s="118" t="n">
        <v>0</v>
      </c>
      <c r="BS77" s="118" t="n">
        <v>0</v>
      </c>
      <c r="BT77" s="118" t="n">
        <v>0</v>
      </c>
      <c r="BU77" s="118" t="n">
        <v>0</v>
      </c>
      <c r="BV77" s="118" t="n">
        <v>0</v>
      </c>
      <c r="BW77" s="118" t="n">
        <v>0</v>
      </c>
      <c r="BX77" s="118" t="n">
        <v>0</v>
      </c>
      <c r="BY77" s="118" t="n">
        <v>0</v>
      </c>
      <c r="BZ77" s="99"/>
      <c r="CA77" s="119" t="n">
        <v>1</v>
      </c>
      <c r="CB77" s="119" t="n">
        <v>3</v>
      </c>
      <c r="CC77" s="119" t="n">
        <v>0</v>
      </c>
      <c r="CD77" s="119" t="n">
        <v>0</v>
      </c>
      <c r="CE77" s="119" t="n">
        <v>0</v>
      </c>
      <c r="CF77" s="119" t="n">
        <v>0</v>
      </c>
      <c r="CG77" s="119" t="n">
        <v>0</v>
      </c>
      <c r="CH77" s="119" t="n">
        <v>0</v>
      </c>
      <c r="CI77" s="119" t="n">
        <v>0</v>
      </c>
      <c r="CJ77" s="119" t="n">
        <v>0</v>
      </c>
      <c r="CK77" s="119" t="n">
        <v>0</v>
      </c>
      <c r="CL77" s="119" t="n">
        <v>0</v>
      </c>
    </row>
    <row r="78" s="97" customFormat="true" ht="12.75" hidden="false" customHeight="false" outlineLevel="0" collapsed="false">
      <c r="A78" s="132" t="s">
        <v>90</v>
      </c>
      <c r="B78" s="139" t="n">
        <f aca="false">X82</f>
        <v>5</v>
      </c>
      <c r="C78" s="140" t="n">
        <f aca="false">AL82</f>
        <v>2</v>
      </c>
      <c r="D78" s="139" t="n">
        <f aca="false">Y82</f>
        <v>11</v>
      </c>
      <c r="E78" s="140" t="n">
        <f aca="false">AM82</f>
        <v>1</v>
      </c>
      <c r="F78" s="139" t="n">
        <f aca="false">Z82</f>
        <v>8</v>
      </c>
      <c r="G78" s="140" t="n">
        <f aca="false">AN82</f>
        <v>0</v>
      </c>
      <c r="H78" s="139" t="n">
        <f aca="false">AA82</f>
        <v>2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26</v>
      </c>
      <c r="U78" s="140" t="n">
        <f aca="false">SUM(C78,E78,G78,I78,K78,M78,O78,Q78,S78)</f>
        <v>3</v>
      </c>
      <c r="V78" s="136"/>
      <c r="W78" s="116"/>
      <c r="X78" s="97" t="n">
        <f aca="false">BA32</f>
        <v>2</v>
      </c>
      <c r="Y78" s="97" t="n">
        <f aca="false">BB32</f>
        <v>2</v>
      </c>
      <c r="Z78" s="97" t="n">
        <f aca="false">BC32</f>
        <v>1</v>
      </c>
      <c r="AA78" s="97" t="n">
        <f aca="false">BD32</f>
        <v>1</v>
      </c>
      <c r="AB78" s="97" t="n">
        <f aca="false">BE32</f>
        <v>0</v>
      </c>
      <c r="AC78" s="97" t="n">
        <f aca="false">BF32</f>
        <v>0</v>
      </c>
      <c r="AD78" s="97" t="n">
        <f aca="false">BG32</f>
        <v>0</v>
      </c>
      <c r="AE78" s="97" t="n">
        <f aca="false">BH32</f>
        <v>0</v>
      </c>
      <c r="AF78" s="97" t="n">
        <f aca="false">BI32</f>
        <v>0</v>
      </c>
      <c r="AG78" s="97" t="n">
        <f aca="false">BJ32</f>
        <v>0</v>
      </c>
      <c r="AH78" s="97" t="n">
        <f aca="false">BK32</f>
        <v>0</v>
      </c>
      <c r="AI78" s="97" t="n">
        <f aca="false">BL32</f>
        <v>0</v>
      </c>
      <c r="AL78" s="97" t="n">
        <f aca="false">BN28</f>
        <v>0</v>
      </c>
      <c r="AM78" s="97" t="n">
        <f aca="false">BO28</f>
        <v>0</v>
      </c>
      <c r="AN78" s="97" t="n">
        <f aca="false">BP28</f>
        <v>0</v>
      </c>
      <c r="AO78" s="97" t="n">
        <f aca="false">BQ28</f>
        <v>0</v>
      </c>
      <c r="AP78" s="97" t="n">
        <f aca="false">BR28</f>
        <v>0</v>
      </c>
      <c r="AQ78" s="97" t="n">
        <f aca="false">BS28</f>
        <v>0</v>
      </c>
      <c r="AR78" s="97" t="n">
        <f aca="false">BT28</f>
        <v>0</v>
      </c>
      <c r="AS78" s="97" t="n">
        <f aca="false">BU28</f>
        <v>0</v>
      </c>
      <c r="AT78" s="97" t="n">
        <f aca="false">BV28</f>
        <v>0</v>
      </c>
      <c r="AU78" s="97" t="n">
        <f aca="false">BW28</f>
        <v>0</v>
      </c>
      <c r="AV78" s="97" t="n">
        <f aca="false">BX28</f>
        <v>0</v>
      </c>
      <c r="AW78" s="97" t="n">
        <f aca="false">BY28</f>
        <v>0</v>
      </c>
      <c r="BA78" s="174" t="n">
        <f aca="false">BN73+CA73</f>
        <v>2</v>
      </c>
      <c r="BB78" s="174" t="n">
        <f aca="false">BO73+CB73</f>
        <v>24</v>
      </c>
      <c r="BC78" s="174" t="n">
        <f aca="false">BP73+CC73</f>
        <v>10</v>
      </c>
      <c r="BD78" s="174" t="n">
        <f aca="false">BQ73+CD73</f>
        <v>4</v>
      </c>
      <c r="BE78" s="174" t="n">
        <f aca="false">BR73+CE73</f>
        <v>2</v>
      </c>
      <c r="BF78" s="174" t="n">
        <f aca="false">BS73+CF73</f>
        <v>0</v>
      </c>
      <c r="BG78" s="174" t="n">
        <f aca="false">BT73+CG73</f>
        <v>0</v>
      </c>
      <c r="BH78" s="174" t="n">
        <f aca="false">BU73+CH73</f>
        <v>0</v>
      </c>
      <c r="BI78" s="174" t="n">
        <f aca="false">BV73+CI73</f>
        <v>0</v>
      </c>
      <c r="BJ78" s="174" t="n">
        <f aca="false">BW73+CJ73</f>
        <v>0</v>
      </c>
      <c r="BK78" s="174" t="n">
        <f aca="false">BX73+CK73</f>
        <v>0</v>
      </c>
      <c r="BL78" s="174" t="n">
        <f aca="false">BY73+CL73</f>
        <v>0</v>
      </c>
      <c r="BM78" s="122"/>
      <c r="BN78" s="118" t="n">
        <v>0</v>
      </c>
      <c r="BO78" s="118" t="n">
        <v>1</v>
      </c>
      <c r="BP78" s="118" t="n">
        <v>0</v>
      </c>
      <c r="BQ78" s="118" t="n">
        <v>0</v>
      </c>
      <c r="BR78" s="118" t="n">
        <v>0</v>
      </c>
      <c r="BS78" s="118" t="n">
        <v>0</v>
      </c>
      <c r="BT78" s="118" t="n">
        <v>0</v>
      </c>
      <c r="BU78" s="118" t="n">
        <v>0</v>
      </c>
      <c r="BV78" s="118" t="n">
        <v>0</v>
      </c>
      <c r="BW78" s="118" t="n">
        <v>0</v>
      </c>
      <c r="BX78" s="118" t="n">
        <v>0</v>
      </c>
      <c r="BY78" s="118" t="n">
        <v>0</v>
      </c>
      <c r="BZ78" s="99"/>
      <c r="CA78" s="119" t="n">
        <v>0</v>
      </c>
      <c r="CB78" s="119" t="n">
        <v>1</v>
      </c>
      <c r="CC78" s="119" t="n">
        <v>2</v>
      </c>
      <c r="CD78" s="119" t="n">
        <v>0</v>
      </c>
      <c r="CE78" s="119" t="n">
        <v>0</v>
      </c>
      <c r="CF78" s="119" t="n">
        <v>1</v>
      </c>
      <c r="CG78" s="119" t="n">
        <v>0</v>
      </c>
      <c r="CH78" s="119" t="n">
        <v>0</v>
      </c>
      <c r="CI78" s="119" t="n">
        <v>0</v>
      </c>
      <c r="CJ78" s="119" t="n">
        <v>0</v>
      </c>
      <c r="CK78" s="119" t="n">
        <v>0</v>
      </c>
      <c r="CL78" s="119" t="n">
        <v>0</v>
      </c>
    </row>
    <row r="79" s="97" customFormat="true" ht="13.15" hidden="false" customHeight="false" outlineLevel="0" collapsed="false">
      <c r="A79" s="132" t="s">
        <v>91</v>
      </c>
      <c r="B79" s="139" t="n">
        <f aca="false">X83</f>
        <v>16</v>
      </c>
      <c r="C79" s="140" t="n">
        <f aca="false">AL83</f>
        <v>3</v>
      </c>
      <c r="D79" s="139" t="n">
        <f aca="false">Y83</f>
        <v>33</v>
      </c>
      <c r="E79" s="140" t="n">
        <f aca="false">AM83</f>
        <v>1</v>
      </c>
      <c r="F79" s="139" t="n">
        <f aca="false">Z83</f>
        <v>19</v>
      </c>
      <c r="G79" s="140" t="n">
        <f aca="false">AN83</f>
        <v>3</v>
      </c>
      <c r="H79" s="139" t="n">
        <f aca="false">AA83</f>
        <v>2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70</v>
      </c>
      <c r="U79" s="140" t="n">
        <f aca="false">SUM(C79,E79,G79,I79,K79,M79,O79,Q79,S79)</f>
        <v>7</v>
      </c>
      <c r="V79" s="136"/>
      <c r="W79" s="116"/>
      <c r="X79" s="97" t="n">
        <f aca="false">BA34</f>
        <v>0</v>
      </c>
      <c r="Y79" s="97" t="n">
        <f aca="false">BB34</f>
        <v>0</v>
      </c>
      <c r="Z79" s="97" t="n">
        <f aca="false">BC34</f>
        <v>1</v>
      </c>
      <c r="AA79" s="97" t="n">
        <f aca="false">BD34</f>
        <v>0</v>
      </c>
      <c r="AB79" s="97" t="n">
        <f aca="false">BE34</f>
        <v>0</v>
      </c>
      <c r="AC79" s="97" t="n">
        <f aca="false">BF34</f>
        <v>0</v>
      </c>
      <c r="AD79" s="97" t="n">
        <f aca="false">BG34</f>
        <v>0</v>
      </c>
      <c r="AE79" s="97" t="n">
        <f aca="false">BH34</f>
        <v>0</v>
      </c>
      <c r="AF79" s="97" t="n">
        <f aca="false">BI34</f>
        <v>0</v>
      </c>
      <c r="AG79" s="97" t="n">
        <f aca="false">BJ34</f>
        <v>0</v>
      </c>
      <c r="AH79" s="97" t="n">
        <f aca="false">BK34</f>
        <v>0</v>
      </c>
      <c r="AI79" s="97" t="n">
        <f aca="false">BL34</f>
        <v>0</v>
      </c>
      <c r="AL79" s="97" t="n">
        <f aca="false">BN29</f>
        <v>0</v>
      </c>
      <c r="AM79" s="97" t="n">
        <f aca="false">BO29</f>
        <v>0</v>
      </c>
      <c r="AN79" s="97" t="n">
        <f aca="false">BP29</f>
        <v>1</v>
      </c>
      <c r="AO79" s="97" t="n">
        <f aca="false">BQ29</f>
        <v>0</v>
      </c>
      <c r="AP79" s="97" t="n">
        <f aca="false">BR29</f>
        <v>0</v>
      </c>
      <c r="AQ79" s="97" t="n">
        <f aca="false">BS29</f>
        <v>0</v>
      </c>
      <c r="AR79" s="97" t="n">
        <f aca="false">BT29</f>
        <v>0</v>
      </c>
      <c r="AS79" s="97" t="n">
        <f aca="false">BU29</f>
        <v>0</v>
      </c>
      <c r="AT79" s="97" t="n">
        <f aca="false">BV29</f>
        <v>0</v>
      </c>
      <c r="AU79" s="97" t="n">
        <f aca="false">BW29</f>
        <v>0</v>
      </c>
      <c r="AV79" s="97" t="n">
        <f aca="false">BX29</f>
        <v>0</v>
      </c>
      <c r="AW79" s="97" t="n">
        <f aca="false">BY29</f>
        <v>0</v>
      </c>
      <c r="BA79" s="174" t="n">
        <f aca="false">BN74+CA74</f>
        <v>5</v>
      </c>
      <c r="BB79" s="174" t="n">
        <f aca="false">BO74+CB74</f>
        <v>7</v>
      </c>
      <c r="BC79" s="174" t="n">
        <f aca="false">BP74+CC74</f>
        <v>3</v>
      </c>
      <c r="BD79" s="174" t="n">
        <f aca="false">BQ74+CD74</f>
        <v>1</v>
      </c>
      <c r="BE79" s="174" t="n">
        <f aca="false">BR74+CE74</f>
        <v>1</v>
      </c>
      <c r="BF79" s="174" t="n">
        <f aca="false">BS74+CF74</f>
        <v>0</v>
      </c>
      <c r="BG79" s="174" t="n">
        <f aca="false">BT74+CG74</f>
        <v>0</v>
      </c>
      <c r="BH79" s="174" t="n">
        <f aca="false">BU74+CH74</f>
        <v>0</v>
      </c>
      <c r="BI79" s="174" t="n">
        <f aca="false">BV74+CI74</f>
        <v>0</v>
      </c>
      <c r="BJ79" s="174" t="n">
        <f aca="false">BW74+CJ74</f>
        <v>0</v>
      </c>
      <c r="BK79" s="174" t="n">
        <f aca="false">BX74+CK74</f>
        <v>0</v>
      </c>
      <c r="BL79" s="174" t="n">
        <f aca="false">BY74+CL74</f>
        <v>0</v>
      </c>
      <c r="BM79" s="122"/>
      <c r="BN79" s="118" t="n">
        <v>0</v>
      </c>
      <c r="BO79" s="118" t="n">
        <v>0</v>
      </c>
      <c r="BP79" s="118" t="n">
        <v>1</v>
      </c>
      <c r="BQ79" s="118" t="n">
        <v>0</v>
      </c>
      <c r="BR79" s="118" t="n">
        <v>0</v>
      </c>
      <c r="BS79" s="118" t="n">
        <v>0</v>
      </c>
      <c r="BT79" s="118" t="n">
        <v>0</v>
      </c>
      <c r="BU79" s="118" t="n">
        <v>0</v>
      </c>
      <c r="BV79" s="118" t="n">
        <v>0</v>
      </c>
      <c r="BW79" s="118" t="n">
        <v>0</v>
      </c>
      <c r="BX79" s="118" t="n">
        <v>0</v>
      </c>
      <c r="BY79" s="118" t="n">
        <v>0</v>
      </c>
      <c r="BZ79" s="99"/>
      <c r="CA79" s="119" t="n">
        <v>0</v>
      </c>
      <c r="CB79" s="119" t="n">
        <v>2</v>
      </c>
      <c r="CC79" s="119" t="n">
        <v>2</v>
      </c>
      <c r="CD79" s="119" t="n">
        <v>2</v>
      </c>
      <c r="CE79" s="119" t="n">
        <v>0</v>
      </c>
      <c r="CF79" s="119" t="n">
        <v>0</v>
      </c>
      <c r="CG79" s="119" t="n">
        <v>0</v>
      </c>
      <c r="CH79" s="119" t="n">
        <v>0</v>
      </c>
      <c r="CI79" s="119" t="n">
        <v>0</v>
      </c>
      <c r="CJ79" s="119" t="n">
        <v>0</v>
      </c>
      <c r="CK79" s="119" t="n">
        <v>0</v>
      </c>
      <c r="CL79" s="119" t="n">
        <v>0</v>
      </c>
    </row>
    <row r="80" s="97" customFormat="true" ht="13.15" hidden="false" customHeight="false" outlineLevel="0" collapsed="false">
      <c r="A80" s="132" t="s">
        <v>92</v>
      </c>
      <c r="B80" s="139" t="n">
        <f aca="false">X84</f>
        <v>30</v>
      </c>
      <c r="C80" s="140" t="n">
        <f aca="false">AL84</f>
        <v>3</v>
      </c>
      <c r="D80" s="139" t="n">
        <f aca="false">Y84</f>
        <v>98</v>
      </c>
      <c r="E80" s="140" t="n">
        <f aca="false">AM84</f>
        <v>6</v>
      </c>
      <c r="F80" s="139" t="n">
        <f aca="false">Z84</f>
        <v>19</v>
      </c>
      <c r="G80" s="140" t="n">
        <f aca="false">AN84</f>
        <v>0</v>
      </c>
      <c r="H80" s="139" t="n">
        <f aca="false">AA84</f>
        <v>2</v>
      </c>
      <c r="I80" s="140" t="n">
        <f aca="false">AO84</f>
        <v>0</v>
      </c>
      <c r="J80" s="139" t="n">
        <f aca="false">AB84</f>
        <v>1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150</v>
      </c>
      <c r="U80" s="140" t="n">
        <f aca="false">SUM(C80,E80,G80,I80,K80,M80,O80,Q80,S80)</f>
        <v>9</v>
      </c>
      <c r="V80" s="136"/>
      <c r="W80" s="116"/>
      <c r="X80" s="97" t="n">
        <f aca="false">BA35</f>
        <v>0</v>
      </c>
      <c r="Y80" s="97" t="n">
        <f aca="false">BB35</f>
        <v>0</v>
      </c>
      <c r="Z80" s="97" t="n">
        <f aca="false">BC35</f>
        <v>0</v>
      </c>
      <c r="AA80" s="97" t="n">
        <f aca="false">BD35</f>
        <v>0</v>
      </c>
      <c r="AB80" s="97" t="n">
        <f aca="false">BE35</f>
        <v>0</v>
      </c>
      <c r="AC80" s="97" t="n">
        <f aca="false">BF35</f>
        <v>0</v>
      </c>
      <c r="AD80" s="97" t="n">
        <f aca="false">BG35</f>
        <v>0</v>
      </c>
      <c r="AE80" s="97" t="n">
        <f aca="false">BH35</f>
        <v>0</v>
      </c>
      <c r="AF80" s="97" t="n">
        <f aca="false">BI35</f>
        <v>0</v>
      </c>
      <c r="AG80" s="97" t="n">
        <f aca="false">BJ35</f>
        <v>0</v>
      </c>
      <c r="AH80" s="97" t="n">
        <f aca="false">BK35</f>
        <v>0</v>
      </c>
      <c r="AI80" s="97" t="n">
        <f aca="false">BL35</f>
        <v>0</v>
      </c>
      <c r="AL80" s="97" t="n">
        <f aca="false">BN30</f>
        <v>0</v>
      </c>
      <c r="AM80" s="97" t="n">
        <f aca="false">BO30</f>
        <v>0</v>
      </c>
      <c r="AN80" s="97" t="n">
        <f aca="false">BP30</f>
        <v>0</v>
      </c>
      <c r="AO80" s="97" t="n">
        <f aca="false">BQ30</f>
        <v>0</v>
      </c>
      <c r="AP80" s="97" t="n">
        <f aca="false">BR30</f>
        <v>0</v>
      </c>
      <c r="AQ80" s="97" t="n">
        <f aca="false">BS30</f>
        <v>0</v>
      </c>
      <c r="AR80" s="97" t="n">
        <f aca="false">BT30</f>
        <v>0</v>
      </c>
      <c r="AS80" s="97" t="n">
        <f aca="false">BU30</f>
        <v>0</v>
      </c>
      <c r="AT80" s="97" t="n">
        <f aca="false">BV30</f>
        <v>0</v>
      </c>
      <c r="AU80" s="97" t="n">
        <f aca="false">BW30</f>
        <v>0</v>
      </c>
      <c r="AV80" s="97" t="n">
        <f aca="false">BX30</f>
        <v>0</v>
      </c>
      <c r="AW80" s="97" t="n">
        <f aca="false">BY30</f>
        <v>0</v>
      </c>
      <c r="AZ80" s="137" t="s">
        <v>138</v>
      </c>
      <c r="BA80" s="119" t="n">
        <f aca="false">BN75+CA75</f>
        <v>3</v>
      </c>
      <c r="BB80" s="119" t="n">
        <f aca="false">BO75+CB75</f>
        <v>8</v>
      </c>
      <c r="BC80" s="119" t="n">
        <f aca="false">BP75+CC75</f>
        <v>7</v>
      </c>
      <c r="BD80" s="119" t="n">
        <f aca="false">BQ75+CD75</f>
        <v>0</v>
      </c>
      <c r="BE80" s="119" t="n">
        <f aca="false">BR75+CE75</f>
        <v>0</v>
      </c>
      <c r="BF80" s="119" t="n">
        <f aca="false">BS75+CF75</f>
        <v>0</v>
      </c>
      <c r="BG80" s="119" t="n">
        <f aca="false">BT75+CG75</f>
        <v>0</v>
      </c>
      <c r="BH80" s="119" t="n">
        <f aca="false">BU75+CH75</f>
        <v>0</v>
      </c>
      <c r="BI80" s="119" t="n">
        <f aca="false">BV75+CI75</f>
        <v>0</v>
      </c>
      <c r="BJ80" s="119" t="n">
        <f aca="false">BW75+CJ75</f>
        <v>0</v>
      </c>
      <c r="BK80" s="119" t="n">
        <f aca="false">BX75+CK75</f>
        <v>0</v>
      </c>
      <c r="BL80" s="119" t="n">
        <f aca="false">BY75+CL75</f>
        <v>0</v>
      </c>
      <c r="BM80" s="122"/>
      <c r="BN80" s="118" t="n">
        <v>0</v>
      </c>
      <c r="BO80" s="118" t="n">
        <v>2</v>
      </c>
      <c r="BP80" s="118" t="n">
        <v>0</v>
      </c>
      <c r="BQ80" s="118" t="n">
        <v>0</v>
      </c>
      <c r="BR80" s="118" t="n">
        <v>0</v>
      </c>
      <c r="BS80" s="118" t="n">
        <v>0</v>
      </c>
      <c r="BT80" s="118" t="n">
        <v>0</v>
      </c>
      <c r="BU80" s="118" t="n">
        <v>0</v>
      </c>
      <c r="BV80" s="118" t="n">
        <v>0</v>
      </c>
      <c r="BW80" s="118" t="n">
        <v>0</v>
      </c>
      <c r="BX80" s="118" t="n">
        <v>0</v>
      </c>
      <c r="BY80" s="118" t="n">
        <v>0</v>
      </c>
      <c r="BZ80" s="99"/>
      <c r="CA80" s="119" t="n">
        <v>3</v>
      </c>
      <c r="CB80" s="119" t="n">
        <v>6</v>
      </c>
      <c r="CC80" s="119" t="n">
        <v>11</v>
      </c>
      <c r="CD80" s="119" t="n">
        <v>0</v>
      </c>
      <c r="CE80" s="119" t="n">
        <v>0</v>
      </c>
      <c r="CF80" s="119" t="n">
        <v>0</v>
      </c>
      <c r="CG80" s="119" t="n">
        <v>0</v>
      </c>
      <c r="CH80" s="119" t="n">
        <v>0</v>
      </c>
      <c r="CI80" s="119" t="n">
        <v>0</v>
      </c>
      <c r="CJ80" s="119" t="n">
        <v>0</v>
      </c>
      <c r="CK80" s="119" t="n">
        <v>0</v>
      </c>
      <c r="CL80" s="119" t="n">
        <v>0</v>
      </c>
    </row>
    <row r="81" s="97" customFormat="true" ht="12.75" hidden="false" customHeight="false" outlineLevel="0" collapsed="false">
      <c r="A81" s="132" t="s">
        <v>93</v>
      </c>
      <c r="B81" s="139" t="n">
        <f aca="false">X85</f>
        <v>73</v>
      </c>
      <c r="C81" s="140" t="n">
        <f aca="false">AL85</f>
        <v>8</v>
      </c>
      <c r="D81" s="139" t="n">
        <f aca="false">Y85</f>
        <v>90</v>
      </c>
      <c r="E81" s="140" t="n">
        <f aca="false">AM85</f>
        <v>1</v>
      </c>
      <c r="F81" s="139" t="n">
        <f aca="false">Z85</f>
        <v>12</v>
      </c>
      <c r="G81" s="140" t="n">
        <f aca="false">AN85</f>
        <v>0</v>
      </c>
      <c r="H81" s="139" t="n">
        <f aca="false">AA85</f>
        <v>2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177</v>
      </c>
      <c r="U81" s="140" t="n">
        <f aca="false">SUM(C81,E81,G81,I81,K81,M81,O81,Q81,S81)</f>
        <v>9</v>
      </c>
      <c r="V81" s="136"/>
      <c r="W81" s="116"/>
      <c r="X81" s="97" t="n">
        <f aca="false">BA36</f>
        <v>0</v>
      </c>
      <c r="Y81" s="97" t="n">
        <f aca="false">BB36</f>
        <v>6</v>
      </c>
      <c r="Z81" s="97" t="n">
        <f aca="false">BC36</f>
        <v>5</v>
      </c>
      <c r="AA81" s="97" t="n">
        <f aca="false">BD36</f>
        <v>1</v>
      </c>
      <c r="AB81" s="97" t="n">
        <f aca="false">BE36</f>
        <v>0</v>
      </c>
      <c r="AC81" s="97" t="n">
        <f aca="false">BF36</f>
        <v>0</v>
      </c>
      <c r="AD81" s="97" t="n">
        <f aca="false">BG36</f>
        <v>0</v>
      </c>
      <c r="AE81" s="97" t="n">
        <f aca="false">BH36</f>
        <v>0</v>
      </c>
      <c r="AF81" s="97" t="n">
        <f aca="false">BI36</f>
        <v>0</v>
      </c>
      <c r="AG81" s="97" t="n">
        <f aca="false">BJ36</f>
        <v>0</v>
      </c>
      <c r="AH81" s="97" t="n">
        <f aca="false">BK36</f>
        <v>0</v>
      </c>
      <c r="AI81" s="97" t="n">
        <f aca="false">BL36</f>
        <v>0</v>
      </c>
      <c r="AL81" s="97" t="n">
        <f aca="false">BN31</f>
        <v>0</v>
      </c>
      <c r="AM81" s="97" t="n">
        <f aca="false">BO31</f>
        <v>1</v>
      </c>
      <c r="AN81" s="97" t="n">
        <f aca="false">BP31</f>
        <v>1</v>
      </c>
      <c r="AO81" s="97" t="n">
        <f aca="false">BQ31</f>
        <v>0</v>
      </c>
      <c r="AP81" s="97" t="n">
        <f aca="false">BR31</f>
        <v>0</v>
      </c>
      <c r="AQ81" s="97" t="n">
        <f aca="false">BS31</f>
        <v>0</v>
      </c>
      <c r="AR81" s="97" t="n">
        <f aca="false">BT31</f>
        <v>0</v>
      </c>
      <c r="AS81" s="97" t="n">
        <f aca="false">BU31</f>
        <v>0</v>
      </c>
      <c r="AT81" s="97" t="n">
        <f aca="false">BV31</f>
        <v>0</v>
      </c>
      <c r="AU81" s="97" t="n">
        <f aca="false">BW31</f>
        <v>0</v>
      </c>
      <c r="AV81" s="97" t="n">
        <f aca="false">BX31</f>
        <v>0</v>
      </c>
      <c r="AW81" s="97" t="n">
        <f aca="false">BY31</f>
        <v>0</v>
      </c>
      <c r="BA81" s="119" t="n">
        <f aca="false">BN76+CA76</f>
        <v>0</v>
      </c>
      <c r="BB81" s="119" t="n">
        <f aca="false">BO76+CB76</f>
        <v>3</v>
      </c>
      <c r="BC81" s="119" t="n">
        <f aca="false">BP76+CC76</f>
        <v>4</v>
      </c>
      <c r="BD81" s="119" t="n">
        <f aca="false">BQ76+CD76</f>
        <v>0</v>
      </c>
      <c r="BE81" s="119" t="n">
        <f aca="false">BR76+CE76</f>
        <v>0</v>
      </c>
      <c r="BF81" s="119" t="n">
        <f aca="false">BS76+CF76</f>
        <v>0</v>
      </c>
      <c r="BG81" s="119" t="n">
        <f aca="false">BT76+CG76</f>
        <v>0</v>
      </c>
      <c r="BH81" s="119" t="n">
        <f aca="false">BU76+CH76</f>
        <v>0</v>
      </c>
      <c r="BI81" s="119" t="n">
        <f aca="false">BV76+CI76</f>
        <v>0</v>
      </c>
      <c r="BJ81" s="119" t="n">
        <f aca="false">BW76+CJ76</f>
        <v>0</v>
      </c>
      <c r="BK81" s="119" t="n">
        <f aca="false">BX76+CK76</f>
        <v>0</v>
      </c>
      <c r="BL81" s="119" t="n">
        <f aca="false">BY76+CL76</f>
        <v>0</v>
      </c>
      <c r="BM81" s="122"/>
      <c r="BN81" s="118" t="n">
        <v>0</v>
      </c>
      <c r="BO81" s="118" t="n">
        <v>2</v>
      </c>
      <c r="BP81" s="118" t="n">
        <v>1</v>
      </c>
      <c r="BQ81" s="118" t="n">
        <v>0</v>
      </c>
      <c r="BR81" s="118" t="n">
        <v>0</v>
      </c>
      <c r="BS81" s="118" t="n">
        <v>0</v>
      </c>
      <c r="BT81" s="118" t="n">
        <v>0</v>
      </c>
      <c r="BU81" s="118" t="n">
        <v>0</v>
      </c>
      <c r="BV81" s="118" t="n">
        <v>0</v>
      </c>
      <c r="BW81" s="118" t="n">
        <v>0</v>
      </c>
      <c r="BX81" s="118" t="n">
        <v>0</v>
      </c>
      <c r="BY81" s="118" t="n">
        <v>0</v>
      </c>
      <c r="BZ81" s="99"/>
      <c r="CA81" s="119" t="n">
        <v>19</v>
      </c>
      <c r="CB81" s="119" t="n">
        <v>44</v>
      </c>
      <c r="CC81" s="119" t="n">
        <v>13</v>
      </c>
      <c r="CD81" s="119" t="n">
        <v>1</v>
      </c>
      <c r="CE81" s="119" t="n">
        <v>0</v>
      </c>
      <c r="CF81" s="119" t="n">
        <v>0</v>
      </c>
      <c r="CG81" s="119" t="n">
        <v>0</v>
      </c>
      <c r="CH81" s="119" t="n">
        <v>0</v>
      </c>
      <c r="CI81" s="119" t="n">
        <v>0</v>
      </c>
      <c r="CJ81" s="119" t="n">
        <v>0</v>
      </c>
      <c r="CK81" s="119" t="n">
        <v>0</v>
      </c>
      <c r="CL81" s="119" t="n">
        <v>0</v>
      </c>
    </row>
    <row r="82" s="97" customFormat="true" ht="12.75" hidden="false" customHeight="false" outlineLevel="0" collapsed="false">
      <c r="A82" s="132" t="s">
        <v>94</v>
      </c>
      <c r="B82" s="139" t="n">
        <f aca="false">X86</f>
        <v>70</v>
      </c>
      <c r="C82" s="140" t="n">
        <f aca="false">AL86</f>
        <v>5</v>
      </c>
      <c r="D82" s="139" t="n">
        <f aca="false">Y86</f>
        <v>52</v>
      </c>
      <c r="E82" s="140" t="n">
        <f aca="false">AM86</f>
        <v>2</v>
      </c>
      <c r="F82" s="139" t="n">
        <f aca="false">Z86</f>
        <v>12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134</v>
      </c>
      <c r="U82" s="140" t="n">
        <f aca="false">SUM(C82,E82,G82,I82,K82,M82,O82,Q82,S82)</f>
        <v>7</v>
      </c>
      <c r="V82" s="136"/>
      <c r="W82" s="116"/>
      <c r="X82" s="97" t="n">
        <f aca="false">BA37</f>
        <v>5</v>
      </c>
      <c r="Y82" s="97" t="n">
        <f aca="false">BB37</f>
        <v>11</v>
      </c>
      <c r="Z82" s="97" t="n">
        <f aca="false">BC37</f>
        <v>8</v>
      </c>
      <c r="AA82" s="97" t="n">
        <f aca="false">BD37</f>
        <v>2</v>
      </c>
      <c r="AB82" s="97" t="n">
        <f aca="false">BE37</f>
        <v>0</v>
      </c>
      <c r="AC82" s="97" t="n">
        <f aca="false">BF37</f>
        <v>0</v>
      </c>
      <c r="AD82" s="97" t="n">
        <f aca="false">BG37</f>
        <v>0</v>
      </c>
      <c r="AE82" s="97" t="n">
        <f aca="false">BH37</f>
        <v>0</v>
      </c>
      <c r="AF82" s="97" t="n">
        <f aca="false">BI37</f>
        <v>0</v>
      </c>
      <c r="AG82" s="97" t="n">
        <f aca="false">BJ37</f>
        <v>0</v>
      </c>
      <c r="AH82" s="97" t="n">
        <f aca="false">BK37</f>
        <v>0</v>
      </c>
      <c r="AI82" s="97" t="n">
        <f aca="false">BL37</f>
        <v>0</v>
      </c>
      <c r="AL82" s="97" t="n">
        <f aca="false">BN32</f>
        <v>2</v>
      </c>
      <c r="AM82" s="97" t="n">
        <f aca="false">BO32</f>
        <v>1</v>
      </c>
      <c r="AN82" s="97" t="n">
        <f aca="false">BP32</f>
        <v>0</v>
      </c>
      <c r="AO82" s="97" t="n">
        <f aca="false">BQ32</f>
        <v>0</v>
      </c>
      <c r="AP82" s="97" t="n">
        <f aca="false">BR32</f>
        <v>0</v>
      </c>
      <c r="AQ82" s="97" t="n">
        <f aca="false">BS32</f>
        <v>0</v>
      </c>
      <c r="AR82" s="97" t="n">
        <f aca="false">BT32</f>
        <v>0</v>
      </c>
      <c r="AS82" s="97" t="n">
        <f aca="false">BU32</f>
        <v>0</v>
      </c>
      <c r="AT82" s="97" t="n">
        <f aca="false">BV32</f>
        <v>0</v>
      </c>
      <c r="AU82" s="97" t="n">
        <f aca="false">BW32</f>
        <v>0</v>
      </c>
      <c r="AV82" s="97" t="n">
        <f aca="false">BX32</f>
        <v>0</v>
      </c>
      <c r="AW82" s="97" t="n">
        <f aca="false">BY32</f>
        <v>0</v>
      </c>
      <c r="BA82" s="119" t="n">
        <f aca="false">BN77+CA77</f>
        <v>1</v>
      </c>
      <c r="BB82" s="119" t="n">
        <f aca="false">BO77+CB77</f>
        <v>3</v>
      </c>
      <c r="BC82" s="119" t="n">
        <f aca="false">BP77+CC77</f>
        <v>0</v>
      </c>
      <c r="BD82" s="119" t="n">
        <f aca="false">BQ77+CD77</f>
        <v>0</v>
      </c>
      <c r="BE82" s="119" t="n">
        <f aca="false">BR77+CE77</f>
        <v>0</v>
      </c>
      <c r="BF82" s="119" t="n">
        <f aca="false">BS77+CF77</f>
        <v>0</v>
      </c>
      <c r="BG82" s="119" t="n">
        <f aca="false">BT77+CG77</f>
        <v>0</v>
      </c>
      <c r="BH82" s="119" t="n">
        <f aca="false">BU77+CH77</f>
        <v>0</v>
      </c>
      <c r="BI82" s="119" t="n">
        <f aca="false">BV77+CI77</f>
        <v>0</v>
      </c>
      <c r="BJ82" s="119" t="n">
        <f aca="false">BW77+CJ77</f>
        <v>0</v>
      </c>
      <c r="BK82" s="119" t="n">
        <f aca="false">BX77+CK77</f>
        <v>0</v>
      </c>
      <c r="BL82" s="119" t="n">
        <f aca="false">BY77+CL77</f>
        <v>0</v>
      </c>
      <c r="BM82" s="122"/>
      <c r="BN82" s="118" t="n">
        <v>6</v>
      </c>
      <c r="BO82" s="118" t="n">
        <v>2</v>
      </c>
      <c r="BP82" s="118" t="n">
        <v>0</v>
      </c>
      <c r="BQ82" s="118" t="n">
        <v>0</v>
      </c>
      <c r="BR82" s="118" t="n">
        <v>0</v>
      </c>
      <c r="BS82" s="118" t="n">
        <v>0</v>
      </c>
      <c r="BT82" s="118" t="n">
        <v>0</v>
      </c>
      <c r="BU82" s="118" t="n">
        <v>0</v>
      </c>
      <c r="BV82" s="118" t="n">
        <v>0</v>
      </c>
      <c r="BW82" s="118" t="n">
        <v>0</v>
      </c>
      <c r="BX82" s="118" t="n">
        <v>0</v>
      </c>
      <c r="BY82" s="118" t="n">
        <v>0</v>
      </c>
      <c r="BZ82" s="99"/>
      <c r="CA82" s="119" t="n">
        <v>44</v>
      </c>
      <c r="CB82" s="119" t="n">
        <v>112</v>
      </c>
      <c r="CC82" s="119" t="n">
        <v>26</v>
      </c>
      <c r="CD82" s="119" t="n">
        <v>2</v>
      </c>
      <c r="CE82" s="119" t="n">
        <v>0</v>
      </c>
      <c r="CF82" s="119" t="n">
        <v>0</v>
      </c>
      <c r="CG82" s="119" t="n">
        <v>0</v>
      </c>
      <c r="CH82" s="119" t="n">
        <v>0</v>
      </c>
      <c r="CI82" s="119" t="n">
        <v>0</v>
      </c>
      <c r="CJ82" s="119" t="n">
        <v>0</v>
      </c>
      <c r="CK82" s="119" t="n">
        <v>0</v>
      </c>
      <c r="CL82" s="119" t="n">
        <v>0</v>
      </c>
    </row>
    <row r="83" s="97" customFormat="true" ht="12.75" hidden="false" customHeight="false" outlineLevel="0" collapsed="false">
      <c r="A83" s="132" t="s">
        <v>95</v>
      </c>
      <c r="B83" s="139" t="n">
        <f aca="false">X87</f>
        <v>44</v>
      </c>
      <c r="C83" s="140" t="n">
        <f aca="false">AL87</f>
        <v>7</v>
      </c>
      <c r="D83" s="139" t="n">
        <f aca="false">Y87</f>
        <v>80</v>
      </c>
      <c r="E83" s="140" t="n">
        <f aca="false">AM87</f>
        <v>6</v>
      </c>
      <c r="F83" s="139" t="n">
        <f aca="false">Z87</f>
        <v>16</v>
      </c>
      <c r="G83" s="140" t="n">
        <f aca="false">AN87</f>
        <v>1</v>
      </c>
      <c r="H83" s="139" t="n">
        <f aca="false">AA87</f>
        <v>0</v>
      </c>
      <c r="I83" s="140" t="n">
        <f aca="false">AO87</f>
        <v>0</v>
      </c>
      <c r="J83" s="139" t="n">
        <f aca="false">AB87</f>
        <v>2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142</v>
      </c>
      <c r="U83" s="140" t="n">
        <f aca="false">SUM(C83,E83,G83,I83,K83,M83,O83,Q83,S83)</f>
        <v>14</v>
      </c>
      <c r="V83" s="136"/>
      <c r="W83" s="116"/>
      <c r="X83" s="97" t="n">
        <f aca="false">BA38</f>
        <v>16</v>
      </c>
      <c r="Y83" s="97" t="n">
        <f aca="false">BB38</f>
        <v>33</v>
      </c>
      <c r="Z83" s="97" t="n">
        <f aca="false">BC38</f>
        <v>19</v>
      </c>
      <c r="AA83" s="97" t="n">
        <f aca="false">BD38</f>
        <v>2</v>
      </c>
      <c r="AB83" s="97" t="n">
        <f aca="false">BE38</f>
        <v>0</v>
      </c>
      <c r="AC83" s="97" t="n">
        <f aca="false">BF38</f>
        <v>0</v>
      </c>
      <c r="AD83" s="97" t="n">
        <f aca="false">BG38</f>
        <v>0</v>
      </c>
      <c r="AE83" s="97" t="n">
        <f aca="false">BH38</f>
        <v>0</v>
      </c>
      <c r="AF83" s="97" t="n">
        <f aca="false">BI38</f>
        <v>0</v>
      </c>
      <c r="AG83" s="97" t="n">
        <f aca="false">BJ38</f>
        <v>0</v>
      </c>
      <c r="AH83" s="97" t="n">
        <f aca="false">BK38</f>
        <v>0</v>
      </c>
      <c r="AI83" s="97" t="n">
        <f aca="false">BL38</f>
        <v>0</v>
      </c>
      <c r="AL83" s="97" t="n">
        <f aca="false">BN33</f>
        <v>3</v>
      </c>
      <c r="AM83" s="97" t="n">
        <f aca="false">BO33</f>
        <v>1</v>
      </c>
      <c r="AN83" s="97" t="n">
        <f aca="false">BP33</f>
        <v>3</v>
      </c>
      <c r="AO83" s="97" t="n">
        <f aca="false">BQ33</f>
        <v>0</v>
      </c>
      <c r="AP83" s="97" t="n">
        <f aca="false">BR33</f>
        <v>0</v>
      </c>
      <c r="AQ83" s="97" t="n">
        <f aca="false">BS33</f>
        <v>0</v>
      </c>
      <c r="AR83" s="97" t="n">
        <f aca="false">BT33</f>
        <v>0</v>
      </c>
      <c r="AS83" s="97" t="n">
        <f aca="false">BU33</f>
        <v>0</v>
      </c>
      <c r="AT83" s="97" t="n">
        <f aca="false">BV33</f>
        <v>0</v>
      </c>
      <c r="AU83" s="97" t="n">
        <f aca="false">BW33</f>
        <v>0</v>
      </c>
      <c r="AV83" s="97" t="n">
        <f aca="false">BX33</f>
        <v>0</v>
      </c>
      <c r="AW83" s="97" t="n">
        <f aca="false">BY33</f>
        <v>0</v>
      </c>
      <c r="BA83" s="119" t="n">
        <f aca="false">BN78+CA78</f>
        <v>0</v>
      </c>
      <c r="BB83" s="119" t="n">
        <f aca="false">BO78+CB78</f>
        <v>2</v>
      </c>
      <c r="BC83" s="119" t="n">
        <f aca="false">BP78+CC78</f>
        <v>2</v>
      </c>
      <c r="BD83" s="119" t="n">
        <f aca="false">BQ78+CD78</f>
        <v>0</v>
      </c>
      <c r="BE83" s="119" t="n">
        <f aca="false">BR78+CE78</f>
        <v>0</v>
      </c>
      <c r="BF83" s="119" t="n">
        <f aca="false">BS78+CF78</f>
        <v>1</v>
      </c>
      <c r="BG83" s="119" t="n">
        <f aca="false">BT78+CG78</f>
        <v>0</v>
      </c>
      <c r="BH83" s="119" t="n">
        <f aca="false">BU78+CH78</f>
        <v>0</v>
      </c>
      <c r="BI83" s="119" t="n">
        <f aca="false">BV78+CI78</f>
        <v>0</v>
      </c>
      <c r="BJ83" s="119" t="n">
        <f aca="false">BW78+CJ78</f>
        <v>0</v>
      </c>
      <c r="BK83" s="119" t="n">
        <f aca="false">BX78+CK78</f>
        <v>0</v>
      </c>
      <c r="BL83" s="119" t="n">
        <f aca="false">BY78+CL78</f>
        <v>0</v>
      </c>
      <c r="BM83" s="122"/>
      <c r="BN83" s="118" t="n">
        <v>7</v>
      </c>
      <c r="BO83" s="118" t="n">
        <v>2</v>
      </c>
      <c r="BP83" s="118" t="n">
        <v>1</v>
      </c>
      <c r="BQ83" s="118" t="n">
        <v>0</v>
      </c>
      <c r="BR83" s="118" t="n">
        <v>0</v>
      </c>
      <c r="BS83" s="118" t="n">
        <v>0</v>
      </c>
      <c r="BT83" s="118" t="n">
        <v>0</v>
      </c>
      <c r="BU83" s="118" t="n">
        <v>0</v>
      </c>
      <c r="BV83" s="118" t="n">
        <v>0</v>
      </c>
      <c r="BW83" s="118" t="n">
        <v>0</v>
      </c>
      <c r="BX83" s="118" t="n">
        <v>0</v>
      </c>
      <c r="BY83" s="118" t="n">
        <v>0</v>
      </c>
      <c r="BZ83" s="99"/>
      <c r="CA83" s="119" t="n">
        <v>88</v>
      </c>
      <c r="CB83" s="119" t="n">
        <v>90</v>
      </c>
      <c r="CC83" s="119" t="n">
        <v>14</v>
      </c>
      <c r="CD83" s="119" t="n">
        <v>1</v>
      </c>
      <c r="CE83" s="119" t="n">
        <v>0</v>
      </c>
      <c r="CF83" s="119" t="n">
        <v>0</v>
      </c>
      <c r="CG83" s="119" t="n">
        <v>0</v>
      </c>
      <c r="CH83" s="119" t="n">
        <v>0</v>
      </c>
      <c r="CI83" s="119" t="n">
        <v>0</v>
      </c>
      <c r="CJ83" s="119" t="n">
        <v>0</v>
      </c>
      <c r="CK83" s="119" t="n">
        <v>0</v>
      </c>
      <c r="CL83" s="119" t="n">
        <v>0</v>
      </c>
    </row>
    <row r="84" s="97" customFormat="true" ht="12.75" hidden="false" customHeight="false" outlineLevel="0" collapsed="false">
      <c r="A84" s="132" t="s">
        <v>96</v>
      </c>
      <c r="B84" s="139" t="n">
        <f aca="false">X88</f>
        <v>55</v>
      </c>
      <c r="C84" s="140" t="n">
        <f aca="false">AL88</f>
        <v>8</v>
      </c>
      <c r="D84" s="139" t="n">
        <f aca="false">Y88</f>
        <v>72</v>
      </c>
      <c r="E84" s="140" t="n">
        <f aca="false">AM88</f>
        <v>1</v>
      </c>
      <c r="F84" s="139" t="n">
        <f aca="false">Z88</f>
        <v>17</v>
      </c>
      <c r="G84" s="140" t="n">
        <f aca="false">AN88</f>
        <v>1</v>
      </c>
      <c r="H84" s="139" t="n">
        <f aca="false">AA88</f>
        <v>0</v>
      </c>
      <c r="I84" s="140" t="n">
        <f aca="false">AO88</f>
        <v>0</v>
      </c>
      <c r="J84" s="139" t="n">
        <f aca="false">AB88</f>
        <v>1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145</v>
      </c>
      <c r="U84" s="140" t="n">
        <f aca="false">SUM(C84,E84,G84,I84,K84,M84,O84,Q84,S84)</f>
        <v>10</v>
      </c>
      <c r="V84" s="136"/>
      <c r="W84" s="116"/>
      <c r="X84" s="97" t="n">
        <f aca="false">BA39</f>
        <v>30</v>
      </c>
      <c r="Y84" s="97" t="n">
        <f aca="false">BB39</f>
        <v>98</v>
      </c>
      <c r="Z84" s="97" t="n">
        <f aca="false">BC39</f>
        <v>19</v>
      </c>
      <c r="AA84" s="97" t="n">
        <f aca="false">BD39</f>
        <v>2</v>
      </c>
      <c r="AB84" s="97" t="n">
        <f aca="false">BE39</f>
        <v>1</v>
      </c>
      <c r="AC84" s="97" t="n">
        <f aca="false">BF39</f>
        <v>0</v>
      </c>
      <c r="AD84" s="97" t="n">
        <f aca="false">BG39</f>
        <v>0</v>
      </c>
      <c r="AE84" s="97" t="n">
        <f aca="false">BH39</f>
        <v>0</v>
      </c>
      <c r="AF84" s="97" t="n">
        <f aca="false">BI39</f>
        <v>0</v>
      </c>
      <c r="AG84" s="97" t="n">
        <f aca="false">BJ39</f>
        <v>0</v>
      </c>
      <c r="AH84" s="97" t="n">
        <f aca="false">BK39</f>
        <v>0</v>
      </c>
      <c r="AI84" s="97" t="n">
        <f aca="false">BL39</f>
        <v>0</v>
      </c>
      <c r="AL84" s="97" t="n">
        <f aca="false">BN34</f>
        <v>3</v>
      </c>
      <c r="AM84" s="97" t="n">
        <f aca="false">BO34</f>
        <v>6</v>
      </c>
      <c r="AN84" s="97" t="n">
        <f aca="false">BP34</f>
        <v>0</v>
      </c>
      <c r="AO84" s="97" t="n">
        <f aca="false">BQ34</f>
        <v>0</v>
      </c>
      <c r="AP84" s="97" t="n">
        <f aca="false">BR34</f>
        <v>0</v>
      </c>
      <c r="AQ84" s="97" t="n">
        <f aca="false">BS34</f>
        <v>0</v>
      </c>
      <c r="AR84" s="97" t="n">
        <f aca="false">BT34</f>
        <v>0</v>
      </c>
      <c r="AS84" s="97" t="n">
        <f aca="false">BU34</f>
        <v>0</v>
      </c>
      <c r="AT84" s="97" t="n">
        <f aca="false">BV34</f>
        <v>0</v>
      </c>
      <c r="AU84" s="97" t="n">
        <f aca="false">BW34</f>
        <v>0</v>
      </c>
      <c r="AV84" s="97" t="n">
        <f aca="false">BX34</f>
        <v>0</v>
      </c>
      <c r="AW84" s="97" t="n">
        <f aca="false">BY34</f>
        <v>0</v>
      </c>
      <c r="BA84" s="119" t="n">
        <f aca="false">BN79+CA79</f>
        <v>0</v>
      </c>
      <c r="BB84" s="119" t="n">
        <f aca="false">BO79+CB79</f>
        <v>2</v>
      </c>
      <c r="BC84" s="119" t="n">
        <f aca="false">BP79+CC79</f>
        <v>3</v>
      </c>
      <c r="BD84" s="119" t="n">
        <f aca="false">BQ79+CD79</f>
        <v>2</v>
      </c>
      <c r="BE84" s="119" t="n">
        <f aca="false">BR79+CE79</f>
        <v>0</v>
      </c>
      <c r="BF84" s="119" t="n">
        <f aca="false">BS79+CF79</f>
        <v>0</v>
      </c>
      <c r="BG84" s="119" t="n">
        <f aca="false">BT79+CG79</f>
        <v>0</v>
      </c>
      <c r="BH84" s="119" t="n">
        <f aca="false">BU79+CH79</f>
        <v>0</v>
      </c>
      <c r="BI84" s="119" t="n">
        <f aca="false">BV79+CI79</f>
        <v>0</v>
      </c>
      <c r="BJ84" s="119" t="n">
        <f aca="false">BW79+CJ79</f>
        <v>0</v>
      </c>
      <c r="BK84" s="119" t="n">
        <f aca="false">BX79+CK79</f>
        <v>0</v>
      </c>
      <c r="BL84" s="119" t="n">
        <f aca="false">BY79+CL79</f>
        <v>0</v>
      </c>
      <c r="BM84" s="122"/>
      <c r="BN84" s="118" t="n">
        <v>3</v>
      </c>
      <c r="BO84" s="118" t="n">
        <v>1</v>
      </c>
      <c r="BP84" s="118" t="n">
        <v>1</v>
      </c>
      <c r="BQ84" s="118" t="n">
        <v>0</v>
      </c>
      <c r="BR84" s="118" t="n">
        <v>0</v>
      </c>
      <c r="BS84" s="118" t="n">
        <v>0</v>
      </c>
      <c r="BT84" s="118" t="n">
        <v>0</v>
      </c>
      <c r="BU84" s="118" t="n">
        <v>0</v>
      </c>
      <c r="BV84" s="118" t="n">
        <v>0</v>
      </c>
      <c r="BW84" s="118" t="n">
        <v>0</v>
      </c>
      <c r="BX84" s="118" t="n">
        <v>0</v>
      </c>
      <c r="BY84" s="118" t="n">
        <v>0</v>
      </c>
      <c r="BZ84" s="99"/>
      <c r="CA84" s="119" t="n">
        <v>61</v>
      </c>
      <c r="CB84" s="119" t="n">
        <v>82</v>
      </c>
      <c r="CC84" s="119" t="n">
        <v>22</v>
      </c>
      <c r="CD84" s="119" t="n">
        <v>0</v>
      </c>
      <c r="CE84" s="119" t="n">
        <v>0</v>
      </c>
      <c r="CF84" s="119" t="n">
        <v>0</v>
      </c>
      <c r="CG84" s="119" t="n">
        <v>0</v>
      </c>
      <c r="CH84" s="119" t="n">
        <v>0</v>
      </c>
      <c r="CI84" s="119" t="n">
        <v>0</v>
      </c>
      <c r="CJ84" s="119" t="n">
        <v>0</v>
      </c>
      <c r="CK84" s="119" t="n">
        <v>0</v>
      </c>
      <c r="CL84" s="119" t="n">
        <v>0</v>
      </c>
    </row>
    <row r="85" s="97" customFormat="true" ht="12.75" hidden="false" customHeight="false" outlineLevel="0" collapsed="false">
      <c r="A85" s="132" t="s">
        <v>97</v>
      </c>
      <c r="B85" s="139" t="n">
        <f aca="false">X89</f>
        <v>42</v>
      </c>
      <c r="C85" s="140" t="n">
        <f aca="false">AL89</f>
        <v>3</v>
      </c>
      <c r="D85" s="139" t="n">
        <f aca="false">Y89</f>
        <v>72</v>
      </c>
      <c r="E85" s="140" t="n">
        <f aca="false">AM89</f>
        <v>1</v>
      </c>
      <c r="F85" s="139" t="n">
        <f aca="false">Z89</f>
        <v>26</v>
      </c>
      <c r="G85" s="140" t="n">
        <f aca="false">AN89</f>
        <v>0</v>
      </c>
      <c r="H85" s="139" t="n">
        <f aca="false">AA89</f>
        <v>3</v>
      </c>
      <c r="I85" s="140" t="n">
        <f aca="false">AO89</f>
        <v>0</v>
      </c>
      <c r="J85" s="139" t="n">
        <f aca="false">AB89</f>
        <v>1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144</v>
      </c>
      <c r="U85" s="140" t="n">
        <f aca="false">SUM(C85,E85,G85,I85,K85,M85,O85,Q85,S85)</f>
        <v>4</v>
      </c>
      <c r="V85" s="136"/>
      <c r="W85" s="116"/>
      <c r="X85" s="97" t="n">
        <f aca="false">BA40</f>
        <v>73</v>
      </c>
      <c r="Y85" s="97" t="n">
        <f aca="false">BB40</f>
        <v>90</v>
      </c>
      <c r="Z85" s="97" t="n">
        <f aca="false">BC40</f>
        <v>12</v>
      </c>
      <c r="AA85" s="97" t="n">
        <f aca="false">BD40</f>
        <v>2</v>
      </c>
      <c r="AB85" s="97" t="n">
        <f aca="false">BE40</f>
        <v>0</v>
      </c>
      <c r="AC85" s="97" t="n">
        <f aca="false">BF40</f>
        <v>0</v>
      </c>
      <c r="AD85" s="97" t="n">
        <f aca="false">BG40</f>
        <v>0</v>
      </c>
      <c r="AE85" s="97" t="n">
        <f aca="false">BH40</f>
        <v>0</v>
      </c>
      <c r="AF85" s="97" t="n">
        <f aca="false">BI40</f>
        <v>0</v>
      </c>
      <c r="AG85" s="97" t="n">
        <f aca="false">BJ40</f>
        <v>0</v>
      </c>
      <c r="AH85" s="97" t="n">
        <f aca="false">BK40</f>
        <v>0</v>
      </c>
      <c r="AI85" s="97" t="n">
        <f aca="false">BL40</f>
        <v>0</v>
      </c>
      <c r="AL85" s="97" t="n">
        <f aca="false">BN35</f>
        <v>8</v>
      </c>
      <c r="AM85" s="97" t="n">
        <f aca="false">BO35</f>
        <v>1</v>
      </c>
      <c r="AN85" s="97" t="n">
        <f aca="false">BP35</f>
        <v>0</v>
      </c>
      <c r="AO85" s="97" t="n">
        <f aca="false">BQ35</f>
        <v>0</v>
      </c>
      <c r="AP85" s="97" t="n">
        <f aca="false">BR35</f>
        <v>0</v>
      </c>
      <c r="AQ85" s="97" t="n">
        <f aca="false">BS35</f>
        <v>0</v>
      </c>
      <c r="AR85" s="97" t="n">
        <f aca="false">BT35</f>
        <v>0</v>
      </c>
      <c r="AS85" s="97" t="n">
        <f aca="false">BU35</f>
        <v>0</v>
      </c>
      <c r="AT85" s="97" t="n">
        <f aca="false">BV35</f>
        <v>0</v>
      </c>
      <c r="AU85" s="97" t="n">
        <f aca="false">BW35</f>
        <v>0</v>
      </c>
      <c r="AV85" s="97" t="n">
        <f aca="false">BX35</f>
        <v>0</v>
      </c>
      <c r="AW85" s="97" t="n">
        <f aca="false">BY35</f>
        <v>0</v>
      </c>
      <c r="BA85" s="119" t="n">
        <f aca="false">BN80+CA80</f>
        <v>3</v>
      </c>
      <c r="BB85" s="119" t="n">
        <f aca="false">BO80+CB80</f>
        <v>8</v>
      </c>
      <c r="BC85" s="119" t="n">
        <f aca="false">BP80+CC80</f>
        <v>11</v>
      </c>
      <c r="BD85" s="119" t="n">
        <f aca="false">BQ80+CD80</f>
        <v>0</v>
      </c>
      <c r="BE85" s="119" t="n">
        <f aca="false">BR80+CE80</f>
        <v>0</v>
      </c>
      <c r="BF85" s="119" t="n">
        <f aca="false">BS80+CF80</f>
        <v>0</v>
      </c>
      <c r="BG85" s="119" t="n">
        <f aca="false">BT80+CG80</f>
        <v>0</v>
      </c>
      <c r="BH85" s="119" t="n">
        <f aca="false">BU80+CH80</f>
        <v>0</v>
      </c>
      <c r="BI85" s="119" t="n">
        <f aca="false">BV80+CI80</f>
        <v>0</v>
      </c>
      <c r="BJ85" s="119" t="n">
        <f aca="false">BW80+CJ80</f>
        <v>0</v>
      </c>
      <c r="BK85" s="119" t="n">
        <f aca="false">BX80+CK80</f>
        <v>0</v>
      </c>
      <c r="BL85" s="119" t="n">
        <f aca="false">BY80+CL80</f>
        <v>0</v>
      </c>
      <c r="BM85" s="122"/>
      <c r="BN85" s="118" t="n">
        <v>7</v>
      </c>
      <c r="BO85" s="118" t="n">
        <v>3</v>
      </c>
      <c r="BP85" s="118" t="n">
        <v>3</v>
      </c>
      <c r="BQ85" s="118" t="n">
        <v>0</v>
      </c>
      <c r="BR85" s="118" t="n">
        <v>0</v>
      </c>
      <c r="BS85" s="118" t="n">
        <v>0</v>
      </c>
      <c r="BT85" s="118" t="n">
        <v>0</v>
      </c>
      <c r="BU85" s="118" t="n">
        <v>0</v>
      </c>
      <c r="BV85" s="118" t="n">
        <v>0</v>
      </c>
      <c r="BW85" s="118" t="n">
        <v>0</v>
      </c>
      <c r="BX85" s="118" t="n">
        <v>0</v>
      </c>
      <c r="BY85" s="118" t="n">
        <v>0</v>
      </c>
      <c r="BZ85" s="99"/>
      <c r="CA85" s="119" t="n">
        <v>56</v>
      </c>
      <c r="CB85" s="119" t="n">
        <v>74</v>
      </c>
      <c r="CC85" s="119" t="n">
        <v>19</v>
      </c>
      <c r="CD85" s="119" t="n">
        <v>1</v>
      </c>
      <c r="CE85" s="119" t="n">
        <v>0</v>
      </c>
      <c r="CF85" s="119" t="n">
        <v>0</v>
      </c>
      <c r="CG85" s="119" t="n">
        <v>0</v>
      </c>
      <c r="CH85" s="119" t="n">
        <v>0</v>
      </c>
      <c r="CI85" s="119" t="n">
        <v>0</v>
      </c>
      <c r="CJ85" s="119" t="n">
        <v>0</v>
      </c>
      <c r="CK85" s="119" t="n">
        <v>0</v>
      </c>
      <c r="CL85" s="119" t="n">
        <v>0</v>
      </c>
    </row>
    <row r="86" s="97" customFormat="true" ht="12.75" hidden="false" customHeight="false" outlineLevel="0" collapsed="false">
      <c r="A86" s="132" t="s">
        <v>98</v>
      </c>
      <c r="B86" s="139" t="n">
        <f aca="false">X90</f>
        <v>59</v>
      </c>
      <c r="C86" s="140" t="n">
        <f aca="false">AL90</f>
        <v>3</v>
      </c>
      <c r="D86" s="139" t="n">
        <f aca="false">Y90</f>
        <v>100</v>
      </c>
      <c r="E86" s="140" t="n">
        <f aca="false">AM90</f>
        <v>3</v>
      </c>
      <c r="F86" s="139" t="n">
        <f aca="false">Z90</f>
        <v>24</v>
      </c>
      <c r="G86" s="140" t="n">
        <f aca="false">AN90</f>
        <v>0</v>
      </c>
      <c r="H86" s="139" t="n">
        <f aca="false">AA90</f>
        <v>1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184</v>
      </c>
      <c r="U86" s="140" t="n">
        <f aca="false">SUM(C86,E86,G86,I86,K86,M86,O86,Q86,S86)</f>
        <v>6</v>
      </c>
      <c r="V86" s="136"/>
      <c r="W86" s="116"/>
      <c r="X86" s="97" t="n">
        <f aca="false">BA41</f>
        <v>70</v>
      </c>
      <c r="Y86" s="97" t="n">
        <f aca="false">BB41</f>
        <v>52</v>
      </c>
      <c r="Z86" s="97" t="n">
        <f aca="false">BC41</f>
        <v>12</v>
      </c>
      <c r="AA86" s="97" t="n">
        <f aca="false">BD41</f>
        <v>0</v>
      </c>
      <c r="AB86" s="97" t="n">
        <f aca="false">BE41</f>
        <v>0</v>
      </c>
      <c r="AC86" s="97" t="n">
        <f aca="false">BF41</f>
        <v>0</v>
      </c>
      <c r="AD86" s="97" t="n">
        <f aca="false">BG41</f>
        <v>0</v>
      </c>
      <c r="AE86" s="97" t="n">
        <f aca="false">BH41</f>
        <v>0</v>
      </c>
      <c r="AF86" s="97" t="n">
        <f aca="false">BI41</f>
        <v>0</v>
      </c>
      <c r="AG86" s="97" t="n">
        <f aca="false">BJ41</f>
        <v>0</v>
      </c>
      <c r="AH86" s="97" t="n">
        <f aca="false">BK41</f>
        <v>0</v>
      </c>
      <c r="AI86" s="97" t="n">
        <f aca="false">BL41</f>
        <v>0</v>
      </c>
      <c r="AL86" s="97" t="n">
        <f aca="false">BN36</f>
        <v>5</v>
      </c>
      <c r="AM86" s="97" t="n">
        <f aca="false">BO36</f>
        <v>2</v>
      </c>
      <c r="AN86" s="97" t="n">
        <f aca="false">BP36</f>
        <v>0</v>
      </c>
      <c r="AO86" s="97" t="n">
        <f aca="false">BQ36</f>
        <v>0</v>
      </c>
      <c r="AP86" s="97" t="n">
        <f aca="false">BR36</f>
        <v>0</v>
      </c>
      <c r="AQ86" s="97" t="n">
        <f aca="false">BS36</f>
        <v>0</v>
      </c>
      <c r="AR86" s="97" t="n">
        <f aca="false">BT36</f>
        <v>0</v>
      </c>
      <c r="AS86" s="97" t="n">
        <f aca="false">BU36</f>
        <v>0</v>
      </c>
      <c r="AT86" s="97" t="n">
        <f aca="false">BV36</f>
        <v>0</v>
      </c>
      <c r="AU86" s="97" t="n">
        <f aca="false">BW36</f>
        <v>0</v>
      </c>
      <c r="AV86" s="97" t="n">
        <f aca="false">BX36</f>
        <v>0</v>
      </c>
      <c r="AW86" s="97" t="n">
        <f aca="false">BY36</f>
        <v>0</v>
      </c>
      <c r="BA86" s="119" t="n">
        <f aca="false">BN81+CA81</f>
        <v>19</v>
      </c>
      <c r="BB86" s="119" t="n">
        <f aca="false">BO81+CB81</f>
        <v>46</v>
      </c>
      <c r="BC86" s="119" t="n">
        <f aca="false">BP81+CC81</f>
        <v>14</v>
      </c>
      <c r="BD86" s="119" t="n">
        <f aca="false">BQ81+CD81</f>
        <v>1</v>
      </c>
      <c r="BE86" s="119" t="n">
        <f aca="false">BR81+CE81</f>
        <v>0</v>
      </c>
      <c r="BF86" s="119" t="n">
        <f aca="false">BS81+CF81</f>
        <v>0</v>
      </c>
      <c r="BG86" s="119" t="n">
        <f aca="false">BT81+CG81</f>
        <v>0</v>
      </c>
      <c r="BH86" s="119" t="n">
        <f aca="false">BU81+CH81</f>
        <v>0</v>
      </c>
      <c r="BI86" s="119" t="n">
        <f aca="false">BV81+CI81</f>
        <v>0</v>
      </c>
      <c r="BJ86" s="119" t="n">
        <f aca="false">BW81+CJ81</f>
        <v>0</v>
      </c>
      <c r="BK86" s="119" t="n">
        <f aca="false">BX81+CK81</f>
        <v>0</v>
      </c>
      <c r="BL86" s="119" t="n">
        <f aca="false">BY81+CL81</f>
        <v>0</v>
      </c>
      <c r="BM86" s="122"/>
      <c r="BN86" s="118" t="n">
        <v>1</v>
      </c>
      <c r="BO86" s="118" t="n">
        <v>3</v>
      </c>
      <c r="BP86" s="118" t="n">
        <v>0</v>
      </c>
      <c r="BQ86" s="118" t="n">
        <v>0</v>
      </c>
      <c r="BR86" s="118" t="n">
        <v>0</v>
      </c>
      <c r="BS86" s="118" t="n">
        <v>0</v>
      </c>
      <c r="BT86" s="118" t="n">
        <v>0</v>
      </c>
      <c r="BU86" s="118" t="n">
        <v>0</v>
      </c>
      <c r="BV86" s="118" t="n">
        <v>0</v>
      </c>
      <c r="BW86" s="118" t="n">
        <v>0</v>
      </c>
      <c r="BX86" s="118" t="n">
        <v>0</v>
      </c>
      <c r="BY86" s="118" t="n">
        <v>0</v>
      </c>
      <c r="BZ86" s="99"/>
      <c r="CA86" s="119" t="n">
        <v>59</v>
      </c>
      <c r="CB86" s="119" t="n">
        <v>98</v>
      </c>
      <c r="CC86" s="119" t="n">
        <v>8</v>
      </c>
      <c r="CD86" s="119" t="n">
        <v>1</v>
      </c>
      <c r="CE86" s="119" t="n">
        <v>0</v>
      </c>
      <c r="CF86" s="119" t="n">
        <v>0</v>
      </c>
      <c r="CG86" s="119" t="n">
        <v>0</v>
      </c>
      <c r="CH86" s="119" t="n">
        <v>0</v>
      </c>
      <c r="CI86" s="119" t="n">
        <v>0</v>
      </c>
      <c r="CJ86" s="119" t="n">
        <v>0</v>
      </c>
      <c r="CK86" s="119" t="n">
        <v>0</v>
      </c>
      <c r="CL86" s="119" t="n">
        <v>0</v>
      </c>
    </row>
    <row r="87" s="97" customFormat="true" ht="12.75" hidden="false" customHeight="false" outlineLevel="0" collapsed="false">
      <c r="A87" s="132" t="s">
        <v>99</v>
      </c>
      <c r="B87" s="139" t="n">
        <f aca="false">X91</f>
        <v>63</v>
      </c>
      <c r="C87" s="140" t="n">
        <f aca="false">AL91</f>
        <v>4</v>
      </c>
      <c r="D87" s="139" t="n">
        <f aca="false">Y91</f>
        <v>79</v>
      </c>
      <c r="E87" s="140" t="n">
        <f aca="false">AM91</f>
        <v>0</v>
      </c>
      <c r="F87" s="139" t="n">
        <f aca="false">Z91</f>
        <v>16</v>
      </c>
      <c r="G87" s="140" t="n">
        <f aca="false">AN91</f>
        <v>0</v>
      </c>
      <c r="H87" s="139" t="n">
        <f aca="false">AA91</f>
        <v>1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159</v>
      </c>
      <c r="U87" s="140" t="n">
        <f aca="false">SUM(C87,E87,G87,I87,K87,M87,O87,Q87,S87)</f>
        <v>4</v>
      </c>
      <c r="V87" s="136"/>
      <c r="W87" s="116"/>
      <c r="X87" s="97" t="n">
        <f aca="false">BA42</f>
        <v>44</v>
      </c>
      <c r="Y87" s="97" t="n">
        <f aca="false">BB42</f>
        <v>80</v>
      </c>
      <c r="Z87" s="97" t="n">
        <f aca="false">BC42</f>
        <v>16</v>
      </c>
      <c r="AA87" s="97" t="n">
        <f aca="false">BD42</f>
        <v>0</v>
      </c>
      <c r="AB87" s="97" t="n">
        <f aca="false">BE42</f>
        <v>2</v>
      </c>
      <c r="AC87" s="97" t="n">
        <f aca="false">BF42</f>
        <v>0</v>
      </c>
      <c r="AD87" s="97" t="n">
        <f aca="false">BG42</f>
        <v>0</v>
      </c>
      <c r="AE87" s="97" t="n">
        <f aca="false">BH42</f>
        <v>0</v>
      </c>
      <c r="AF87" s="97" t="n">
        <f aca="false">BI42</f>
        <v>0</v>
      </c>
      <c r="AG87" s="97" t="n">
        <f aca="false">BJ42</f>
        <v>0</v>
      </c>
      <c r="AH87" s="97" t="n">
        <f aca="false">BK42</f>
        <v>0</v>
      </c>
      <c r="AI87" s="97" t="n">
        <f aca="false">BL42</f>
        <v>0</v>
      </c>
      <c r="AL87" s="97" t="n">
        <f aca="false">BN37</f>
        <v>7</v>
      </c>
      <c r="AM87" s="97" t="n">
        <f aca="false">BO37</f>
        <v>6</v>
      </c>
      <c r="AN87" s="97" t="n">
        <f aca="false">BP37</f>
        <v>1</v>
      </c>
      <c r="AO87" s="97" t="n">
        <f aca="false">BQ37</f>
        <v>0</v>
      </c>
      <c r="AP87" s="97" t="n">
        <f aca="false">BR37</f>
        <v>0</v>
      </c>
      <c r="AQ87" s="97" t="n">
        <f aca="false">BS37</f>
        <v>0</v>
      </c>
      <c r="AR87" s="97" t="n">
        <f aca="false">BT37</f>
        <v>0</v>
      </c>
      <c r="AS87" s="97" t="n">
        <f aca="false">BU37</f>
        <v>0</v>
      </c>
      <c r="AT87" s="97" t="n">
        <f aca="false">BV37</f>
        <v>0</v>
      </c>
      <c r="AU87" s="97" t="n">
        <f aca="false">BW37</f>
        <v>0</v>
      </c>
      <c r="AV87" s="97" t="n">
        <f aca="false">BX37</f>
        <v>0</v>
      </c>
      <c r="AW87" s="97" t="n">
        <f aca="false">BY37</f>
        <v>0</v>
      </c>
      <c r="BA87" s="119" t="n">
        <f aca="false">BN82+CA82</f>
        <v>50</v>
      </c>
      <c r="BB87" s="119" t="n">
        <f aca="false">BO82+CB82</f>
        <v>114</v>
      </c>
      <c r="BC87" s="119" t="n">
        <f aca="false">BP82+CC82</f>
        <v>26</v>
      </c>
      <c r="BD87" s="119" t="n">
        <f aca="false">BQ82+CD82</f>
        <v>2</v>
      </c>
      <c r="BE87" s="119" t="n">
        <f aca="false">BR82+CE82</f>
        <v>0</v>
      </c>
      <c r="BF87" s="119" t="n">
        <f aca="false">BS82+CF82</f>
        <v>0</v>
      </c>
      <c r="BG87" s="119" t="n">
        <f aca="false">BT82+CG82</f>
        <v>0</v>
      </c>
      <c r="BH87" s="119" t="n">
        <f aca="false">BU82+CH82</f>
        <v>0</v>
      </c>
      <c r="BI87" s="119" t="n">
        <f aca="false">BV82+CI82</f>
        <v>0</v>
      </c>
      <c r="BJ87" s="119" t="n">
        <f aca="false">BW82+CJ82</f>
        <v>0</v>
      </c>
      <c r="BK87" s="119" t="n">
        <f aca="false">BX82+CK82</f>
        <v>0</v>
      </c>
      <c r="BL87" s="119" t="n">
        <f aca="false">BY82+CL82</f>
        <v>0</v>
      </c>
      <c r="BM87" s="122"/>
      <c r="BN87" s="118" t="n">
        <v>5</v>
      </c>
      <c r="BO87" s="118" t="n">
        <v>5</v>
      </c>
      <c r="BP87" s="118" t="n">
        <v>1</v>
      </c>
      <c r="BQ87" s="118" t="n">
        <v>0</v>
      </c>
      <c r="BR87" s="118" t="n">
        <v>0</v>
      </c>
      <c r="BS87" s="118" t="n">
        <v>0</v>
      </c>
      <c r="BT87" s="118" t="n">
        <v>0</v>
      </c>
      <c r="BU87" s="118" t="n">
        <v>0</v>
      </c>
      <c r="BV87" s="118" t="n">
        <v>0</v>
      </c>
      <c r="BW87" s="118" t="n">
        <v>0</v>
      </c>
      <c r="BX87" s="118" t="n">
        <v>0</v>
      </c>
      <c r="BY87" s="118" t="n">
        <v>0</v>
      </c>
      <c r="BZ87" s="99"/>
      <c r="CA87" s="119" t="n">
        <v>54</v>
      </c>
      <c r="CB87" s="119" t="n">
        <v>71</v>
      </c>
      <c r="CC87" s="119" t="n">
        <v>22</v>
      </c>
      <c r="CD87" s="119" t="n">
        <v>1</v>
      </c>
      <c r="CE87" s="119" t="n">
        <v>0</v>
      </c>
      <c r="CF87" s="119" t="n">
        <v>0</v>
      </c>
      <c r="CG87" s="119" t="n">
        <v>0</v>
      </c>
      <c r="CH87" s="119" t="n">
        <v>0</v>
      </c>
      <c r="CI87" s="119" t="n">
        <v>0</v>
      </c>
      <c r="CJ87" s="119" t="n">
        <v>0</v>
      </c>
      <c r="CK87" s="119" t="n">
        <v>0</v>
      </c>
      <c r="CL87" s="119" t="n">
        <v>0</v>
      </c>
    </row>
    <row r="88" s="97" customFormat="true" ht="12.75" hidden="false" customHeight="false" outlineLevel="0" collapsed="false">
      <c r="A88" s="132" t="s">
        <v>100</v>
      </c>
      <c r="B88" s="139" t="n">
        <f aca="false">X92</f>
        <v>67</v>
      </c>
      <c r="C88" s="140" t="n">
        <f aca="false">AL92</f>
        <v>5</v>
      </c>
      <c r="D88" s="139" t="n">
        <f aca="false">Y92</f>
        <v>85</v>
      </c>
      <c r="E88" s="140" t="n">
        <f aca="false">AM92</f>
        <v>0</v>
      </c>
      <c r="F88" s="139" t="n">
        <f aca="false">Z92</f>
        <v>13</v>
      </c>
      <c r="G88" s="140" t="n">
        <f aca="false">AN92</f>
        <v>0</v>
      </c>
      <c r="H88" s="139" t="n">
        <f aca="false">AA92</f>
        <v>2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1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168</v>
      </c>
      <c r="U88" s="140" t="n">
        <f aca="false">SUM(C88,E88,G88,I88,K88,M88,O88,Q88,S88)</f>
        <v>5</v>
      </c>
      <c r="V88" s="136"/>
      <c r="W88" s="116"/>
      <c r="X88" s="97" t="n">
        <f aca="false">BA43</f>
        <v>55</v>
      </c>
      <c r="Y88" s="97" t="n">
        <f aca="false">BB43</f>
        <v>72</v>
      </c>
      <c r="Z88" s="97" t="n">
        <f aca="false">BC43</f>
        <v>17</v>
      </c>
      <c r="AA88" s="97" t="n">
        <f aca="false">BD43</f>
        <v>0</v>
      </c>
      <c r="AB88" s="97" t="n">
        <f aca="false">BE43</f>
        <v>1</v>
      </c>
      <c r="AC88" s="97" t="n">
        <f aca="false">BF43</f>
        <v>0</v>
      </c>
      <c r="AD88" s="97" t="n">
        <f aca="false">BG43</f>
        <v>0</v>
      </c>
      <c r="AE88" s="97" t="n">
        <f aca="false">BH43</f>
        <v>0</v>
      </c>
      <c r="AF88" s="97" t="n">
        <f aca="false">BI43</f>
        <v>0</v>
      </c>
      <c r="AG88" s="97" t="n">
        <f aca="false">BJ43</f>
        <v>0</v>
      </c>
      <c r="AH88" s="97" t="n">
        <f aca="false">BK43</f>
        <v>0</v>
      </c>
      <c r="AI88" s="97" t="n">
        <f aca="false">BL43</f>
        <v>0</v>
      </c>
      <c r="AL88" s="97" t="n">
        <f aca="false">BN38</f>
        <v>8</v>
      </c>
      <c r="AM88" s="97" t="n">
        <f aca="false">BO38</f>
        <v>1</v>
      </c>
      <c r="AN88" s="97" t="n">
        <f aca="false">BP38</f>
        <v>1</v>
      </c>
      <c r="AO88" s="97" t="n">
        <f aca="false">BQ38</f>
        <v>0</v>
      </c>
      <c r="AP88" s="97" t="n">
        <f aca="false">BR38</f>
        <v>0</v>
      </c>
      <c r="AQ88" s="97" t="n">
        <f aca="false">BS38</f>
        <v>0</v>
      </c>
      <c r="AR88" s="97" t="n">
        <f aca="false">BT38</f>
        <v>0</v>
      </c>
      <c r="AS88" s="97" t="n">
        <f aca="false">BU38</f>
        <v>0</v>
      </c>
      <c r="AT88" s="97" t="n">
        <f aca="false">BV38</f>
        <v>0</v>
      </c>
      <c r="AU88" s="97" t="n">
        <f aca="false">BW38</f>
        <v>0</v>
      </c>
      <c r="AV88" s="97" t="n">
        <f aca="false">BX38</f>
        <v>0</v>
      </c>
      <c r="AW88" s="97" t="n">
        <f aca="false">BY38</f>
        <v>0</v>
      </c>
      <c r="BA88" s="119" t="n">
        <f aca="false">BN83+CA83</f>
        <v>95</v>
      </c>
      <c r="BB88" s="119" t="n">
        <f aca="false">BO83+CB83</f>
        <v>92</v>
      </c>
      <c r="BC88" s="119" t="n">
        <f aca="false">BP83+CC83</f>
        <v>15</v>
      </c>
      <c r="BD88" s="119" t="n">
        <f aca="false">BQ83+CD83</f>
        <v>1</v>
      </c>
      <c r="BE88" s="119" t="n">
        <f aca="false">BR83+CE83</f>
        <v>0</v>
      </c>
      <c r="BF88" s="119" t="n">
        <f aca="false">BS83+CF83</f>
        <v>0</v>
      </c>
      <c r="BG88" s="119" t="n">
        <f aca="false">BT83+CG83</f>
        <v>0</v>
      </c>
      <c r="BH88" s="119" t="n">
        <f aca="false">BU83+CH83</f>
        <v>0</v>
      </c>
      <c r="BI88" s="119" t="n">
        <f aca="false">BV83+CI83</f>
        <v>0</v>
      </c>
      <c r="BJ88" s="119" t="n">
        <f aca="false">BW83+CJ83</f>
        <v>0</v>
      </c>
      <c r="BK88" s="119" t="n">
        <f aca="false">BX83+CK83</f>
        <v>0</v>
      </c>
      <c r="BL88" s="119" t="n">
        <f aca="false">BY83+CL83</f>
        <v>0</v>
      </c>
      <c r="BM88" s="122"/>
      <c r="BN88" s="118" t="n">
        <v>7</v>
      </c>
      <c r="BO88" s="118" t="n">
        <v>0</v>
      </c>
      <c r="BP88" s="118" t="n">
        <v>0</v>
      </c>
      <c r="BQ88" s="118" t="n">
        <v>0</v>
      </c>
      <c r="BR88" s="118" t="n">
        <v>0</v>
      </c>
      <c r="BS88" s="118" t="n">
        <v>0</v>
      </c>
      <c r="BT88" s="118" t="n">
        <v>0</v>
      </c>
      <c r="BU88" s="118" t="n">
        <v>0</v>
      </c>
      <c r="BV88" s="118" t="n">
        <v>0</v>
      </c>
      <c r="BW88" s="118" t="n">
        <v>0</v>
      </c>
      <c r="BX88" s="118" t="n">
        <v>0</v>
      </c>
      <c r="BY88" s="118" t="n">
        <v>0</v>
      </c>
      <c r="BZ88" s="99"/>
      <c r="CA88" s="119" t="n">
        <v>51</v>
      </c>
      <c r="CB88" s="119" t="n">
        <v>67</v>
      </c>
      <c r="CC88" s="119" t="n">
        <v>15</v>
      </c>
      <c r="CD88" s="119" t="n">
        <v>1</v>
      </c>
      <c r="CE88" s="119" t="n">
        <v>0</v>
      </c>
      <c r="CF88" s="119" t="n">
        <v>0</v>
      </c>
      <c r="CG88" s="119" t="n">
        <v>0</v>
      </c>
      <c r="CH88" s="119" t="n">
        <v>0</v>
      </c>
      <c r="CI88" s="119" t="n">
        <v>0</v>
      </c>
      <c r="CJ88" s="119" t="n">
        <v>0</v>
      </c>
      <c r="CK88" s="119" t="n">
        <v>0</v>
      </c>
      <c r="CL88" s="119" t="n">
        <v>0</v>
      </c>
    </row>
    <row r="89" s="97" customFormat="true" ht="12.75" hidden="false" customHeight="false" outlineLevel="0" collapsed="false">
      <c r="A89" s="132" t="s">
        <v>101</v>
      </c>
      <c r="B89" s="139" t="n">
        <f aca="false">X93</f>
        <v>71</v>
      </c>
      <c r="C89" s="140" t="n">
        <f aca="false">AL93</f>
        <v>7</v>
      </c>
      <c r="D89" s="139" t="n">
        <f aca="false">Y93</f>
        <v>108</v>
      </c>
      <c r="E89" s="140" t="n">
        <f aca="false">AM93</f>
        <v>4</v>
      </c>
      <c r="F89" s="139" t="n">
        <f aca="false">Z93</f>
        <v>12</v>
      </c>
      <c r="G89" s="140" t="n">
        <f aca="false">AN93</f>
        <v>0</v>
      </c>
      <c r="H89" s="139" t="n">
        <f aca="false">AA93</f>
        <v>1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192</v>
      </c>
      <c r="U89" s="140" t="n">
        <f aca="false">SUM(C89,E89,G89,I89,K89,M89,O89,Q89,S89)</f>
        <v>11</v>
      </c>
      <c r="V89" s="136"/>
      <c r="W89" s="116"/>
      <c r="X89" s="97" t="n">
        <f aca="false">BA44</f>
        <v>42</v>
      </c>
      <c r="Y89" s="97" t="n">
        <f aca="false">BB44</f>
        <v>72</v>
      </c>
      <c r="Z89" s="97" t="n">
        <f aca="false">BC44</f>
        <v>26</v>
      </c>
      <c r="AA89" s="97" t="n">
        <f aca="false">BD44</f>
        <v>3</v>
      </c>
      <c r="AB89" s="97" t="n">
        <f aca="false">BE44</f>
        <v>1</v>
      </c>
      <c r="AC89" s="97" t="n">
        <f aca="false">BF44</f>
        <v>0</v>
      </c>
      <c r="AD89" s="97" t="n">
        <f aca="false">BG44</f>
        <v>0</v>
      </c>
      <c r="AE89" s="97" t="n">
        <f aca="false">BH44</f>
        <v>0</v>
      </c>
      <c r="AF89" s="97" t="n">
        <f aca="false">BI44</f>
        <v>0</v>
      </c>
      <c r="AG89" s="97" t="n">
        <f aca="false">BJ44</f>
        <v>0</v>
      </c>
      <c r="AH89" s="97" t="n">
        <f aca="false">BK44</f>
        <v>0</v>
      </c>
      <c r="AI89" s="97" t="n">
        <f aca="false">BL44</f>
        <v>0</v>
      </c>
      <c r="AL89" s="97" t="n">
        <f aca="false">BN39</f>
        <v>3</v>
      </c>
      <c r="AM89" s="97" t="n">
        <f aca="false">BO39</f>
        <v>1</v>
      </c>
      <c r="AN89" s="97" t="n">
        <f aca="false">BP39</f>
        <v>0</v>
      </c>
      <c r="AO89" s="97" t="n">
        <f aca="false">BQ39</f>
        <v>0</v>
      </c>
      <c r="AP89" s="97" t="n">
        <f aca="false">BR39</f>
        <v>0</v>
      </c>
      <c r="AQ89" s="97" t="n">
        <f aca="false">BS39</f>
        <v>0</v>
      </c>
      <c r="AR89" s="97" t="n">
        <f aca="false">BT39</f>
        <v>0</v>
      </c>
      <c r="AS89" s="97" t="n">
        <f aca="false">BU39</f>
        <v>0</v>
      </c>
      <c r="AT89" s="97" t="n">
        <f aca="false">BV39</f>
        <v>0</v>
      </c>
      <c r="AU89" s="97" t="n">
        <f aca="false">BW39</f>
        <v>0</v>
      </c>
      <c r="AV89" s="97" t="n">
        <f aca="false">BX39</f>
        <v>0</v>
      </c>
      <c r="AW89" s="97" t="n">
        <f aca="false">BY39</f>
        <v>0</v>
      </c>
      <c r="BA89" s="119" t="n">
        <f aca="false">BN84+CA84</f>
        <v>64</v>
      </c>
      <c r="BB89" s="119" t="n">
        <f aca="false">BO84+CB84</f>
        <v>83</v>
      </c>
      <c r="BC89" s="119" t="n">
        <f aca="false">BP84+CC84</f>
        <v>23</v>
      </c>
      <c r="BD89" s="119" t="n">
        <f aca="false">BQ84+CD84</f>
        <v>0</v>
      </c>
      <c r="BE89" s="119" t="n">
        <f aca="false">BR84+CE84</f>
        <v>0</v>
      </c>
      <c r="BF89" s="119" t="n">
        <f aca="false">BS84+CF84</f>
        <v>0</v>
      </c>
      <c r="BG89" s="119" t="n">
        <f aca="false">BT84+CG84</f>
        <v>0</v>
      </c>
      <c r="BH89" s="119" t="n">
        <f aca="false">BU84+CH84</f>
        <v>0</v>
      </c>
      <c r="BI89" s="119" t="n">
        <f aca="false">BV84+CI84</f>
        <v>0</v>
      </c>
      <c r="BJ89" s="119" t="n">
        <f aca="false">BW84+CJ84</f>
        <v>0</v>
      </c>
      <c r="BK89" s="119" t="n">
        <f aca="false">BX84+CK84</f>
        <v>0</v>
      </c>
      <c r="BL89" s="119" t="n">
        <f aca="false">BY84+CL84</f>
        <v>0</v>
      </c>
      <c r="BM89" s="122"/>
      <c r="BN89" s="118" t="n">
        <v>5</v>
      </c>
      <c r="BO89" s="118" t="n">
        <v>2</v>
      </c>
      <c r="BP89" s="118" t="n">
        <v>0</v>
      </c>
      <c r="BQ89" s="118" t="n">
        <v>0</v>
      </c>
      <c r="BR89" s="118" t="n">
        <v>0</v>
      </c>
      <c r="BS89" s="118" t="n">
        <v>0</v>
      </c>
      <c r="BT89" s="118" t="n">
        <v>0</v>
      </c>
      <c r="BU89" s="118" t="n">
        <v>0</v>
      </c>
      <c r="BV89" s="118" t="n">
        <v>0</v>
      </c>
      <c r="BW89" s="118" t="n">
        <v>0</v>
      </c>
      <c r="BX89" s="118" t="n">
        <v>0</v>
      </c>
      <c r="BY89" s="118" t="n">
        <v>0</v>
      </c>
      <c r="BZ89" s="99"/>
      <c r="CA89" s="119" t="n">
        <v>36</v>
      </c>
      <c r="CB89" s="119" t="n">
        <v>72</v>
      </c>
      <c r="CC89" s="119" t="n">
        <v>21</v>
      </c>
      <c r="CD89" s="119" t="n">
        <v>4</v>
      </c>
      <c r="CE89" s="119" t="n">
        <v>0</v>
      </c>
      <c r="CF89" s="119" t="n">
        <v>0</v>
      </c>
      <c r="CG89" s="119" t="n">
        <v>0</v>
      </c>
      <c r="CH89" s="119" t="n">
        <v>0</v>
      </c>
      <c r="CI89" s="119" t="n">
        <v>0</v>
      </c>
      <c r="CJ89" s="119" t="n">
        <v>0</v>
      </c>
      <c r="CK89" s="119" t="n">
        <v>0</v>
      </c>
      <c r="CL89" s="119" t="n">
        <v>0</v>
      </c>
    </row>
    <row r="90" s="97" customFormat="true" ht="12.75" hidden="false" customHeight="false" outlineLevel="0" collapsed="false">
      <c r="A90" s="132" t="s">
        <v>102</v>
      </c>
      <c r="B90" s="139" t="n">
        <f aca="false">X94</f>
        <v>95</v>
      </c>
      <c r="C90" s="140" t="n">
        <f aca="false">AL94</f>
        <v>5</v>
      </c>
      <c r="D90" s="139" t="n">
        <f aca="false">Y94</f>
        <v>66</v>
      </c>
      <c r="E90" s="140" t="n">
        <f aca="false">AM94</f>
        <v>1</v>
      </c>
      <c r="F90" s="139" t="n">
        <f aca="false">Z94</f>
        <v>14</v>
      </c>
      <c r="G90" s="140" t="n">
        <f aca="false">AN94</f>
        <v>0</v>
      </c>
      <c r="H90" s="139" t="n">
        <f aca="false">AA94</f>
        <v>4</v>
      </c>
      <c r="I90" s="140" t="n">
        <f aca="false">AO94</f>
        <v>1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179</v>
      </c>
      <c r="U90" s="140" t="n">
        <f aca="false">SUM(C90,E90,G90,I90,K90,M90,O90,Q90,S90)</f>
        <v>7</v>
      </c>
      <c r="V90" s="136"/>
      <c r="W90" s="116"/>
      <c r="X90" s="97" t="n">
        <f aca="false">BA45</f>
        <v>59</v>
      </c>
      <c r="Y90" s="97" t="n">
        <f aca="false">BB45</f>
        <v>100</v>
      </c>
      <c r="Z90" s="97" t="n">
        <f aca="false">BC45</f>
        <v>24</v>
      </c>
      <c r="AA90" s="97" t="n">
        <f aca="false">BD45</f>
        <v>1</v>
      </c>
      <c r="AB90" s="97" t="n">
        <f aca="false">BE45</f>
        <v>0</v>
      </c>
      <c r="AC90" s="97" t="n">
        <f aca="false">BF45</f>
        <v>0</v>
      </c>
      <c r="AD90" s="97" t="n">
        <f aca="false">BG45</f>
        <v>0</v>
      </c>
      <c r="AE90" s="97" t="n">
        <f aca="false">BH45</f>
        <v>0</v>
      </c>
      <c r="AF90" s="97" t="n">
        <f aca="false">BI45</f>
        <v>0</v>
      </c>
      <c r="AG90" s="97" t="n">
        <f aca="false">BJ45</f>
        <v>0</v>
      </c>
      <c r="AH90" s="97" t="n">
        <f aca="false">BK45</f>
        <v>0</v>
      </c>
      <c r="AI90" s="97" t="n">
        <f aca="false">BL45</f>
        <v>0</v>
      </c>
      <c r="AL90" s="97" t="n">
        <f aca="false">BN40</f>
        <v>3</v>
      </c>
      <c r="AM90" s="97" t="n">
        <f aca="false">BO40</f>
        <v>3</v>
      </c>
      <c r="AN90" s="97" t="n">
        <f aca="false">BP40</f>
        <v>0</v>
      </c>
      <c r="AO90" s="97" t="n">
        <f aca="false">BQ40</f>
        <v>0</v>
      </c>
      <c r="AP90" s="97" t="n">
        <f aca="false">BR40</f>
        <v>0</v>
      </c>
      <c r="AQ90" s="97" t="n">
        <f aca="false">BS40</f>
        <v>0</v>
      </c>
      <c r="AR90" s="97" t="n">
        <f aca="false">BT40</f>
        <v>0</v>
      </c>
      <c r="AS90" s="97" t="n">
        <f aca="false">BU40</f>
        <v>0</v>
      </c>
      <c r="AT90" s="97" t="n">
        <f aca="false">BV40</f>
        <v>0</v>
      </c>
      <c r="AU90" s="97" t="n">
        <f aca="false">BW40</f>
        <v>0</v>
      </c>
      <c r="AV90" s="97" t="n">
        <f aca="false">BX40</f>
        <v>0</v>
      </c>
      <c r="AW90" s="97" t="n">
        <f aca="false">BY40</f>
        <v>0</v>
      </c>
      <c r="BA90" s="119" t="n">
        <f aca="false">BN85+CA85</f>
        <v>63</v>
      </c>
      <c r="BB90" s="119" t="n">
        <f aca="false">BO85+CB85</f>
        <v>77</v>
      </c>
      <c r="BC90" s="119" t="n">
        <f aca="false">BP85+CC85</f>
        <v>22</v>
      </c>
      <c r="BD90" s="119" t="n">
        <f aca="false">BQ85+CD85</f>
        <v>1</v>
      </c>
      <c r="BE90" s="119" t="n">
        <f aca="false">BR85+CE85</f>
        <v>0</v>
      </c>
      <c r="BF90" s="119" t="n">
        <f aca="false">BS85+CF85</f>
        <v>0</v>
      </c>
      <c r="BG90" s="119" t="n">
        <f aca="false">BT85+CG85</f>
        <v>0</v>
      </c>
      <c r="BH90" s="119" t="n">
        <f aca="false">BU85+CH85</f>
        <v>0</v>
      </c>
      <c r="BI90" s="119" t="n">
        <f aca="false">BV85+CI85</f>
        <v>0</v>
      </c>
      <c r="BJ90" s="119" t="n">
        <f aca="false">BW85+CJ85</f>
        <v>0</v>
      </c>
      <c r="BK90" s="119" t="n">
        <f aca="false">BX85+CK85</f>
        <v>0</v>
      </c>
      <c r="BL90" s="119" t="n">
        <f aca="false">BY85+CL85</f>
        <v>0</v>
      </c>
      <c r="BM90" s="122"/>
      <c r="BN90" s="118" t="n">
        <v>7</v>
      </c>
      <c r="BO90" s="118" t="n">
        <v>3</v>
      </c>
      <c r="BP90" s="118" t="n">
        <v>0</v>
      </c>
      <c r="BQ90" s="118" t="n">
        <v>0</v>
      </c>
      <c r="BR90" s="118" t="n">
        <v>0</v>
      </c>
      <c r="BS90" s="118" t="n">
        <v>0</v>
      </c>
      <c r="BT90" s="118" t="n">
        <v>0</v>
      </c>
      <c r="BU90" s="118" t="n">
        <v>0</v>
      </c>
      <c r="BV90" s="118" t="n">
        <v>0</v>
      </c>
      <c r="BW90" s="118" t="n">
        <v>0</v>
      </c>
      <c r="BX90" s="118" t="n">
        <v>0</v>
      </c>
      <c r="BY90" s="118" t="n">
        <v>0</v>
      </c>
      <c r="BZ90" s="99"/>
      <c r="CA90" s="119" t="n">
        <v>64</v>
      </c>
      <c r="CB90" s="119" t="n">
        <v>95</v>
      </c>
      <c r="CC90" s="119" t="n">
        <v>18</v>
      </c>
      <c r="CD90" s="119" t="n">
        <v>0</v>
      </c>
      <c r="CE90" s="119" t="n">
        <v>0</v>
      </c>
      <c r="CF90" s="119" t="n">
        <v>0</v>
      </c>
      <c r="CG90" s="119" t="n">
        <v>0</v>
      </c>
      <c r="CH90" s="119" t="n">
        <v>0</v>
      </c>
      <c r="CI90" s="119" t="n">
        <v>0</v>
      </c>
      <c r="CJ90" s="119" t="n">
        <v>0</v>
      </c>
      <c r="CK90" s="119" t="n">
        <v>0</v>
      </c>
      <c r="CL90" s="119" t="n">
        <v>0</v>
      </c>
    </row>
    <row r="91" s="97" customFormat="true" ht="12.75" hidden="false" customHeight="false" outlineLevel="0" collapsed="false">
      <c r="A91" s="132" t="s">
        <v>103</v>
      </c>
      <c r="B91" s="139" t="n">
        <f aca="false">X95</f>
        <v>66</v>
      </c>
      <c r="C91" s="140" t="n">
        <f aca="false">AL95</f>
        <v>4</v>
      </c>
      <c r="D91" s="139" t="n">
        <f aca="false">Y95</f>
        <v>111</v>
      </c>
      <c r="E91" s="140" t="n">
        <f aca="false">AM95</f>
        <v>5</v>
      </c>
      <c r="F91" s="139" t="n">
        <f aca="false">Z95</f>
        <v>20</v>
      </c>
      <c r="G91" s="140" t="n">
        <f aca="false">AN95</f>
        <v>0</v>
      </c>
      <c r="H91" s="139" t="n">
        <f aca="false">AA95</f>
        <v>3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200</v>
      </c>
      <c r="U91" s="140" t="n">
        <f aca="false">SUM(C91,E91,G91,I91,K91,M91,O91,Q91,S91)</f>
        <v>9</v>
      </c>
      <c r="V91" s="136"/>
      <c r="W91" s="116"/>
      <c r="X91" s="97" t="n">
        <f aca="false">BA46</f>
        <v>63</v>
      </c>
      <c r="Y91" s="97" t="n">
        <f aca="false">BB46</f>
        <v>79</v>
      </c>
      <c r="Z91" s="97" t="n">
        <f aca="false">BC46</f>
        <v>16</v>
      </c>
      <c r="AA91" s="97" t="n">
        <f aca="false">BD46</f>
        <v>1</v>
      </c>
      <c r="AB91" s="97" t="n">
        <f aca="false">BE46</f>
        <v>0</v>
      </c>
      <c r="AC91" s="97" t="n">
        <f aca="false">BF46</f>
        <v>0</v>
      </c>
      <c r="AD91" s="97" t="n">
        <f aca="false">BG46</f>
        <v>0</v>
      </c>
      <c r="AE91" s="97" t="n">
        <f aca="false">BH46</f>
        <v>0</v>
      </c>
      <c r="AF91" s="97" t="n">
        <f aca="false">BI46</f>
        <v>0</v>
      </c>
      <c r="AG91" s="97" t="n">
        <f aca="false">BJ46</f>
        <v>0</v>
      </c>
      <c r="AH91" s="97" t="n">
        <f aca="false">BK46</f>
        <v>0</v>
      </c>
      <c r="AI91" s="97" t="n">
        <f aca="false">BL46</f>
        <v>0</v>
      </c>
      <c r="AL91" s="97" t="n">
        <f aca="false">BN41</f>
        <v>4</v>
      </c>
      <c r="AM91" s="97" t="n">
        <f aca="false">BO41</f>
        <v>0</v>
      </c>
      <c r="AN91" s="97" t="n">
        <f aca="false">BP41</f>
        <v>0</v>
      </c>
      <c r="AO91" s="97" t="n">
        <f aca="false">BQ41</f>
        <v>0</v>
      </c>
      <c r="AP91" s="97" t="n">
        <f aca="false">BR41</f>
        <v>0</v>
      </c>
      <c r="AQ91" s="97" t="n">
        <f aca="false">BS41</f>
        <v>0</v>
      </c>
      <c r="AR91" s="97" t="n">
        <f aca="false">BT41</f>
        <v>0</v>
      </c>
      <c r="AS91" s="97" t="n">
        <f aca="false">BU41</f>
        <v>0</v>
      </c>
      <c r="AT91" s="97" t="n">
        <f aca="false">BV41</f>
        <v>0</v>
      </c>
      <c r="AU91" s="97" t="n">
        <f aca="false">BW41</f>
        <v>0</v>
      </c>
      <c r="AV91" s="97" t="n">
        <f aca="false">BX41</f>
        <v>0</v>
      </c>
      <c r="AW91" s="97" t="n">
        <f aca="false">BY41</f>
        <v>0</v>
      </c>
      <c r="BA91" s="119" t="n">
        <f aca="false">BN86+CA86</f>
        <v>60</v>
      </c>
      <c r="BB91" s="119" t="n">
        <f aca="false">BO86+CB86</f>
        <v>101</v>
      </c>
      <c r="BC91" s="119" t="n">
        <f aca="false">BP86+CC86</f>
        <v>8</v>
      </c>
      <c r="BD91" s="119" t="n">
        <f aca="false">BQ86+CD86</f>
        <v>1</v>
      </c>
      <c r="BE91" s="119" t="n">
        <f aca="false">BR86+CE86</f>
        <v>0</v>
      </c>
      <c r="BF91" s="119" t="n">
        <f aca="false">BS86+CF86</f>
        <v>0</v>
      </c>
      <c r="BG91" s="119" t="n">
        <f aca="false">BT86+CG86</f>
        <v>0</v>
      </c>
      <c r="BH91" s="119" t="n">
        <f aca="false">BU86+CH86</f>
        <v>0</v>
      </c>
      <c r="BI91" s="119" t="n">
        <f aca="false">BV86+CI86</f>
        <v>0</v>
      </c>
      <c r="BJ91" s="119" t="n">
        <f aca="false">BW86+CJ86</f>
        <v>0</v>
      </c>
      <c r="BK91" s="119" t="n">
        <f aca="false">BX86+CK86</f>
        <v>0</v>
      </c>
      <c r="BL91" s="119" t="n">
        <f aca="false">BY86+CL86</f>
        <v>0</v>
      </c>
      <c r="BM91" s="122"/>
      <c r="BN91" s="118" t="n">
        <v>10</v>
      </c>
      <c r="BO91" s="118" t="n">
        <v>1</v>
      </c>
      <c r="BP91" s="118" t="n">
        <v>0</v>
      </c>
      <c r="BQ91" s="118" t="n">
        <v>0</v>
      </c>
      <c r="BR91" s="118" t="n">
        <v>0</v>
      </c>
      <c r="BS91" s="118" t="n">
        <v>0</v>
      </c>
      <c r="BT91" s="118" t="n">
        <v>0</v>
      </c>
      <c r="BU91" s="118" t="n">
        <v>0</v>
      </c>
      <c r="BV91" s="118" t="n">
        <v>0</v>
      </c>
      <c r="BW91" s="118" t="n">
        <v>0</v>
      </c>
      <c r="BX91" s="118" t="n">
        <v>0</v>
      </c>
      <c r="BY91" s="118" t="n">
        <v>0</v>
      </c>
      <c r="BZ91" s="99"/>
      <c r="CA91" s="119" t="n">
        <v>72</v>
      </c>
      <c r="CB91" s="119" t="n">
        <v>75</v>
      </c>
      <c r="CC91" s="119" t="n">
        <v>8</v>
      </c>
      <c r="CD91" s="119" t="n">
        <v>0</v>
      </c>
      <c r="CE91" s="119" t="n">
        <v>0</v>
      </c>
      <c r="CF91" s="119" t="n">
        <v>0</v>
      </c>
      <c r="CG91" s="119" t="n">
        <v>0</v>
      </c>
      <c r="CH91" s="119" t="n">
        <v>0</v>
      </c>
      <c r="CI91" s="119" t="n">
        <v>0</v>
      </c>
      <c r="CJ91" s="119" t="n">
        <v>0</v>
      </c>
      <c r="CK91" s="119" t="n">
        <v>0</v>
      </c>
      <c r="CL91" s="119" t="n">
        <v>0</v>
      </c>
    </row>
    <row r="92" s="97" customFormat="true" ht="12.75" hidden="false" customHeight="false" outlineLevel="0" collapsed="false">
      <c r="A92" s="132" t="s">
        <v>104</v>
      </c>
      <c r="B92" s="139" t="n">
        <f aca="false">X96</f>
        <v>14</v>
      </c>
      <c r="C92" s="140" t="n">
        <f aca="false">AL96</f>
        <v>0</v>
      </c>
      <c r="D92" s="139" t="n">
        <f aca="false">Y96</f>
        <v>40</v>
      </c>
      <c r="E92" s="140" t="n">
        <f aca="false">AM96</f>
        <v>0</v>
      </c>
      <c r="F92" s="139" t="n">
        <f aca="false">Z96</f>
        <v>9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63</v>
      </c>
      <c r="U92" s="140" t="n">
        <f aca="false">SUM(C92,E92,G92,I92,K92,M92,O92,Q92,S92)</f>
        <v>0</v>
      </c>
      <c r="V92" s="136"/>
      <c r="W92" s="116"/>
      <c r="X92" s="97" t="n">
        <f aca="false">BA47</f>
        <v>67</v>
      </c>
      <c r="Y92" s="97" t="n">
        <f aca="false">BB47</f>
        <v>85</v>
      </c>
      <c r="Z92" s="97" t="n">
        <f aca="false">BC47</f>
        <v>13</v>
      </c>
      <c r="AA92" s="97" t="n">
        <f aca="false">BD47</f>
        <v>2</v>
      </c>
      <c r="AB92" s="97" t="n">
        <f aca="false">BE47</f>
        <v>0</v>
      </c>
      <c r="AC92" s="97" t="n">
        <f aca="false">BF47</f>
        <v>1</v>
      </c>
      <c r="AD92" s="97" t="n">
        <f aca="false">BG47</f>
        <v>0</v>
      </c>
      <c r="AE92" s="97" t="n">
        <f aca="false">BH47</f>
        <v>0</v>
      </c>
      <c r="AF92" s="97" t="n">
        <f aca="false">BI47</f>
        <v>0</v>
      </c>
      <c r="AG92" s="97" t="n">
        <f aca="false">BJ47</f>
        <v>0</v>
      </c>
      <c r="AH92" s="97" t="n">
        <f aca="false">BK47</f>
        <v>0</v>
      </c>
      <c r="AI92" s="97" t="n">
        <f aca="false">BL47</f>
        <v>0</v>
      </c>
      <c r="AL92" s="97" t="n">
        <f aca="false">BN42</f>
        <v>5</v>
      </c>
      <c r="AM92" s="97" t="n">
        <f aca="false">BO42</f>
        <v>0</v>
      </c>
      <c r="AN92" s="97" t="n">
        <f aca="false">BP42</f>
        <v>0</v>
      </c>
      <c r="AO92" s="97" t="n">
        <f aca="false">BQ42</f>
        <v>0</v>
      </c>
      <c r="AP92" s="97" t="n">
        <f aca="false">BR42</f>
        <v>0</v>
      </c>
      <c r="AQ92" s="97" t="n">
        <f aca="false">BS42</f>
        <v>0</v>
      </c>
      <c r="AR92" s="97" t="n">
        <f aca="false">BT42</f>
        <v>0</v>
      </c>
      <c r="AS92" s="97" t="n">
        <f aca="false">BU42</f>
        <v>0</v>
      </c>
      <c r="AT92" s="97" t="n">
        <f aca="false">BV42</f>
        <v>0</v>
      </c>
      <c r="AU92" s="97" t="n">
        <f aca="false">BW42</f>
        <v>0</v>
      </c>
      <c r="AV92" s="97" t="n">
        <f aca="false">BX42</f>
        <v>0</v>
      </c>
      <c r="AW92" s="97" t="n">
        <f aca="false">BY42</f>
        <v>0</v>
      </c>
      <c r="BA92" s="119" t="n">
        <f aca="false">BN87+CA87</f>
        <v>59</v>
      </c>
      <c r="BB92" s="119" t="n">
        <f aca="false">BO87+CB87</f>
        <v>76</v>
      </c>
      <c r="BC92" s="119" t="n">
        <f aca="false">BP87+CC87</f>
        <v>23</v>
      </c>
      <c r="BD92" s="119" t="n">
        <f aca="false">BQ87+CD87</f>
        <v>1</v>
      </c>
      <c r="BE92" s="119" t="n">
        <f aca="false">BR87+CE87</f>
        <v>0</v>
      </c>
      <c r="BF92" s="119" t="n">
        <f aca="false">BS87+CF87</f>
        <v>0</v>
      </c>
      <c r="BG92" s="119" t="n">
        <f aca="false">BT87+CG87</f>
        <v>0</v>
      </c>
      <c r="BH92" s="119" t="n">
        <f aca="false">BU87+CH87</f>
        <v>0</v>
      </c>
      <c r="BI92" s="119" t="n">
        <f aca="false">BV87+CI87</f>
        <v>0</v>
      </c>
      <c r="BJ92" s="119" t="n">
        <f aca="false">BW87+CJ87</f>
        <v>0</v>
      </c>
      <c r="BK92" s="119" t="n">
        <f aca="false">BX87+CK87</f>
        <v>0</v>
      </c>
      <c r="BL92" s="119" t="n">
        <f aca="false">BY87+CL87</f>
        <v>0</v>
      </c>
      <c r="BM92" s="122"/>
      <c r="BN92" s="118" t="n">
        <v>7</v>
      </c>
      <c r="BO92" s="118" t="n">
        <v>2</v>
      </c>
      <c r="BP92" s="118" t="n">
        <v>1</v>
      </c>
      <c r="BQ92" s="118" t="n">
        <v>0</v>
      </c>
      <c r="BR92" s="118" t="n">
        <v>0</v>
      </c>
      <c r="BS92" s="118" t="n">
        <v>0</v>
      </c>
      <c r="BT92" s="118" t="n">
        <v>0</v>
      </c>
      <c r="BU92" s="118" t="n">
        <v>0</v>
      </c>
      <c r="BV92" s="118" t="n">
        <v>0</v>
      </c>
      <c r="BW92" s="118" t="n">
        <v>0</v>
      </c>
      <c r="BX92" s="118" t="n">
        <v>0</v>
      </c>
      <c r="BY92" s="118" t="n">
        <v>0</v>
      </c>
      <c r="BZ92" s="99"/>
      <c r="CA92" s="119" t="n">
        <v>118</v>
      </c>
      <c r="CB92" s="119" t="n">
        <v>72</v>
      </c>
      <c r="CC92" s="119" t="n">
        <v>11</v>
      </c>
      <c r="CD92" s="119" t="n">
        <v>1</v>
      </c>
      <c r="CE92" s="119" t="n">
        <v>0</v>
      </c>
      <c r="CF92" s="119" t="n">
        <v>0</v>
      </c>
      <c r="CG92" s="119" t="n">
        <v>0</v>
      </c>
      <c r="CH92" s="119" t="n">
        <v>0</v>
      </c>
      <c r="CI92" s="119" t="n">
        <v>0</v>
      </c>
      <c r="CJ92" s="119" t="n">
        <v>0</v>
      </c>
      <c r="CK92" s="119" t="n">
        <v>0</v>
      </c>
      <c r="CL92" s="119" t="n">
        <v>0</v>
      </c>
    </row>
    <row r="93" s="97" customFormat="true" ht="12.75" hidden="false" customHeight="false" outlineLevel="0" collapsed="false">
      <c r="A93" s="132" t="s">
        <v>106</v>
      </c>
      <c r="B93" s="139" t="n">
        <f aca="false">X97</f>
        <v>13</v>
      </c>
      <c r="C93" s="140" t="n">
        <f aca="false">AL97</f>
        <v>1</v>
      </c>
      <c r="D93" s="139" t="n">
        <f aca="false">Y97</f>
        <v>43</v>
      </c>
      <c r="E93" s="140" t="n">
        <f aca="false">AM97</f>
        <v>2</v>
      </c>
      <c r="F93" s="139" t="n">
        <f aca="false">Z97</f>
        <v>14</v>
      </c>
      <c r="G93" s="140" t="n">
        <f aca="false">AN97</f>
        <v>0</v>
      </c>
      <c r="H93" s="139" t="n">
        <f aca="false">AA97</f>
        <v>1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71</v>
      </c>
      <c r="U93" s="140" t="n">
        <f aca="false">SUM(C93,E93,G93,I93,K93,M93,O93,Q93,S93)</f>
        <v>3</v>
      </c>
      <c r="V93" s="136"/>
      <c r="W93" s="116"/>
      <c r="X93" s="97" t="n">
        <f aca="false">BA48</f>
        <v>71</v>
      </c>
      <c r="Y93" s="97" t="n">
        <f aca="false">BB48</f>
        <v>108</v>
      </c>
      <c r="Z93" s="97" t="n">
        <f aca="false">BC48</f>
        <v>12</v>
      </c>
      <c r="AA93" s="97" t="n">
        <f aca="false">BD48</f>
        <v>1</v>
      </c>
      <c r="AB93" s="97" t="n">
        <f aca="false">BE48</f>
        <v>0</v>
      </c>
      <c r="AC93" s="97" t="n">
        <f aca="false">BF48</f>
        <v>0</v>
      </c>
      <c r="AD93" s="97" t="n">
        <f aca="false">BG48</f>
        <v>0</v>
      </c>
      <c r="AE93" s="97" t="n">
        <f aca="false">BH48</f>
        <v>0</v>
      </c>
      <c r="AF93" s="97" t="n">
        <f aca="false">BI48</f>
        <v>0</v>
      </c>
      <c r="AG93" s="97" t="n">
        <f aca="false">BJ48</f>
        <v>0</v>
      </c>
      <c r="AH93" s="97" t="n">
        <f aca="false">BK48</f>
        <v>0</v>
      </c>
      <c r="AI93" s="97" t="n">
        <f aca="false">BL48</f>
        <v>0</v>
      </c>
      <c r="AL93" s="97" t="n">
        <f aca="false">BN43</f>
        <v>7</v>
      </c>
      <c r="AM93" s="97" t="n">
        <f aca="false">BO43</f>
        <v>4</v>
      </c>
      <c r="AN93" s="97" t="n">
        <f aca="false">BP43</f>
        <v>0</v>
      </c>
      <c r="AO93" s="97" t="n">
        <f aca="false">BQ43</f>
        <v>0</v>
      </c>
      <c r="AP93" s="97" t="n">
        <f aca="false">BR43</f>
        <v>0</v>
      </c>
      <c r="AQ93" s="97" t="n">
        <f aca="false">BS43</f>
        <v>0</v>
      </c>
      <c r="AR93" s="97" t="n">
        <f aca="false">BT43</f>
        <v>0</v>
      </c>
      <c r="AS93" s="97" t="n">
        <f aca="false">BU43</f>
        <v>0</v>
      </c>
      <c r="AT93" s="97" t="n">
        <f aca="false">BV43</f>
        <v>0</v>
      </c>
      <c r="AU93" s="97" t="n">
        <f aca="false">BW43</f>
        <v>0</v>
      </c>
      <c r="AV93" s="97" t="n">
        <f aca="false">BX43</f>
        <v>0</v>
      </c>
      <c r="AW93" s="97" t="n">
        <f aca="false">BY43</f>
        <v>0</v>
      </c>
      <c r="BA93" s="119" t="n">
        <f aca="false">BN88+CA88</f>
        <v>58</v>
      </c>
      <c r="BB93" s="119" t="n">
        <f aca="false">BO88+CB88</f>
        <v>67</v>
      </c>
      <c r="BC93" s="119" t="n">
        <f aca="false">BP88+CC88</f>
        <v>15</v>
      </c>
      <c r="BD93" s="119" t="n">
        <f aca="false">BQ88+CD88</f>
        <v>1</v>
      </c>
      <c r="BE93" s="119" t="n">
        <f aca="false">BR88+CE88</f>
        <v>0</v>
      </c>
      <c r="BF93" s="119" t="n">
        <f aca="false">BS88+CF88</f>
        <v>0</v>
      </c>
      <c r="BG93" s="119" t="n">
        <f aca="false">BT88+CG88</f>
        <v>0</v>
      </c>
      <c r="BH93" s="119" t="n">
        <f aca="false">BU88+CH88</f>
        <v>0</v>
      </c>
      <c r="BI93" s="119" t="n">
        <f aca="false">BV88+CI88</f>
        <v>0</v>
      </c>
      <c r="BJ93" s="119" t="n">
        <f aca="false">BW88+CJ88</f>
        <v>0</v>
      </c>
      <c r="BK93" s="119" t="n">
        <f aca="false">BX88+CK88</f>
        <v>0</v>
      </c>
      <c r="BL93" s="119" t="n">
        <f aca="false">BY88+CL88</f>
        <v>0</v>
      </c>
      <c r="BM93" s="122"/>
      <c r="BN93" s="118" t="n">
        <v>4</v>
      </c>
      <c r="BO93" s="118" t="n">
        <v>1</v>
      </c>
      <c r="BP93" s="118" t="n">
        <v>0</v>
      </c>
      <c r="BQ93" s="118" t="n">
        <v>0</v>
      </c>
      <c r="BR93" s="118" t="n">
        <v>0</v>
      </c>
      <c r="BS93" s="118" t="n">
        <v>0</v>
      </c>
      <c r="BT93" s="118" t="n">
        <v>0</v>
      </c>
      <c r="BU93" s="118" t="n">
        <v>0</v>
      </c>
      <c r="BV93" s="118" t="n">
        <v>0</v>
      </c>
      <c r="BW93" s="118" t="n">
        <v>0</v>
      </c>
      <c r="BX93" s="118" t="n">
        <v>0</v>
      </c>
      <c r="BY93" s="118" t="n">
        <v>0</v>
      </c>
      <c r="BZ93" s="99"/>
      <c r="CA93" s="119" t="n">
        <v>95</v>
      </c>
      <c r="CB93" s="119" t="n">
        <v>85</v>
      </c>
      <c r="CC93" s="119" t="n">
        <v>10</v>
      </c>
      <c r="CD93" s="119" t="n">
        <v>1</v>
      </c>
      <c r="CE93" s="119" t="n">
        <v>0</v>
      </c>
      <c r="CF93" s="119" t="n">
        <v>0</v>
      </c>
      <c r="CG93" s="119" t="n">
        <v>0</v>
      </c>
      <c r="CH93" s="119" t="n">
        <v>0</v>
      </c>
      <c r="CI93" s="119" t="n">
        <v>0</v>
      </c>
      <c r="CJ93" s="119" t="n">
        <v>0</v>
      </c>
      <c r="CK93" s="119" t="n">
        <v>0</v>
      </c>
      <c r="CL93" s="119" t="n">
        <v>0</v>
      </c>
    </row>
    <row r="94" s="97" customFormat="true" ht="12.75" hidden="false" customHeight="false" outlineLevel="0" collapsed="false">
      <c r="A94" s="132" t="s">
        <v>107</v>
      </c>
      <c r="B94" s="139" t="n">
        <f aca="false">X99</f>
        <v>4</v>
      </c>
      <c r="C94" s="140" t="n">
        <f aca="false">AL99</f>
        <v>0</v>
      </c>
      <c r="D94" s="139" t="n">
        <f aca="false">Y99</f>
        <v>23</v>
      </c>
      <c r="E94" s="140" t="n">
        <f aca="false">AM99</f>
        <v>3</v>
      </c>
      <c r="F94" s="139" t="n">
        <f aca="false">Z99</f>
        <v>10</v>
      </c>
      <c r="G94" s="140" t="n">
        <f aca="false">AN99</f>
        <v>1</v>
      </c>
      <c r="H94" s="139" t="n">
        <f aca="false">AA99</f>
        <v>0</v>
      </c>
      <c r="I94" s="140" t="n">
        <f aca="false">AO99</f>
        <v>0</v>
      </c>
      <c r="J94" s="139" t="n">
        <f aca="false">AB99</f>
        <v>1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38</v>
      </c>
      <c r="U94" s="140" t="n">
        <f aca="false">SUM(C94,E94,G94,I94,K94,M94,O94,Q94,S94)</f>
        <v>4</v>
      </c>
      <c r="V94" s="136"/>
      <c r="W94" s="116"/>
      <c r="X94" s="97" t="n">
        <f aca="false">BA49</f>
        <v>95</v>
      </c>
      <c r="Y94" s="97" t="n">
        <f aca="false">BB49</f>
        <v>66</v>
      </c>
      <c r="Z94" s="97" t="n">
        <f aca="false">BC49</f>
        <v>14</v>
      </c>
      <c r="AA94" s="97" t="n">
        <f aca="false">BD49</f>
        <v>4</v>
      </c>
      <c r="AB94" s="97" t="n">
        <f aca="false">BE49</f>
        <v>0</v>
      </c>
      <c r="AC94" s="97" t="n">
        <f aca="false">BF49</f>
        <v>0</v>
      </c>
      <c r="AD94" s="97" t="n">
        <f aca="false">BG49</f>
        <v>0</v>
      </c>
      <c r="AE94" s="97" t="n">
        <f aca="false">BH49</f>
        <v>0</v>
      </c>
      <c r="AF94" s="97" t="n">
        <f aca="false">BI49</f>
        <v>0</v>
      </c>
      <c r="AG94" s="97" t="n">
        <f aca="false">BJ49</f>
        <v>0</v>
      </c>
      <c r="AH94" s="97" t="n">
        <f aca="false">BK49</f>
        <v>0</v>
      </c>
      <c r="AI94" s="97" t="n">
        <f aca="false">BL49</f>
        <v>0</v>
      </c>
      <c r="AL94" s="97" t="n">
        <f aca="false">BN44</f>
        <v>5</v>
      </c>
      <c r="AM94" s="97" t="n">
        <f aca="false">BO44</f>
        <v>1</v>
      </c>
      <c r="AN94" s="97" t="n">
        <f aca="false">BP44</f>
        <v>0</v>
      </c>
      <c r="AO94" s="97" t="n">
        <f aca="false">BQ44</f>
        <v>1</v>
      </c>
      <c r="AP94" s="97" t="n">
        <f aca="false">BR44</f>
        <v>0</v>
      </c>
      <c r="AQ94" s="97" t="n">
        <f aca="false">BS44</f>
        <v>0</v>
      </c>
      <c r="AR94" s="97" t="n">
        <f aca="false">BT44</f>
        <v>0</v>
      </c>
      <c r="AS94" s="97" t="n">
        <f aca="false">BU44</f>
        <v>0</v>
      </c>
      <c r="AT94" s="97" t="n">
        <f aca="false">BV44</f>
        <v>0</v>
      </c>
      <c r="AU94" s="97" t="n">
        <f aca="false">BW44</f>
        <v>0</v>
      </c>
      <c r="AV94" s="97" t="n">
        <f aca="false">BX44</f>
        <v>0</v>
      </c>
      <c r="AW94" s="97" t="n">
        <f aca="false">BY44</f>
        <v>0</v>
      </c>
      <c r="BA94" s="119" t="n">
        <f aca="false">BN89+CA89</f>
        <v>41</v>
      </c>
      <c r="BB94" s="119" t="n">
        <f aca="false">BO89+CB89</f>
        <v>74</v>
      </c>
      <c r="BC94" s="119" t="n">
        <f aca="false">BP89+CC89</f>
        <v>21</v>
      </c>
      <c r="BD94" s="119" t="n">
        <f aca="false">BQ89+CD89</f>
        <v>4</v>
      </c>
      <c r="BE94" s="119" t="n">
        <f aca="false">BR89+CE89</f>
        <v>0</v>
      </c>
      <c r="BF94" s="119" t="n">
        <f aca="false">BS89+CF89</f>
        <v>0</v>
      </c>
      <c r="BG94" s="119" t="n">
        <f aca="false">BT89+CG89</f>
        <v>0</v>
      </c>
      <c r="BH94" s="119" t="n">
        <f aca="false">BU89+CH89</f>
        <v>0</v>
      </c>
      <c r="BI94" s="119" t="n">
        <f aca="false">BV89+CI89</f>
        <v>0</v>
      </c>
      <c r="BJ94" s="119" t="n">
        <f aca="false">BW89+CJ89</f>
        <v>0</v>
      </c>
      <c r="BK94" s="119" t="n">
        <f aca="false">BX89+CK89</f>
        <v>0</v>
      </c>
      <c r="BL94" s="119" t="n">
        <f aca="false">BY89+CL89</f>
        <v>0</v>
      </c>
      <c r="BM94" s="122"/>
      <c r="BN94" s="118" t="n">
        <v>2</v>
      </c>
      <c r="BO94" s="118" t="n">
        <v>1</v>
      </c>
      <c r="BP94" s="118" t="n">
        <v>0</v>
      </c>
      <c r="BQ94" s="118" t="n">
        <v>0</v>
      </c>
      <c r="BR94" s="118" t="n">
        <v>0</v>
      </c>
      <c r="BS94" s="118" t="n">
        <v>0</v>
      </c>
      <c r="BT94" s="118" t="n">
        <v>0</v>
      </c>
      <c r="BU94" s="118" t="n">
        <v>0</v>
      </c>
      <c r="BV94" s="118" t="n">
        <v>0</v>
      </c>
      <c r="BW94" s="118" t="n">
        <v>0</v>
      </c>
      <c r="BX94" s="118" t="n">
        <v>0</v>
      </c>
      <c r="BY94" s="118" t="n">
        <v>0</v>
      </c>
      <c r="BZ94" s="99"/>
      <c r="CA94" s="119" t="n">
        <v>29</v>
      </c>
      <c r="CB94" s="119" t="n">
        <v>73</v>
      </c>
      <c r="CC94" s="119" t="n">
        <v>30</v>
      </c>
      <c r="CD94" s="119" t="n">
        <v>1</v>
      </c>
      <c r="CE94" s="119" t="n">
        <v>0</v>
      </c>
      <c r="CF94" s="119" t="n">
        <v>0</v>
      </c>
      <c r="CG94" s="119" t="n">
        <v>2</v>
      </c>
      <c r="CH94" s="119" t="n">
        <v>0</v>
      </c>
      <c r="CI94" s="119" t="n">
        <v>0</v>
      </c>
      <c r="CJ94" s="119" t="n">
        <v>0</v>
      </c>
      <c r="CK94" s="119" t="n">
        <v>0</v>
      </c>
      <c r="CL94" s="119" t="n">
        <v>0</v>
      </c>
    </row>
    <row r="95" s="97" customFormat="true" ht="12.75" hidden="false" customHeight="false" outlineLevel="0" collapsed="false">
      <c r="A95" s="132" t="s">
        <v>108</v>
      </c>
      <c r="B95" s="139" t="n">
        <f aca="false">X100</f>
        <v>9</v>
      </c>
      <c r="C95" s="140" t="n">
        <f aca="false">AL100</f>
        <v>0</v>
      </c>
      <c r="D95" s="139" t="n">
        <f aca="false">Y100</f>
        <v>22</v>
      </c>
      <c r="E95" s="140" t="n">
        <f aca="false">AM100</f>
        <v>2</v>
      </c>
      <c r="F95" s="139" t="n">
        <f aca="false">Z100</f>
        <v>8</v>
      </c>
      <c r="G95" s="140" t="n">
        <f aca="false">AN100</f>
        <v>0</v>
      </c>
      <c r="H95" s="139" t="n">
        <f aca="false">AA100</f>
        <v>2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1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42</v>
      </c>
      <c r="U95" s="140" t="n">
        <f aca="false">SUM(C95,E95,G95,I95,K95,M95,O96,Q95,S95)</f>
        <v>2</v>
      </c>
      <c r="V95" s="136"/>
      <c r="W95" s="116"/>
      <c r="X95" s="97" t="n">
        <f aca="false">BA50</f>
        <v>66</v>
      </c>
      <c r="Y95" s="97" t="n">
        <f aca="false">BB50</f>
        <v>111</v>
      </c>
      <c r="Z95" s="97" t="n">
        <f aca="false">BC50</f>
        <v>20</v>
      </c>
      <c r="AA95" s="97" t="n">
        <f aca="false">BD50</f>
        <v>3</v>
      </c>
      <c r="AB95" s="97" t="n">
        <f aca="false">BE50</f>
        <v>0</v>
      </c>
      <c r="AC95" s="97" t="n">
        <f aca="false">BF50</f>
        <v>0</v>
      </c>
      <c r="AD95" s="97" t="n">
        <f aca="false">BG50</f>
        <v>0</v>
      </c>
      <c r="AE95" s="97" t="n">
        <f aca="false">BH50</f>
        <v>0</v>
      </c>
      <c r="AF95" s="97" t="n">
        <f aca="false">BI50</f>
        <v>0</v>
      </c>
      <c r="AG95" s="97" t="n">
        <f aca="false">BJ50</f>
        <v>0</v>
      </c>
      <c r="AH95" s="97" t="n">
        <f aca="false">BK50</f>
        <v>0</v>
      </c>
      <c r="AI95" s="97" t="n">
        <f aca="false">BL50</f>
        <v>0</v>
      </c>
      <c r="AL95" s="97" t="n">
        <f aca="false">BN45</f>
        <v>4</v>
      </c>
      <c r="AM95" s="97" t="n">
        <f aca="false">BO45</f>
        <v>5</v>
      </c>
      <c r="AN95" s="97" t="n">
        <f aca="false">BP45</f>
        <v>0</v>
      </c>
      <c r="AO95" s="97" t="n">
        <f aca="false">BQ45</f>
        <v>0</v>
      </c>
      <c r="AP95" s="97" t="n">
        <f aca="false">BR45</f>
        <v>0</v>
      </c>
      <c r="AQ95" s="97" t="n">
        <f aca="false">BS45</f>
        <v>0</v>
      </c>
      <c r="AR95" s="97" t="n">
        <f aca="false">BT45</f>
        <v>0</v>
      </c>
      <c r="AS95" s="97" t="n">
        <f aca="false">BU45</f>
        <v>0</v>
      </c>
      <c r="AT95" s="97" t="n">
        <f aca="false">BV45</f>
        <v>0</v>
      </c>
      <c r="AU95" s="97" t="n">
        <f aca="false">BW45</f>
        <v>0</v>
      </c>
      <c r="AV95" s="97" t="n">
        <f aca="false">BX45</f>
        <v>0</v>
      </c>
      <c r="AW95" s="97" t="n">
        <f aca="false">BY45</f>
        <v>0</v>
      </c>
      <c r="BA95" s="119" t="n">
        <f aca="false">BN90+CA90</f>
        <v>71</v>
      </c>
      <c r="BB95" s="119" t="n">
        <f aca="false">BO90+CB90</f>
        <v>98</v>
      </c>
      <c r="BC95" s="119" t="n">
        <f aca="false">BP90+CC90</f>
        <v>18</v>
      </c>
      <c r="BD95" s="119" t="n">
        <f aca="false">BQ90+CD90</f>
        <v>0</v>
      </c>
      <c r="BE95" s="119" t="n">
        <f aca="false">BR90+CE90</f>
        <v>0</v>
      </c>
      <c r="BF95" s="119" t="n">
        <f aca="false">BS90+CF90</f>
        <v>0</v>
      </c>
      <c r="BG95" s="119" t="n">
        <f aca="false">BT90+CG90</f>
        <v>0</v>
      </c>
      <c r="BH95" s="119" t="n">
        <f aca="false">BU90+CH90</f>
        <v>0</v>
      </c>
      <c r="BI95" s="119" t="n">
        <f aca="false">BV90+CI90</f>
        <v>0</v>
      </c>
      <c r="BJ95" s="119" t="n">
        <f aca="false">BW90+CJ90</f>
        <v>0</v>
      </c>
      <c r="BK95" s="119" t="n">
        <f aca="false">BX90+CK90</f>
        <v>0</v>
      </c>
      <c r="BL95" s="119" t="n">
        <f aca="false">BY90+CL90</f>
        <v>0</v>
      </c>
      <c r="BM95" s="122"/>
      <c r="BN95" s="118" t="n">
        <v>4</v>
      </c>
      <c r="BO95" s="118" t="n">
        <v>2</v>
      </c>
      <c r="BP95" s="118" t="n">
        <v>0</v>
      </c>
      <c r="BQ95" s="118" t="n">
        <v>0</v>
      </c>
      <c r="BR95" s="118" t="n">
        <v>0</v>
      </c>
      <c r="BS95" s="118" t="n">
        <v>0</v>
      </c>
      <c r="BT95" s="118" t="n">
        <v>0</v>
      </c>
      <c r="BU95" s="118" t="n">
        <v>0</v>
      </c>
      <c r="BV95" s="118" t="n">
        <v>0</v>
      </c>
      <c r="BW95" s="118" t="n">
        <v>0</v>
      </c>
      <c r="BX95" s="118" t="n">
        <v>0</v>
      </c>
      <c r="BY95" s="118" t="n">
        <v>0</v>
      </c>
      <c r="BZ95" s="99"/>
      <c r="CA95" s="119" t="n">
        <v>17</v>
      </c>
      <c r="CB95" s="119" t="n">
        <v>35</v>
      </c>
      <c r="CC95" s="119" t="n">
        <v>16</v>
      </c>
      <c r="CD95" s="119" t="n">
        <v>1</v>
      </c>
      <c r="CE95" s="119" t="n">
        <v>0</v>
      </c>
      <c r="CF95" s="119" t="n">
        <v>0</v>
      </c>
      <c r="CG95" s="119" t="n">
        <v>0</v>
      </c>
      <c r="CH95" s="119" t="n">
        <v>0</v>
      </c>
      <c r="CI95" s="119" t="n">
        <v>0</v>
      </c>
      <c r="CJ95" s="119" t="n">
        <v>0</v>
      </c>
      <c r="CK95" s="119" t="n">
        <v>0</v>
      </c>
      <c r="CL95" s="119" t="n">
        <v>0</v>
      </c>
    </row>
    <row r="96" s="97" customFormat="true" ht="13.15" hidden="false" customHeight="false" outlineLevel="0" collapsed="false">
      <c r="A96" s="128" t="s">
        <v>109</v>
      </c>
      <c r="B96" s="139" t="n">
        <f aca="false">X101</f>
        <v>2</v>
      </c>
      <c r="C96" s="140" t="n">
        <f aca="false">AL101</f>
        <v>0</v>
      </c>
      <c r="D96" s="139" t="n">
        <f aca="false">Y101</f>
        <v>8</v>
      </c>
      <c r="E96" s="140" t="n">
        <f aca="false">AM101</f>
        <v>0</v>
      </c>
      <c r="F96" s="139" t="n">
        <f aca="false">Z101</f>
        <v>6</v>
      </c>
      <c r="G96" s="140" t="n">
        <f aca="false">AN101</f>
        <v>0</v>
      </c>
      <c r="H96" s="139" t="n">
        <f aca="false">AA101</f>
        <v>4</v>
      </c>
      <c r="I96" s="140" t="n">
        <f aca="false">AO101</f>
        <v>0</v>
      </c>
      <c r="J96" s="139" t="n">
        <f aca="false">AB101</f>
        <v>2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22</v>
      </c>
      <c r="U96" s="140" t="n">
        <f aca="false">SUM(C96,E96,G96,I96,K96,M96,O96,Q96,S96)</f>
        <v>0</v>
      </c>
      <c r="V96" s="136"/>
      <c r="W96" s="116"/>
      <c r="X96" s="97" t="n">
        <f aca="false">BA51</f>
        <v>14</v>
      </c>
      <c r="Y96" s="97" t="n">
        <f aca="false">BB51</f>
        <v>40</v>
      </c>
      <c r="Z96" s="97" t="n">
        <f aca="false">BC51</f>
        <v>9</v>
      </c>
      <c r="AA96" s="97" t="n">
        <f aca="false">BD51</f>
        <v>0</v>
      </c>
      <c r="AB96" s="97" t="n">
        <f aca="false">BE51</f>
        <v>0</v>
      </c>
      <c r="AC96" s="97" t="n">
        <f aca="false">BF51</f>
        <v>0</v>
      </c>
      <c r="AD96" s="97" t="n">
        <f aca="false">BG51</f>
        <v>0</v>
      </c>
      <c r="AE96" s="97" t="n">
        <f aca="false">BH51</f>
        <v>0</v>
      </c>
      <c r="AF96" s="97" t="n">
        <f aca="false">BI51</f>
        <v>0</v>
      </c>
      <c r="AG96" s="97" t="n">
        <f aca="false">BJ51</f>
        <v>0</v>
      </c>
      <c r="AH96" s="97" t="n">
        <f aca="false">BK51</f>
        <v>0</v>
      </c>
      <c r="AI96" s="97" t="n">
        <f aca="false">BL51</f>
        <v>0</v>
      </c>
      <c r="AL96" s="97" t="n">
        <f aca="false">BN46</f>
        <v>0</v>
      </c>
      <c r="AM96" s="97" t="n">
        <f aca="false">BO46</f>
        <v>0</v>
      </c>
      <c r="AN96" s="97" t="n">
        <f aca="false">BP46</f>
        <v>0</v>
      </c>
      <c r="AO96" s="97" t="n">
        <f aca="false">BQ46</f>
        <v>0</v>
      </c>
      <c r="AP96" s="97" t="n">
        <f aca="false">BR46</f>
        <v>0</v>
      </c>
      <c r="AQ96" s="97" t="n">
        <f aca="false">BS46</f>
        <v>0</v>
      </c>
      <c r="AR96" s="97" t="n">
        <f aca="false">BT46</f>
        <v>0</v>
      </c>
      <c r="AS96" s="97" t="n">
        <f aca="false">BU46</f>
        <v>0</v>
      </c>
      <c r="AT96" s="97" t="n">
        <f aca="false">BV46</f>
        <v>0</v>
      </c>
      <c r="AU96" s="97" t="n">
        <f aca="false">BW46</f>
        <v>0</v>
      </c>
      <c r="AV96" s="97" t="n">
        <f aca="false">BX46</f>
        <v>0</v>
      </c>
      <c r="AW96" s="97" t="n">
        <f aca="false">BY46</f>
        <v>0</v>
      </c>
      <c r="BA96" s="119" t="n">
        <f aca="false">BN91+CA91</f>
        <v>82</v>
      </c>
      <c r="BB96" s="119" t="n">
        <f aca="false">BO91+CB91</f>
        <v>76</v>
      </c>
      <c r="BC96" s="119" t="n">
        <f aca="false">BP91+CC91</f>
        <v>8</v>
      </c>
      <c r="BD96" s="119" t="n">
        <f aca="false">BQ91+CD91</f>
        <v>0</v>
      </c>
      <c r="BE96" s="119" t="n">
        <f aca="false">BR91+CE91</f>
        <v>0</v>
      </c>
      <c r="BF96" s="119" t="n">
        <f aca="false">BS91+CF91</f>
        <v>0</v>
      </c>
      <c r="BG96" s="119" t="n">
        <f aca="false">BT91+CG91</f>
        <v>0</v>
      </c>
      <c r="BH96" s="119" t="n">
        <f aca="false">BU91+CH91</f>
        <v>0</v>
      </c>
      <c r="BI96" s="119" t="n">
        <f aca="false">BV91+CI91</f>
        <v>0</v>
      </c>
      <c r="BJ96" s="119" t="n">
        <f aca="false">BW91+CJ91</f>
        <v>0</v>
      </c>
      <c r="BK96" s="119" t="n">
        <f aca="false">BX91+CK91</f>
        <v>0</v>
      </c>
      <c r="BL96" s="119" t="n">
        <f aca="false">BY91+CL91</f>
        <v>0</v>
      </c>
      <c r="BM96" s="122"/>
      <c r="BN96" s="118" t="n">
        <v>1</v>
      </c>
      <c r="BO96" s="118" t="n">
        <v>0</v>
      </c>
      <c r="BP96" s="118" t="n">
        <v>0</v>
      </c>
      <c r="BQ96" s="118" t="n">
        <v>0</v>
      </c>
      <c r="BR96" s="118" t="n">
        <v>0</v>
      </c>
      <c r="BS96" s="118" t="n">
        <v>0</v>
      </c>
      <c r="BT96" s="118" t="n">
        <v>0</v>
      </c>
      <c r="BU96" s="118" t="n">
        <v>0</v>
      </c>
      <c r="BV96" s="118" t="n">
        <v>0</v>
      </c>
      <c r="BW96" s="118" t="n">
        <v>0</v>
      </c>
      <c r="BX96" s="118" t="n">
        <v>0</v>
      </c>
      <c r="BY96" s="118" t="n">
        <v>0</v>
      </c>
      <c r="BZ96" s="99"/>
      <c r="CA96" s="119" t="n">
        <v>10</v>
      </c>
      <c r="CB96" s="119" t="n">
        <v>28</v>
      </c>
      <c r="CC96" s="119" t="n">
        <v>6</v>
      </c>
      <c r="CD96" s="119" t="n">
        <v>4</v>
      </c>
      <c r="CE96" s="119" t="n">
        <v>1</v>
      </c>
      <c r="CF96" s="119" t="n">
        <v>0</v>
      </c>
      <c r="CG96" s="119" t="n">
        <v>0</v>
      </c>
      <c r="CH96" s="119" t="n">
        <v>0</v>
      </c>
      <c r="CI96" s="119" t="n">
        <v>0</v>
      </c>
      <c r="CJ96" s="119" t="n">
        <v>0</v>
      </c>
      <c r="CK96" s="119" t="n">
        <v>0</v>
      </c>
      <c r="CL96" s="119" t="n">
        <v>0</v>
      </c>
    </row>
    <row r="97" s="97" customFormat="true" ht="13.5" hidden="false" customHeight="false" outlineLevel="0" collapsed="false">
      <c r="A97" s="133" t="s">
        <v>110</v>
      </c>
      <c r="B97" s="142" t="n">
        <f aca="false">SUM(B73:B96)</f>
        <v>801</v>
      </c>
      <c r="C97" s="143" t="n">
        <f aca="false">SUM(C73:C96)</f>
        <v>68</v>
      </c>
      <c r="D97" s="142" t="n">
        <f aca="false">SUM(D73:D96)</f>
        <v>1204</v>
      </c>
      <c r="E97" s="143" t="n">
        <f aca="false">SUM(E73:E96)</f>
        <v>42</v>
      </c>
      <c r="F97" s="142" t="n">
        <f aca="false">SUM(F73:F96)</f>
        <v>286</v>
      </c>
      <c r="G97" s="143" t="n">
        <f aca="false">SUM(G73:G96)</f>
        <v>8</v>
      </c>
      <c r="H97" s="142" t="n">
        <f aca="false">SUM(H73:H96)</f>
        <v>34</v>
      </c>
      <c r="I97" s="143" t="n">
        <f aca="false">SUM(I73:I96)</f>
        <v>1</v>
      </c>
      <c r="J97" s="142" t="n">
        <f aca="false">SUM(J73:J96)</f>
        <v>8</v>
      </c>
      <c r="K97" s="143" t="n">
        <f aca="false">SUM(K73:K96)</f>
        <v>0</v>
      </c>
      <c r="L97" s="142" t="n">
        <f aca="false">SUM(L73:L96)</f>
        <v>2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2335</v>
      </c>
      <c r="U97" s="143" t="n">
        <f aca="false">SUM(U73:U96)</f>
        <v>119</v>
      </c>
      <c r="V97" s="136"/>
      <c r="W97" s="116"/>
      <c r="X97" s="97" t="n">
        <f aca="false">BA52</f>
        <v>13</v>
      </c>
      <c r="Y97" s="97" t="n">
        <f aca="false">BB52</f>
        <v>43</v>
      </c>
      <c r="Z97" s="97" t="n">
        <f aca="false">BC52</f>
        <v>14</v>
      </c>
      <c r="AA97" s="97" t="n">
        <f aca="false">BD52</f>
        <v>1</v>
      </c>
      <c r="AB97" s="97" t="n">
        <f aca="false">BE52</f>
        <v>0</v>
      </c>
      <c r="AC97" s="97" t="n">
        <f aca="false">BF52</f>
        <v>0</v>
      </c>
      <c r="AD97" s="97" t="n">
        <f aca="false">BG52</f>
        <v>0</v>
      </c>
      <c r="AE97" s="97" t="n">
        <f aca="false">BH52</f>
        <v>0</v>
      </c>
      <c r="AF97" s="97" t="n">
        <f aca="false">BI52</f>
        <v>0</v>
      </c>
      <c r="AG97" s="97" t="n">
        <f aca="false">BJ52</f>
        <v>0</v>
      </c>
      <c r="AH97" s="97" t="n">
        <f aca="false">BK52</f>
        <v>0</v>
      </c>
      <c r="AI97" s="97" t="n">
        <f aca="false">BL52</f>
        <v>0</v>
      </c>
      <c r="AL97" s="97" t="n">
        <f aca="false">BN47</f>
        <v>1</v>
      </c>
      <c r="AM97" s="97" t="n">
        <f aca="false">BO47</f>
        <v>2</v>
      </c>
      <c r="AN97" s="97" t="n">
        <f aca="false">BP47</f>
        <v>0</v>
      </c>
      <c r="AO97" s="97" t="n">
        <f aca="false">BQ47</f>
        <v>0</v>
      </c>
      <c r="AP97" s="97" t="n">
        <f aca="false">BR47</f>
        <v>0</v>
      </c>
      <c r="AQ97" s="97" t="n">
        <f aca="false">BS47</f>
        <v>0</v>
      </c>
      <c r="AR97" s="97" t="n">
        <f aca="false">BT47</f>
        <v>0</v>
      </c>
      <c r="AS97" s="97" t="n">
        <f aca="false">BU47</f>
        <v>0</v>
      </c>
      <c r="AT97" s="97" t="n">
        <f aca="false">BV47</f>
        <v>0</v>
      </c>
      <c r="AU97" s="97" t="n">
        <f aca="false">BW47</f>
        <v>0</v>
      </c>
      <c r="AV97" s="97" t="n">
        <f aca="false">BX47</f>
        <v>0</v>
      </c>
      <c r="AW97" s="97" t="n">
        <f aca="false">BY47</f>
        <v>0</v>
      </c>
      <c r="BA97" s="119" t="n">
        <f aca="false">BN92+CA92</f>
        <v>125</v>
      </c>
      <c r="BB97" s="119" t="n">
        <f aca="false">BO92+CB92</f>
        <v>74</v>
      </c>
      <c r="BC97" s="119" t="n">
        <f aca="false">BP92+CC92</f>
        <v>12</v>
      </c>
      <c r="BD97" s="119" t="n">
        <f aca="false">BQ92+CD92</f>
        <v>1</v>
      </c>
      <c r="BE97" s="119" t="n">
        <f aca="false">BR92+CE92</f>
        <v>0</v>
      </c>
      <c r="BF97" s="119" t="n">
        <f aca="false">BS92+CF92</f>
        <v>0</v>
      </c>
      <c r="BG97" s="119" t="n">
        <f aca="false">BT92+CG92</f>
        <v>0</v>
      </c>
      <c r="BH97" s="119" t="n">
        <f aca="false">BU92+CH92</f>
        <v>0</v>
      </c>
      <c r="BI97" s="119" t="n">
        <f aca="false">BV92+CI92</f>
        <v>0</v>
      </c>
      <c r="BJ97" s="119" t="n">
        <f aca="false">BW92+CJ92</f>
        <v>0</v>
      </c>
      <c r="BK97" s="119" t="n">
        <f aca="false">BX92+CK92</f>
        <v>0</v>
      </c>
      <c r="BL97" s="119" t="n">
        <f aca="false">BY92+CL92</f>
        <v>0</v>
      </c>
      <c r="BM97" s="122"/>
      <c r="BN97" s="118" t="n">
        <v>0</v>
      </c>
      <c r="BO97" s="118" t="n">
        <v>0</v>
      </c>
      <c r="BP97" s="118" t="n">
        <v>0</v>
      </c>
      <c r="BQ97" s="118" t="n">
        <v>0</v>
      </c>
      <c r="BR97" s="118" t="n">
        <v>0</v>
      </c>
      <c r="BS97" s="118" t="n">
        <v>0</v>
      </c>
      <c r="BT97" s="118" t="n">
        <v>0</v>
      </c>
      <c r="BU97" s="118" t="n">
        <v>0</v>
      </c>
      <c r="BV97" s="118" t="n">
        <v>0</v>
      </c>
      <c r="BW97" s="118" t="n">
        <v>0</v>
      </c>
      <c r="BX97" s="118" t="n">
        <v>0</v>
      </c>
      <c r="BY97" s="118" t="n">
        <v>0</v>
      </c>
      <c r="BZ97" s="99"/>
      <c r="CA97" s="119" t="n">
        <v>3</v>
      </c>
      <c r="CB97" s="119" t="n">
        <v>17</v>
      </c>
      <c r="CC97" s="119" t="n">
        <v>13</v>
      </c>
      <c r="CD97" s="119" t="n">
        <v>4</v>
      </c>
      <c r="CE97" s="119" t="n">
        <v>1</v>
      </c>
      <c r="CF97" s="119" t="n">
        <v>0</v>
      </c>
      <c r="CG97" s="119" t="n">
        <v>0</v>
      </c>
      <c r="CH97" s="119" t="n">
        <v>0</v>
      </c>
      <c r="CI97" s="119" t="n">
        <v>0</v>
      </c>
      <c r="CJ97" s="119" t="n">
        <v>0</v>
      </c>
      <c r="CK97" s="119" t="n">
        <v>0</v>
      </c>
      <c r="CL97" s="119" t="n">
        <v>0</v>
      </c>
    </row>
    <row r="98" s="97" customFormat="true" ht="13.15" hidden="false" customHeight="false" outlineLevel="0" collapsed="false">
      <c r="A98" s="132" t="s">
        <v>41</v>
      </c>
      <c r="B98" s="145" t="n">
        <f aca="false">B97/T97</f>
        <v>0.343040685224839</v>
      </c>
      <c r="C98" s="146" t="n">
        <f aca="false">C97/T97</f>
        <v>0.0291220556745182</v>
      </c>
      <c r="D98" s="145" t="n">
        <f aca="false">D97/T97</f>
        <v>0.515631691648822</v>
      </c>
      <c r="E98" s="146" t="n">
        <f aca="false">E97/T97</f>
        <v>0.0179871520342612</v>
      </c>
      <c r="F98" s="145" t="n">
        <f aca="false">F97/T97</f>
        <v>0.122483940042827</v>
      </c>
      <c r="G98" s="146" t="n">
        <f aca="false">G97/T97</f>
        <v>0.00342612419700214</v>
      </c>
      <c r="H98" s="145" t="n">
        <f aca="false">H97/T97</f>
        <v>0.0145610278372591</v>
      </c>
      <c r="I98" s="146" t="n">
        <f aca="false">I97/T97</f>
        <v>0.000428265524625268</v>
      </c>
      <c r="J98" s="145" t="n">
        <f aca="false">J97/T97</f>
        <v>0.00342612419700214</v>
      </c>
      <c r="K98" s="146" t="n">
        <f aca="false">K97/T97</f>
        <v>0</v>
      </c>
      <c r="L98" s="145" t="n">
        <f aca="false">L97/T97</f>
        <v>0.000856531049250535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0.0509635974304069</v>
      </c>
      <c r="V98" s="136"/>
      <c r="W98" s="116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22"/>
      <c r="BN98" s="118" t="n">
        <v>0</v>
      </c>
      <c r="BO98" s="118" t="n">
        <v>0</v>
      </c>
      <c r="BP98" s="118" t="n">
        <v>1</v>
      </c>
      <c r="BQ98" s="118" t="n">
        <v>0</v>
      </c>
      <c r="BR98" s="118" t="n">
        <v>0</v>
      </c>
      <c r="BS98" s="118" t="n">
        <v>0</v>
      </c>
      <c r="BT98" s="118" t="n">
        <v>0</v>
      </c>
      <c r="BU98" s="118" t="n">
        <v>0</v>
      </c>
      <c r="BV98" s="118" t="n">
        <v>0</v>
      </c>
      <c r="BW98" s="118" t="n">
        <v>0</v>
      </c>
      <c r="BX98" s="118" t="n">
        <v>0</v>
      </c>
      <c r="BY98" s="118" t="n">
        <v>0</v>
      </c>
      <c r="BZ98" s="99"/>
      <c r="CA98" s="119" t="n">
        <v>3</v>
      </c>
      <c r="CB98" s="119" t="n">
        <v>13</v>
      </c>
      <c r="CC98" s="119" t="n">
        <v>10</v>
      </c>
      <c r="CD98" s="119" t="n">
        <v>2</v>
      </c>
      <c r="CE98" s="119" t="n">
        <v>0</v>
      </c>
      <c r="CF98" s="119" t="n">
        <v>0</v>
      </c>
      <c r="CG98" s="119" t="n">
        <v>0</v>
      </c>
      <c r="CH98" s="119" t="n">
        <v>0</v>
      </c>
      <c r="CI98" s="119" t="n">
        <v>0</v>
      </c>
      <c r="CJ98" s="119" t="n">
        <v>0</v>
      </c>
      <c r="CK98" s="119" t="n">
        <v>0</v>
      </c>
      <c r="CL98" s="119" t="n">
        <v>0</v>
      </c>
    </row>
    <row r="99" s="97" customFormat="true" ht="12.75" hidden="false" customHeight="false" outlineLevel="0" collapsed="false">
      <c r="A99" s="132" t="s">
        <v>111</v>
      </c>
      <c r="B99" s="147" t="n">
        <f aca="false">SUM(B79:B93)</f>
        <v>778</v>
      </c>
      <c r="C99" s="148" t="n">
        <f aca="false">SUM(C79:C93)</f>
        <v>66</v>
      </c>
      <c r="D99" s="147" t="n">
        <f aca="false">SUM(D79:D93)</f>
        <v>1129</v>
      </c>
      <c r="E99" s="148" t="n">
        <f aca="false">SUM(E79:E93)</f>
        <v>33</v>
      </c>
      <c r="F99" s="147" t="n">
        <f aca="false">SUM(F79:F93)</f>
        <v>243</v>
      </c>
      <c r="G99" s="148" t="n">
        <f aca="false">SUM(G79:G93)</f>
        <v>5</v>
      </c>
      <c r="H99" s="147" t="n">
        <f aca="false">SUM(H79:H93)</f>
        <v>22</v>
      </c>
      <c r="I99" s="148" t="n">
        <f aca="false">SUM(I79:I93)</f>
        <v>1</v>
      </c>
      <c r="J99" s="147" t="n">
        <f aca="false">SUM(J79:J93)</f>
        <v>5</v>
      </c>
      <c r="K99" s="148" t="n">
        <f aca="false">SUM(K79:K93)</f>
        <v>0</v>
      </c>
      <c r="L99" s="147" t="n">
        <f aca="false">SUM(L79:L93)</f>
        <v>1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2178</v>
      </c>
      <c r="U99" s="148" t="n">
        <f aca="false">SUM(U79:U93)</f>
        <v>105</v>
      </c>
      <c r="V99" s="136"/>
      <c r="W99" s="116"/>
      <c r="X99" s="97" t="n">
        <f aca="false">BA53</f>
        <v>4</v>
      </c>
      <c r="Y99" s="97" t="n">
        <f aca="false">BB53</f>
        <v>23</v>
      </c>
      <c r="Z99" s="97" t="n">
        <f aca="false">BC53</f>
        <v>10</v>
      </c>
      <c r="AA99" s="97" t="n">
        <f aca="false">BD53</f>
        <v>0</v>
      </c>
      <c r="AB99" s="97" t="n">
        <f aca="false">BE53</f>
        <v>1</v>
      </c>
      <c r="AC99" s="97" t="n">
        <f aca="false">BF53</f>
        <v>0</v>
      </c>
      <c r="AD99" s="97" t="n">
        <f aca="false">BG53</f>
        <v>0</v>
      </c>
      <c r="AE99" s="97" t="n">
        <f aca="false">BH53</f>
        <v>0</v>
      </c>
      <c r="AF99" s="97" t="n">
        <f aca="false">BI53</f>
        <v>0</v>
      </c>
      <c r="AG99" s="97" t="n">
        <f aca="false">BJ53</f>
        <v>0</v>
      </c>
      <c r="AH99" s="97" t="n">
        <f aca="false">BK53</f>
        <v>0</v>
      </c>
      <c r="AI99" s="97" t="n">
        <f aca="false">BL53</f>
        <v>0</v>
      </c>
      <c r="AL99" s="97" t="n">
        <f aca="false">BN48</f>
        <v>0</v>
      </c>
      <c r="AM99" s="97" t="n">
        <f aca="false">BO48</f>
        <v>3</v>
      </c>
      <c r="AN99" s="97" t="n">
        <f aca="false">BP48</f>
        <v>1</v>
      </c>
      <c r="AO99" s="97" t="n">
        <f aca="false">BQ48</f>
        <v>0</v>
      </c>
      <c r="AP99" s="97" t="n">
        <f aca="false">BR48</f>
        <v>0</v>
      </c>
      <c r="AQ99" s="97" t="n">
        <f aca="false">BS48</f>
        <v>0</v>
      </c>
      <c r="AR99" s="97" t="n">
        <f aca="false">BT48</f>
        <v>0</v>
      </c>
      <c r="AS99" s="97" t="n">
        <f aca="false">BU48</f>
        <v>0</v>
      </c>
      <c r="AT99" s="97" t="n">
        <f aca="false">BV48</f>
        <v>0</v>
      </c>
      <c r="AU99" s="97" t="n">
        <f aca="false">BW48</f>
        <v>0</v>
      </c>
      <c r="AV99" s="97" t="n">
        <f aca="false">BX48</f>
        <v>0</v>
      </c>
      <c r="AW99" s="97" t="n">
        <f aca="false">BY48</f>
        <v>0</v>
      </c>
      <c r="BA99" s="119" t="n">
        <f aca="false">BN93+CA93</f>
        <v>99</v>
      </c>
      <c r="BB99" s="119" t="n">
        <f aca="false">BO93+CB93</f>
        <v>86</v>
      </c>
      <c r="BC99" s="119" t="n">
        <f aca="false">BP93+CC93</f>
        <v>10</v>
      </c>
      <c r="BD99" s="119" t="n">
        <f aca="false">BQ93+CD93</f>
        <v>1</v>
      </c>
      <c r="BE99" s="119" t="n">
        <f aca="false">BR93+CE93</f>
        <v>0</v>
      </c>
      <c r="BF99" s="119" t="n">
        <f aca="false">BS93+CF93</f>
        <v>0</v>
      </c>
      <c r="BG99" s="119" t="n">
        <f aca="false">BT93+CG93</f>
        <v>0</v>
      </c>
      <c r="BH99" s="119" t="n">
        <f aca="false">BU93+CH93</f>
        <v>0</v>
      </c>
      <c r="BI99" s="119" t="n">
        <f aca="false">BV93+CI93</f>
        <v>0</v>
      </c>
      <c r="BJ99" s="119" t="n">
        <f aca="false">BW93+CJ93</f>
        <v>0</v>
      </c>
      <c r="BK99" s="119" t="n">
        <f aca="false">BX93+CK93</f>
        <v>0</v>
      </c>
      <c r="BL99" s="119" t="n">
        <f aca="false">BY93+CL93</f>
        <v>0</v>
      </c>
      <c r="BM99" s="122"/>
      <c r="BN99" s="118" t="n">
        <v>0</v>
      </c>
      <c r="BO99" s="118" t="n">
        <v>0</v>
      </c>
      <c r="BP99" s="118" t="n">
        <v>0</v>
      </c>
      <c r="BQ99" s="118" t="n">
        <v>0</v>
      </c>
      <c r="BR99" s="118" t="n">
        <v>0</v>
      </c>
      <c r="BS99" s="118" t="n">
        <v>0</v>
      </c>
      <c r="BT99" s="118" t="n">
        <v>0</v>
      </c>
      <c r="BU99" s="118" t="n">
        <v>0</v>
      </c>
      <c r="BV99" s="118" t="n">
        <v>0</v>
      </c>
      <c r="BW99" s="118" t="n">
        <v>0</v>
      </c>
      <c r="BX99" s="118" t="n">
        <v>0</v>
      </c>
      <c r="BY99" s="118" t="n">
        <v>0</v>
      </c>
      <c r="BZ99" s="99"/>
      <c r="CA99" s="119" t="n">
        <v>1</v>
      </c>
      <c r="CB99" s="119" t="n">
        <v>10</v>
      </c>
      <c r="CC99" s="119" t="n">
        <v>1</v>
      </c>
      <c r="CD99" s="119" t="n">
        <v>0</v>
      </c>
      <c r="CE99" s="119" t="n">
        <v>0</v>
      </c>
      <c r="CF99" s="119" t="n">
        <v>0</v>
      </c>
      <c r="CG99" s="119" t="n">
        <v>0</v>
      </c>
      <c r="CH99" s="119" t="n">
        <v>0</v>
      </c>
      <c r="CI99" s="119" t="n">
        <v>0</v>
      </c>
      <c r="CJ99" s="119" t="n">
        <v>0</v>
      </c>
      <c r="CK99" s="119" t="n">
        <v>0</v>
      </c>
      <c r="CL99" s="119" t="n">
        <v>0</v>
      </c>
    </row>
    <row r="100" s="97" customFormat="true" ht="13.15" hidden="false" customHeight="false" outlineLevel="0" collapsed="false">
      <c r="A100" s="128" t="s">
        <v>112</v>
      </c>
      <c r="B100" s="150" t="n">
        <f aca="false">B97-B99</f>
        <v>23</v>
      </c>
      <c r="C100" s="151" t="n">
        <f aca="false">C97-C99</f>
        <v>2</v>
      </c>
      <c r="D100" s="150" t="n">
        <f aca="false">D97-D99</f>
        <v>75</v>
      </c>
      <c r="E100" s="151" t="n">
        <f aca="false">E97-E99</f>
        <v>9</v>
      </c>
      <c r="F100" s="150" t="n">
        <f aca="false">F97-F99</f>
        <v>43</v>
      </c>
      <c r="G100" s="151" t="n">
        <f aca="false">G97-G99</f>
        <v>3</v>
      </c>
      <c r="H100" s="150" t="n">
        <f aca="false">H97-H99</f>
        <v>12</v>
      </c>
      <c r="I100" s="151" t="n">
        <f aca="false">I97-I99</f>
        <v>0</v>
      </c>
      <c r="J100" s="150" t="n">
        <f aca="false">J97-J99</f>
        <v>3</v>
      </c>
      <c r="K100" s="151" t="n">
        <f aca="false">K97-K99</f>
        <v>0</v>
      </c>
      <c r="L100" s="150" t="n">
        <f aca="false">L97-L99</f>
        <v>1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157</v>
      </c>
      <c r="U100" s="151" t="n">
        <f aca="false">U97-U99</f>
        <v>14</v>
      </c>
      <c r="V100" s="144"/>
      <c r="W100" s="116"/>
      <c r="X100" s="97" t="n">
        <f aca="false">BA54</f>
        <v>9</v>
      </c>
      <c r="Y100" s="97" t="n">
        <f aca="false">BB54</f>
        <v>22</v>
      </c>
      <c r="Z100" s="97" t="n">
        <f aca="false">BC54</f>
        <v>8</v>
      </c>
      <c r="AA100" s="97" t="n">
        <f aca="false">BD54</f>
        <v>2</v>
      </c>
      <c r="AB100" s="97" t="n">
        <f aca="false">BE54</f>
        <v>0</v>
      </c>
      <c r="AC100" s="97" t="n">
        <f aca="false">BF54</f>
        <v>1</v>
      </c>
      <c r="AD100" s="97" t="n">
        <f aca="false">BG54</f>
        <v>0</v>
      </c>
      <c r="AE100" s="97" t="n">
        <f aca="false">BH54</f>
        <v>0</v>
      </c>
      <c r="AF100" s="97" t="n">
        <f aca="false">BI54</f>
        <v>0</v>
      </c>
      <c r="AG100" s="97" t="n">
        <f aca="false">BJ54</f>
        <v>0</v>
      </c>
      <c r="AH100" s="97" t="n">
        <f aca="false">BK54</f>
        <v>0</v>
      </c>
      <c r="AI100" s="97" t="n">
        <f aca="false">BL54</f>
        <v>0</v>
      </c>
      <c r="AL100" s="97" t="n">
        <f aca="false">BN49</f>
        <v>0</v>
      </c>
      <c r="AM100" s="97" t="n">
        <f aca="false">BO49</f>
        <v>2</v>
      </c>
      <c r="AN100" s="97" t="n">
        <f aca="false">BP49</f>
        <v>0</v>
      </c>
      <c r="AO100" s="97" t="n">
        <f aca="false">BQ49</f>
        <v>0</v>
      </c>
      <c r="AP100" s="97" t="n">
        <f aca="false">BR49</f>
        <v>0</v>
      </c>
      <c r="AQ100" s="97" t="n">
        <f aca="false">BS49</f>
        <v>0</v>
      </c>
      <c r="AR100" s="97" t="n">
        <f aca="false">BT49</f>
        <v>0</v>
      </c>
      <c r="AS100" s="97" t="n">
        <f aca="false">BU49</f>
        <v>0</v>
      </c>
      <c r="AT100" s="97" t="n">
        <f aca="false">BV49</f>
        <v>0</v>
      </c>
      <c r="AU100" s="97" t="n">
        <f aca="false">BW49</f>
        <v>0</v>
      </c>
      <c r="AV100" s="97" t="n">
        <f aca="false">BX49</f>
        <v>0</v>
      </c>
      <c r="AW100" s="97" t="n">
        <f aca="false">BY49</f>
        <v>0</v>
      </c>
      <c r="BA100" s="119" t="n">
        <f aca="false">BN94+CA94</f>
        <v>31</v>
      </c>
      <c r="BB100" s="119" t="n">
        <f aca="false">BO94+CB94</f>
        <v>74</v>
      </c>
      <c r="BC100" s="119" t="n">
        <f aca="false">BP94+CC94</f>
        <v>30</v>
      </c>
      <c r="BD100" s="119" t="n">
        <f aca="false">BQ94+CD94</f>
        <v>1</v>
      </c>
      <c r="BE100" s="119" t="n">
        <f aca="false">BR94+CE94</f>
        <v>0</v>
      </c>
      <c r="BF100" s="119" t="n">
        <f aca="false">BS94+CF94</f>
        <v>0</v>
      </c>
      <c r="BG100" s="119" t="n">
        <f aca="false">BT94+CG94</f>
        <v>2</v>
      </c>
      <c r="BH100" s="119" t="n">
        <f aca="false">BU94+CH94</f>
        <v>0</v>
      </c>
      <c r="BI100" s="119" t="n">
        <f aca="false">BV94+CI94</f>
        <v>0</v>
      </c>
      <c r="BJ100" s="119" t="n">
        <f aca="false">BW94+CJ94</f>
        <v>0</v>
      </c>
      <c r="BK100" s="119" t="n">
        <f aca="false">BX94+CK94</f>
        <v>0</v>
      </c>
      <c r="BL100" s="119" t="n">
        <f aca="false">BY94+CL94</f>
        <v>0</v>
      </c>
      <c r="BM100" s="122"/>
      <c r="BN100" s="118" t="n">
        <v>0</v>
      </c>
      <c r="BO100" s="118" t="n">
        <v>0</v>
      </c>
      <c r="BP100" s="118" t="n">
        <v>0</v>
      </c>
      <c r="BQ100" s="118" t="n">
        <v>0</v>
      </c>
      <c r="BR100" s="118" t="n">
        <v>0</v>
      </c>
      <c r="BS100" s="118" t="n">
        <v>0</v>
      </c>
      <c r="BT100" s="118" t="n">
        <v>0</v>
      </c>
      <c r="BU100" s="118" t="n">
        <v>0</v>
      </c>
      <c r="BV100" s="118" t="n">
        <v>0</v>
      </c>
      <c r="BW100" s="118" t="n">
        <v>0</v>
      </c>
      <c r="BX100" s="118" t="n">
        <v>0</v>
      </c>
      <c r="BY100" s="118" t="n">
        <v>0</v>
      </c>
      <c r="BZ100" s="99"/>
      <c r="CA100" s="119" t="n">
        <v>3</v>
      </c>
      <c r="CB100" s="119" t="n">
        <v>6</v>
      </c>
      <c r="CC100" s="119" t="n">
        <v>3</v>
      </c>
      <c r="CD100" s="119" t="n">
        <v>0</v>
      </c>
      <c r="CE100" s="119" t="n">
        <v>0</v>
      </c>
      <c r="CF100" s="119" t="n">
        <v>0</v>
      </c>
      <c r="CG100" s="119" t="n">
        <v>0</v>
      </c>
      <c r="CH100" s="119" t="n">
        <v>0</v>
      </c>
      <c r="CI100" s="119" t="n">
        <v>0</v>
      </c>
      <c r="CJ100" s="119" t="n">
        <v>0</v>
      </c>
      <c r="CK100" s="119" t="n">
        <v>0</v>
      </c>
      <c r="CL100" s="119" t="n">
        <v>0</v>
      </c>
    </row>
    <row r="101" s="97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5" t="n">
        <f aca="false">T97-U97</f>
        <v>2216</v>
      </c>
      <c r="J101" s="155"/>
      <c r="K101" s="156"/>
      <c r="L101" s="157" t="s">
        <v>115</v>
      </c>
      <c r="M101" s="158" t="n">
        <f aca="false">U97</f>
        <v>119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2454</v>
      </c>
      <c r="U101" s="164"/>
      <c r="V101" s="149"/>
      <c r="W101" s="116"/>
      <c r="X101" s="97" t="n">
        <f aca="false">BA55</f>
        <v>2</v>
      </c>
      <c r="Y101" s="97" t="n">
        <f aca="false">BB55</f>
        <v>8</v>
      </c>
      <c r="Z101" s="97" t="n">
        <f aca="false">BC55</f>
        <v>6</v>
      </c>
      <c r="AA101" s="97" t="n">
        <f aca="false">BD55</f>
        <v>4</v>
      </c>
      <c r="AB101" s="97" t="n">
        <f aca="false">BE55</f>
        <v>2</v>
      </c>
      <c r="AC101" s="97" t="n">
        <f aca="false">BF55</f>
        <v>0</v>
      </c>
      <c r="AD101" s="97" t="n">
        <f aca="false">BG55</f>
        <v>0</v>
      </c>
      <c r="AE101" s="97" t="n">
        <f aca="false">BH55</f>
        <v>0</v>
      </c>
      <c r="AF101" s="97" t="n">
        <f aca="false">BI55</f>
        <v>0</v>
      </c>
      <c r="AG101" s="97" t="n">
        <f aca="false">BJ55</f>
        <v>0</v>
      </c>
      <c r="AH101" s="97" t="n">
        <f aca="false">BK55</f>
        <v>0</v>
      </c>
      <c r="AI101" s="97" t="n">
        <f aca="false">BL55</f>
        <v>0</v>
      </c>
      <c r="AL101" s="97" t="n">
        <f aca="false">BN50</f>
        <v>0</v>
      </c>
      <c r="AM101" s="97" t="n">
        <f aca="false">BO50</f>
        <v>0</v>
      </c>
      <c r="AN101" s="97" t="n">
        <f aca="false">BP50</f>
        <v>0</v>
      </c>
      <c r="AO101" s="97" t="n">
        <f aca="false">BQ50</f>
        <v>0</v>
      </c>
      <c r="AP101" s="97" t="n">
        <f aca="false">BR50</f>
        <v>0</v>
      </c>
      <c r="AQ101" s="97" t="n">
        <f aca="false">BS50</f>
        <v>0</v>
      </c>
      <c r="AR101" s="97" t="n">
        <f aca="false">BT50</f>
        <v>0</v>
      </c>
      <c r="AS101" s="97" t="n">
        <f aca="false">BU50</f>
        <v>0</v>
      </c>
      <c r="AT101" s="97" t="n">
        <f aca="false">BV50</f>
        <v>0</v>
      </c>
      <c r="AU101" s="97" t="n">
        <f aca="false">BW50</f>
        <v>0</v>
      </c>
      <c r="AV101" s="97" t="n">
        <f aca="false">BX50</f>
        <v>0</v>
      </c>
      <c r="AW101" s="97" t="n">
        <f aca="false">BY50</f>
        <v>0</v>
      </c>
      <c r="BA101" s="119" t="n">
        <f aca="false">BN95+CA95</f>
        <v>21</v>
      </c>
      <c r="BB101" s="119" t="n">
        <f aca="false">BO95+CB95</f>
        <v>37</v>
      </c>
      <c r="BC101" s="119" t="n">
        <f aca="false">BP95+CC95</f>
        <v>16</v>
      </c>
      <c r="BD101" s="119" t="n">
        <f aca="false">BQ95+CD95</f>
        <v>1</v>
      </c>
      <c r="BE101" s="119" t="n">
        <f aca="false">BR95+CE95</f>
        <v>0</v>
      </c>
      <c r="BF101" s="119" t="n">
        <f aca="false">BS95+CF95</f>
        <v>0</v>
      </c>
      <c r="BG101" s="119" t="n">
        <f aca="false">BT95+CG95</f>
        <v>0</v>
      </c>
      <c r="BH101" s="119" t="n">
        <f aca="false">BU95+CH95</f>
        <v>0</v>
      </c>
      <c r="BI101" s="119" t="n">
        <f aca="false">BV95+CI95</f>
        <v>0</v>
      </c>
      <c r="BJ101" s="119" t="n">
        <f aca="false">BW95+CJ95</f>
        <v>0</v>
      </c>
      <c r="BK101" s="119" t="n">
        <f aca="false">BX95+CK95</f>
        <v>0</v>
      </c>
      <c r="BL101" s="119" t="n">
        <f aca="false">BY95+CL95</f>
        <v>0</v>
      </c>
      <c r="BM101" s="117" t="s">
        <v>139</v>
      </c>
      <c r="BN101" s="118" t="n">
        <v>0</v>
      </c>
      <c r="BO101" s="118" t="n">
        <v>0</v>
      </c>
      <c r="BP101" s="118" t="n">
        <v>1</v>
      </c>
      <c r="BQ101" s="118" t="n">
        <v>0</v>
      </c>
      <c r="BR101" s="118" t="n">
        <v>0</v>
      </c>
      <c r="BS101" s="118" t="n">
        <v>0</v>
      </c>
      <c r="BT101" s="118" t="n">
        <v>0</v>
      </c>
      <c r="BU101" s="118" t="n">
        <v>0</v>
      </c>
      <c r="BV101" s="118" t="n">
        <v>0</v>
      </c>
      <c r="BW101" s="118" t="n">
        <v>0</v>
      </c>
      <c r="BX101" s="118" t="n">
        <v>0</v>
      </c>
      <c r="BY101" s="118" t="n">
        <v>0</v>
      </c>
      <c r="BZ101" s="99"/>
      <c r="CA101" s="119" t="n">
        <v>1</v>
      </c>
      <c r="CB101" s="119" t="n">
        <v>0</v>
      </c>
      <c r="CC101" s="119" t="n">
        <v>1</v>
      </c>
      <c r="CD101" s="119" t="n">
        <v>0</v>
      </c>
      <c r="CE101" s="119" t="n">
        <v>0</v>
      </c>
      <c r="CF101" s="119" t="n">
        <v>0</v>
      </c>
      <c r="CG101" s="119" t="n">
        <v>0</v>
      </c>
      <c r="CH101" s="119" t="n">
        <v>0</v>
      </c>
      <c r="CI101" s="119" t="n">
        <v>0</v>
      </c>
      <c r="CJ101" s="119" t="n">
        <v>0</v>
      </c>
      <c r="CK101" s="119" t="n">
        <v>0</v>
      </c>
      <c r="CL101" s="119" t="n">
        <v>0</v>
      </c>
    </row>
    <row r="102" s="97" customFormat="true" ht="13.15" hidden="false" customHeight="false" outlineLevel="0" collapsed="false">
      <c r="A102" s="166" t="s">
        <v>117</v>
      </c>
      <c r="B102" s="167"/>
      <c r="C102" s="167"/>
      <c r="D102" s="168" t="s">
        <v>118</v>
      </c>
      <c r="E102" s="169" t="n">
        <f aca="false">(B97*15+D97*35+F97*45+H97*55+J97*65+L97*75+N97*85+P97*95+R97*125)/T97</f>
        <v>29.7922912205567</v>
      </c>
      <c r="F102" s="166" t="s">
        <v>119</v>
      </c>
      <c r="G102" s="170"/>
      <c r="H102" s="168" t="s">
        <v>120</v>
      </c>
      <c r="I102" s="169" t="n">
        <f aca="false">(C97*15+E97*35+G97*45+I97*55+K97*65+M97*75+O97*85+Q97*95+S97*125)/U97</f>
        <v>24.4117647058823</v>
      </c>
      <c r="J102" s="166" t="s">
        <v>119</v>
      </c>
      <c r="K102" s="116"/>
      <c r="N102" s="171"/>
      <c r="O102" s="172"/>
      <c r="P102" s="172"/>
      <c r="Q102" s="172"/>
      <c r="R102" s="171"/>
      <c r="S102" s="171"/>
      <c r="T102" s="171"/>
      <c r="U102" s="171"/>
      <c r="V102" s="152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BA102" s="119" t="n">
        <f aca="false">BN96+CA96</f>
        <v>11</v>
      </c>
      <c r="BB102" s="119" t="n">
        <f aca="false">BO96+CB96</f>
        <v>28</v>
      </c>
      <c r="BC102" s="119" t="n">
        <f aca="false">BP96+CC96</f>
        <v>6</v>
      </c>
      <c r="BD102" s="119" t="n">
        <f aca="false">BQ96+CD96</f>
        <v>4</v>
      </c>
      <c r="BE102" s="119" t="n">
        <f aca="false">BR96+CE96</f>
        <v>1</v>
      </c>
      <c r="BF102" s="119" t="n">
        <f aca="false">BS96+CF96</f>
        <v>0</v>
      </c>
      <c r="BG102" s="119" t="n">
        <f aca="false">BT96+CG96</f>
        <v>0</v>
      </c>
      <c r="BH102" s="119" t="n">
        <f aca="false">BU96+CH96</f>
        <v>0</v>
      </c>
      <c r="BI102" s="119" t="n">
        <f aca="false">BV96+CI96</f>
        <v>0</v>
      </c>
      <c r="BJ102" s="119" t="n">
        <f aca="false">BW96+CJ96</f>
        <v>0</v>
      </c>
      <c r="BK102" s="119" t="n">
        <f aca="false">BX96+CK96</f>
        <v>0</v>
      </c>
      <c r="BL102" s="119" t="n">
        <f aca="false">BY96+CL96</f>
        <v>0</v>
      </c>
      <c r="BM102" s="122"/>
      <c r="BN102" s="118" t="n">
        <v>0</v>
      </c>
      <c r="BO102" s="118" t="n">
        <v>0</v>
      </c>
      <c r="BP102" s="118" t="n">
        <v>0</v>
      </c>
      <c r="BQ102" s="118" t="n">
        <v>0</v>
      </c>
      <c r="BR102" s="118" t="n">
        <v>0</v>
      </c>
      <c r="BS102" s="118" t="n">
        <v>0</v>
      </c>
      <c r="BT102" s="118" t="n">
        <v>0</v>
      </c>
      <c r="BU102" s="118" t="n">
        <v>0</v>
      </c>
      <c r="BV102" s="118" t="n">
        <v>0</v>
      </c>
      <c r="BW102" s="118" t="n">
        <v>0</v>
      </c>
      <c r="BX102" s="118" t="n">
        <v>0</v>
      </c>
      <c r="BY102" s="118" t="n">
        <v>0</v>
      </c>
      <c r="BZ102" s="99"/>
      <c r="CA102" s="119" t="n">
        <v>1</v>
      </c>
      <c r="CB102" s="119" t="n">
        <v>0</v>
      </c>
      <c r="CC102" s="119" t="n">
        <v>3</v>
      </c>
      <c r="CD102" s="119" t="n">
        <v>0</v>
      </c>
      <c r="CE102" s="119" t="n">
        <v>0</v>
      </c>
      <c r="CF102" s="119" t="n">
        <v>0</v>
      </c>
      <c r="CG102" s="119" t="n">
        <v>0</v>
      </c>
      <c r="CH102" s="119" t="n">
        <v>0</v>
      </c>
      <c r="CI102" s="119" t="n">
        <v>0</v>
      </c>
      <c r="CJ102" s="119" t="n">
        <v>0</v>
      </c>
      <c r="CK102" s="119" t="n">
        <v>0</v>
      </c>
      <c r="CL102" s="119" t="n">
        <v>0</v>
      </c>
    </row>
    <row r="103" s="97" customFormat="true" ht="6" hidden="false" customHeight="true" outlineLevel="0" collapsed="false">
      <c r="V103" s="165"/>
      <c r="BA103" s="119" t="n">
        <f aca="false">BN97+CA97</f>
        <v>3</v>
      </c>
      <c r="BB103" s="119" t="n">
        <f aca="false">BO97+CB97</f>
        <v>17</v>
      </c>
      <c r="BC103" s="119" t="n">
        <f aca="false">BP97+CC97</f>
        <v>13</v>
      </c>
      <c r="BD103" s="119" t="n">
        <f aca="false">BQ97+CD97</f>
        <v>4</v>
      </c>
      <c r="BE103" s="119" t="n">
        <f aca="false">BR97+CE97</f>
        <v>1</v>
      </c>
      <c r="BF103" s="119" t="n">
        <f aca="false">BS97+CF97</f>
        <v>0</v>
      </c>
      <c r="BG103" s="119" t="n">
        <f aca="false">BT97+CG97</f>
        <v>0</v>
      </c>
      <c r="BH103" s="119" t="n">
        <f aca="false">BU97+CH97</f>
        <v>0</v>
      </c>
      <c r="BI103" s="119" t="n">
        <f aca="false">BV97+CI97</f>
        <v>0</v>
      </c>
      <c r="BJ103" s="119" t="n">
        <f aca="false">BW97+CJ97</f>
        <v>0</v>
      </c>
      <c r="BK103" s="119" t="n">
        <f aca="false">BX97+CK97</f>
        <v>0</v>
      </c>
      <c r="BL103" s="119" t="n">
        <f aca="false">BY97+CL97</f>
        <v>0</v>
      </c>
      <c r="BM103" s="122"/>
      <c r="BN103" s="118" t="n">
        <v>0</v>
      </c>
      <c r="BO103" s="118" t="n">
        <v>1</v>
      </c>
      <c r="BP103" s="118" t="n">
        <v>0</v>
      </c>
      <c r="BQ103" s="118" t="n">
        <v>0</v>
      </c>
      <c r="BR103" s="118" t="n">
        <v>0</v>
      </c>
      <c r="BS103" s="118" t="n">
        <v>0</v>
      </c>
      <c r="BT103" s="118" t="n">
        <v>0</v>
      </c>
      <c r="BU103" s="118" t="n">
        <v>0</v>
      </c>
      <c r="BV103" s="118" t="n">
        <v>0</v>
      </c>
      <c r="BW103" s="118" t="n">
        <v>0</v>
      </c>
      <c r="BX103" s="118" t="n">
        <v>0</v>
      </c>
      <c r="BY103" s="118" t="n">
        <v>0</v>
      </c>
      <c r="BZ103" s="99"/>
      <c r="CA103" s="119" t="n">
        <v>1</v>
      </c>
      <c r="CB103" s="119" t="n">
        <v>4</v>
      </c>
      <c r="CC103" s="119" t="n">
        <v>0</v>
      </c>
      <c r="CD103" s="119" t="n">
        <v>0</v>
      </c>
      <c r="CE103" s="119" t="n">
        <v>0</v>
      </c>
      <c r="CF103" s="119" t="n">
        <v>0</v>
      </c>
      <c r="CG103" s="119" t="n">
        <v>0</v>
      </c>
      <c r="CH103" s="119" t="n">
        <v>0</v>
      </c>
      <c r="CI103" s="119" t="n">
        <v>0</v>
      </c>
      <c r="CJ103" s="119" t="n">
        <v>0</v>
      </c>
      <c r="CK103" s="119" t="n">
        <v>0</v>
      </c>
      <c r="CL103" s="119" t="n">
        <v>0</v>
      </c>
    </row>
    <row r="104" s="97" customFormat="true" ht="12.75" hidden="false" customHeight="false" outlineLevel="0" collapsed="false">
      <c r="V104" s="165"/>
      <c r="BA104" s="119" t="n">
        <f aca="false">BN98+CA98</f>
        <v>3</v>
      </c>
      <c r="BB104" s="119" t="n">
        <f aca="false">BO98+CB98</f>
        <v>13</v>
      </c>
      <c r="BC104" s="119" t="n">
        <f aca="false">BP98+CC98</f>
        <v>11</v>
      </c>
      <c r="BD104" s="119" t="n">
        <f aca="false">BQ98+CD98</f>
        <v>2</v>
      </c>
      <c r="BE104" s="119" t="n">
        <f aca="false">BR98+CE98</f>
        <v>0</v>
      </c>
      <c r="BF104" s="119" t="n">
        <f aca="false">BS98+CF98</f>
        <v>0</v>
      </c>
      <c r="BG104" s="119" t="n">
        <f aca="false">BT98+CG98</f>
        <v>0</v>
      </c>
      <c r="BH104" s="119" t="n">
        <f aca="false">BU98+CH98</f>
        <v>0</v>
      </c>
      <c r="BI104" s="119" t="n">
        <f aca="false">BV98+CI98</f>
        <v>0</v>
      </c>
      <c r="BJ104" s="119" t="n">
        <f aca="false">BW98+CJ98</f>
        <v>0</v>
      </c>
      <c r="BK104" s="119" t="n">
        <f aca="false">BX98+CK98</f>
        <v>0</v>
      </c>
      <c r="BL104" s="119" t="n">
        <f aca="false">BY98+CL98</f>
        <v>0</v>
      </c>
      <c r="BM104" s="122"/>
      <c r="BN104" s="118" t="n">
        <v>0</v>
      </c>
      <c r="BO104" s="118" t="n">
        <v>0</v>
      </c>
      <c r="BP104" s="118" t="n">
        <v>0</v>
      </c>
      <c r="BQ104" s="118" t="n">
        <v>0</v>
      </c>
      <c r="BR104" s="118" t="n">
        <v>0</v>
      </c>
      <c r="BS104" s="118" t="n">
        <v>0</v>
      </c>
      <c r="BT104" s="118" t="n">
        <v>0</v>
      </c>
      <c r="BU104" s="118" t="n">
        <v>0</v>
      </c>
      <c r="BV104" s="118" t="n">
        <v>0</v>
      </c>
      <c r="BW104" s="118" t="n">
        <v>0</v>
      </c>
      <c r="BX104" s="118" t="n">
        <v>0</v>
      </c>
      <c r="BY104" s="118" t="n">
        <v>0</v>
      </c>
      <c r="BZ104" s="99"/>
      <c r="CA104" s="119" t="n">
        <v>3</v>
      </c>
      <c r="CB104" s="119" t="n">
        <v>5</v>
      </c>
      <c r="CC104" s="119" t="n">
        <v>10</v>
      </c>
      <c r="CD104" s="119" t="n">
        <v>4</v>
      </c>
      <c r="CE104" s="119" t="n">
        <v>1</v>
      </c>
      <c r="CF104" s="119" t="n">
        <v>0</v>
      </c>
      <c r="CG104" s="119" t="n">
        <v>0</v>
      </c>
      <c r="CH104" s="119" t="n">
        <v>0</v>
      </c>
      <c r="CI104" s="119" t="n">
        <v>0</v>
      </c>
      <c r="CJ104" s="119" t="n">
        <v>0</v>
      </c>
      <c r="CK104" s="119" t="n">
        <v>0</v>
      </c>
      <c r="CL104" s="119" t="n">
        <v>0</v>
      </c>
    </row>
    <row r="105" s="97" customFormat="true" ht="12.75" hidden="false" customHeight="false" outlineLevel="0" collapsed="false">
      <c r="V105" s="98"/>
      <c r="AZ105" s="137" t="s">
        <v>139</v>
      </c>
      <c r="BA105" s="118" t="n">
        <f aca="false">BN99+CA99</f>
        <v>1</v>
      </c>
      <c r="BB105" s="118" t="n">
        <f aca="false">BO99+CB99</f>
        <v>10</v>
      </c>
      <c r="BC105" s="118" t="n">
        <f aca="false">BP99+CC99</f>
        <v>1</v>
      </c>
      <c r="BD105" s="118" t="n">
        <f aca="false">BQ99+CD99</f>
        <v>0</v>
      </c>
      <c r="BE105" s="118" t="n">
        <f aca="false">BR99+CE99</f>
        <v>0</v>
      </c>
      <c r="BF105" s="118" t="n">
        <f aca="false">BS99+CF99</f>
        <v>0</v>
      </c>
      <c r="BG105" s="118" t="n">
        <f aca="false">BT99+CG99</f>
        <v>0</v>
      </c>
      <c r="BH105" s="118" t="n">
        <f aca="false">BU99+CH99</f>
        <v>0</v>
      </c>
      <c r="BI105" s="118" t="n">
        <f aca="false">BV99+CI99</f>
        <v>0</v>
      </c>
      <c r="BJ105" s="118" t="n">
        <f aca="false">BW99+CJ99</f>
        <v>0</v>
      </c>
      <c r="BK105" s="118" t="n">
        <f aca="false">BX99+CK99</f>
        <v>0</v>
      </c>
      <c r="BL105" s="118" t="n">
        <f aca="false">BY99+CL99</f>
        <v>0</v>
      </c>
      <c r="BM105" s="122"/>
      <c r="BN105" s="118" t="n">
        <v>3</v>
      </c>
      <c r="BO105" s="118" t="n">
        <v>2</v>
      </c>
      <c r="BP105" s="118" t="n">
        <v>2</v>
      </c>
      <c r="BQ105" s="118" t="n">
        <v>0</v>
      </c>
      <c r="BR105" s="118" t="n">
        <v>0</v>
      </c>
      <c r="BS105" s="118" t="n">
        <v>0</v>
      </c>
      <c r="BT105" s="118" t="n">
        <v>0</v>
      </c>
      <c r="BU105" s="118" t="n">
        <v>0</v>
      </c>
      <c r="BV105" s="118" t="n">
        <v>0</v>
      </c>
      <c r="BW105" s="118" t="n">
        <v>0</v>
      </c>
      <c r="BX105" s="118" t="n">
        <v>0</v>
      </c>
      <c r="BY105" s="118" t="n">
        <v>0</v>
      </c>
      <c r="BZ105" s="99"/>
      <c r="CA105" s="119" t="n">
        <v>9</v>
      </c>
      <c r="CB105" s="119" t="n">
        <v>50</v>
      </c>
      <c r="CC105" s="119" t="n">
        <v>18</v>
      </c>
      <c r="CD105" s="119" t="n">
        <v>3</v>
      </c>
      <c r="CE105" s="119" t="n">
        <v>1</v>
      </c>
      <c r="CF105" s="119" t="n">
        <v>0</v>
      </c>
      <c r="CG105" s="119" t="n">
        <v>0</v>
      </c>
      <c r="CH105" s="119" t="n">
        <v>0</v>
      </c>
      <c r="CI105" s="119" t="n">
        <v>0</v>
      </c>
      <c r="CJ105" s="119" t="n">
        <v>0</v>
      </c>
      <c r="CK105" s="119" t="n">
        <v>0</v>
      </c>
      <c r="CL105" s="119" t="n">
        <v>0</v>
      </c>
    </row>
    <row r="106" s="97" customFormat="true" ht="12.4" hidden="false" customHeight="false" outlineLevel="0" collapsed="false">
      <c r="V106" s="98"/>
      <c r="BA106" s="118" t="n">
        <f aca="false">BN100+CA100</f>
        <v>3</v>
      </c>
      <c r="BB106" s="118" t="n">
        <f aca="false">BO100+CB100</f>
        <v>6</v>
      </c>
      <c r="BC106" s="118" t="n">
        <f aca="false">BP100+CC100</f>
        <v>3</v>
      </c>
      <c r="BD106" s="118" t="n">
        <f aca="false">BQ100+CD100</f>
        <v>0</v>
      </c>
      <c r="BE106" s="118" t="n">
        <f aca="false">BR100+CE100</f>
        <v>0</v>
      </c>
      <c r="BF106" s="118" t="n">
        <f aca="false">BS100+CF100</f>
        <v>0</v>
      </c>
      <c r="BG106" s="118" t="n">
        <f aca="false">BT100+CG100</f>
        <v>0</v>
      </c>
      <c r="BH106" s="118" t="n">
        <f aca="false">BU100+CH100</f>
        <v>0</v>
      </c>
      <c r="BI106" s="118" t="n">
        <f aca="false">BV100+CI100</f>
        <v>0</v>
      </c>
      <c r="BJ106" s="118" t="n">
        <f aca="false">BW100+CJ100</f>
        <v>0</v>
      </c>
      <c r="BK106" s="118" t="n">
        <f aca="false">BX100+CK100</f>
        <v>0</v>
      </c>
      <c r="BL106" s="118" t="n">
        <f aca="false">BY100+CL100</f>
        <v>0</v>
      </c>
      <c r="BM106" s="122"/>
      <c r="BN106" s="118" t="n">
        <v>2</v>
      </c>
      <c r="BO106" s="118" t="n">
        <v>2</v>
      </c>
      <c r="BP106" s="118" t="n">
        <v>4</v>
      </c>
      <c r="BQ106" s="118" t="n">
        <v>0</v>
      </c>
      <c r="BR106" s="118" t="n">
        <v>0</v>
      </c>
      <c r="BS106" s="118" t="n">
        <v>0</v>
      </c>
      <c r="BT106" s="118" t="n">
        <v>0</v>
      </c>
      <c r="BU106" s="118" t="n">
        <v>0</v>
      </c>
      <c r="BV106" s="118" t="n">
        <v>0</v>
      </c>
      <c r="BW106" s="118" t="n">
        <v>0</v>
      </c>
      <c r="BX106" s="118" t="n">
        <v>0</v>
      </c>
      <c r="BY106" s="118" t="n">
        <v>0</v>
      </c>
      <c r="BZ106" s="99"/>
      <c r="CA106" s="119" t="n">
        <v>26</v>
      </c>
      <c r="CB106" s="119" t="n">
        <v>106</v>
      </c>
      <c r="CC106" s="119" t="n">
        <v>24</v>
      </c>
      <c r="CD106" s="119" t="n">
        <v>1</v>
      </c>
      <c r="CE106" s="119" t="n">
        <v>0</v>
      </c>
      <c r="CF106" s="119" t="n">
        <v>0</v>
      </c>
      <c r="CG106" s="119" t="n">
        <v>0</v>
      </c>
      <c r="CH106" s="119" t="n">
        <v>0</v>
      </c>
      <c r="CI106" s="119" t="n">
        <v>0</v>
      </c>
      <c r="CJ106" s="119" t="n">
        <v>0</v>
      </c>
      <c r="CK106" s="119" t="n">
        <v>0</v>
      </c>
      <c r="CL106" s="119" t="n">
        <v>0</v>
      </c>
    </row>
    <row r="107" s="97" customFormat="true" ht="12.4" hidden="false" customHeight="false" outlineLevel="0" collapsed="false">
      <c r="V107" s="98"/>
      <c r="BA107" s="118" t="n">
        <f aca="false">BN101+CA101</f>
        <v>1</v>
      </c>
      <c r="BB107" s="118" t="n">
        <f aca="false">BO101+CB101</f>
        <v>0</v>
      </c>
      <c r="BC107" s="118" t="n">
        <f aca="false">BP101+CC101</f>
        <v>2</v>
      </c>
      <c r="BD107" s="118" t="n">
        <f aca="false">BQ101+CD101</f>
        <v>0</v>
      </c>
      <c r="BE107" s="118" t="n">
        <f aca="false">BR101+CE101</f>
        <v>0</v>
      </c>
      <c r="BF107" s="118" t="n">
        <f aca="false">BS101+CF101</f>
        <v>0</v>
      </c>
      <c r="BG107" s="118" t="n">
        <f aca="false">BT101+CG101</f>
        <v>0</v>
      </c>
      <c r="BH107" s="118" t="n">
        <f aca="false">BU101+CH101</f>
        <v>0</v>
      </c>
      <c r="BI107" s="118" t="n">
        <f aca="false">BV101+CI101</f>
        <v>0</v>
      </c>
      <c r="BJ107" s="118" t="n">
        <f aca="false">BW101+CJ101</f>
        <v>0</v>
      </c>
      <c r="BK107" s="118" t="n">
        <f aca="false">BX101+CK101</f>
        <v>0</v>
      </c>
      <c r="BL107" s="118" t="n">
        <f aca="false">BY101+CL101</f>
        <v>0</v>
      </c>
      <c r="BM107" s="122"/>
      <c r="BN107" s="118" t="n">
        <v>5</v>
      </c>
      <c r="BO107" s="118" t="n">
        <v>3</v>
      </c>
      <c r="BP107" s="118" t="n">
        <v>0</v>
      </c>
      <c r="BQ107" s="118" t="n">
        <v>0</v>
      </c>
      <c r="BR107" s="118" t="n">
        <v>0</v>
      </c>
      <c r="BS107" s="118" t="n">
        <v>0</v>
      </c>
      <c r="BT107" s="118" t="n">
        <v>0</v>
      </c>
      <c r="BU107" s="118" t="n">
        <v>0</v>
      </c>
      <c r="BV107" s="118" t="n">
        <v>0</v>
      </c>
      <c r="BW107" s="118" t="n">
        <v>0</v>
      </c>
      <c r="BX107" s="118" t="n">
        <v>0</v>
      </c>
      <c r="BY107" s="118" t="n">
        <v>0</v>
      </c>
      <c r="BZ107" s="99"/>
      <c r="CA107" s="119" t="n">
        <v>73</v>
      </c>
      <c r="CB107" s="119" t="n">
        <v>90</v>
      </c>
      <c r="CC107" s="119" t="n">
        <v>15</v>
      </c>
      <c r="CD107" s="119" t="n">
        <v>0</v>
      </c>
      <c r="CE107" s="119" t="n">
        <v>0</v>
      </c>
      <c r="CF107" s="119" t="n">
        <v>0</v>
      </c>
      <c r="CG107" s="119" t="n">
        <v>0</v>
      </c>
      <c r="CH107" s="119" t="n">
        <v>0</v>
      </c>
      <c r="CI107" s="119" t="n">
        <v>0</v>
      </c>
      <c r="CJ107" s="119" t="n">
        <v>0</v>
      </c>
      <c r="CK107" s="119" t="n">
        <v>0</v>
      </c>
      <c r="CL107" s="119" t="n">
        <v>0</v>
      </c>
    </row>
    <row r="108" s="97" customFormat="true" ht="12.4" hidden="false" customHeight="false" outlineLevel="0" collapsed="false">
      <c r="V108" s="98"/>
      <c r="BA108" s="118" t="n">
        <f aca="false">BN102+CA102</f>
        <v>1</v>
      </c>
      <c r="BB108" s="118" t="n">
        <f aca="false">BO102+CB102</f>
        <v>0</v>
      </c>
      <c r="BC108" s="118" t="n">
        <f aca="false">BP102+CC102</f>
        <v>3</v>
      </c>
      <c r="BD108" s="118" t="n">
        <f aca="false">BQ102+CD102</f>
        <v>0</v>
      </c>
      <c r="BE108" s="118" t="n">
        <f aca="false">BR102+CE102</f>
        <v>0</v>
      </c>
      <c r="BF108" s="118" t="n">
        <f aca="false">BS102+CF102</f>
        <v>0</v>
      </c>
      <c r="BG108" s="118" t="n">
        <f aca="false">BT102+CG102</f>
        <v>0</v>
      </c>
      <c r="BH108" s="118" t="n">
        <f aca="false">BU102+CH102</f>
        <v>0</v>
      </c>
      <c r="BI108" s="118" t="n">
        <f aca="false">BV102+CI102</f>
        <v>0</v>
      </c>
      <c r="BJ108" s="118" t="n">
        <f aca="false">BW102+CJ102</f>
        <v>0</v>
      </c>
      <c r="BK108" s="118" t="n">
        <f aca="false">BX102+CK102</f>
        <v>0</v>
      </c>
      <c r="BL108" s="118" t="n">
        <f aca="false">BY102+CL102</f>
        <v>0</v>
      </c>
      <c r="BM108" s="122"/>
      <c r="BN108" s="118" t="n">
        <v>4</v>
      </c>
      <c r="BO108" s="118" t="n">
        <v>5</v>
      </c>
      <c r="BP108" s="118" t="n">
        <v>0</v>
      </c>
      <c r="BQ108" s="118" t="n">
        <v>0</v>
      </c>
      <c r="BR108" s="118" t="n">
        <v>0</v>
      </c>
      <c r="BS108" s="118" t="n">
        <v>0</v>
      </c>
      <c r="BT108" s="118" t="n">
        <v>0</v>
      </c>
      <c r="BU108" s="118" t="n">
        <v>0</v>
      </c>
      <c r="BV108" s="118" t="n">
        <v>0</v>
      </c>
      <c r="BW108" s="118" t="n">
        <v>0</v>
      </c>
      <c r="BX108" s="118" t="n">
        <v>0</v>
      </c>
      <c r="BY108" s="118" t="n">
        <v>0</v>
      </c>
      <c r="BZ108" s="99"/>
      <c r="CA108" s="119" t="n">
        <v>56</v>
      </c>
      <c r="CB108" s="119" t="n">
        <v>67</v>
      </c>
      <c r="CC108" s="119" t="n">
        <v>11</v>
      </c>
      <c r="CD108" s="119" t="n">
        <v>1</v>
      </c>
      <c r="CE108" s="119" t="n">
        <v>0</v>
      </c>
      <c r="CF108" s="119" t="n">
        <v>0</v>
      </c>
      <c r="CG108" s="119" t="n">
        <v>0</v>
      </c>
      <c r="CH108" s="119" t="n">
        <v>0</v>
      </c>
      <c r="CI108" s="119" t="n">
        <v>0</v>
      </c>
      <c r="CJ108" s="119" t="n">
        <v>0</v>
      </c>
      <c r="CK108" s="119" t="n">
        <v>0</v>
      </c>
      <c r="CL108" s="119" t="n">
        <v>0</v>
      </c>
    </row>
    <row r="109" s="97" customFormat="true" ht="12.4" hidden="false" customHeight="false" outlineLevel="0" collapsed="false">
      <c r="V109" s="98"/>
      <c r="BA109" s="118" t="n">
        <f aca="false">BN103+CA103</f>
        <v>1</v>
      </c>
      <c r="BB109" s="118" t="n">
        <f aca="false">BO103+CB103</f>
        <v>5</v>
      </c>
      <c r="BC109" s="118" t="n">
        <f aca="false">BP103+CC103</f>
        <v>0</v>
      </c>
      <c r="BD109" s="118" t="n">
        <f aca="false">BQ103+CD103</f>
        <v>0</v>
      </c>
      <c r="BE109" s="118" t="n">
        <f aca="false">BR103+CE103</f>
        <v>0</v>
      </c>
      <c r="BF109" s="118" t="n">
        <f aca="false">BS103+CF103</f>
        <v>0</v>
      </c>
      <c r="BG109" s="118" t="n">
        <f aca="false">BT103+CG103</f>
        <v>0</v>
      </c>
      <c r="BH109" s="118" t="n">
        <f aca="false">BU103+CH103</f>
        <v>0</v>
      </c>
      <c r="BI109" s="118" t="n">
        <f aca="false">BV103+CI103</f>
        <v>0</v>
      </c>
      <c r="BJ109" s="118" t="n">
        <f aca="false">BW103+CJ103</f>
        <v>0</v>
      </c>
      <c r="BK109" s="118" t="n">
        <f aca="false">BX103+CK103</f>
        <v>0</v>
      </c>
      <c r="BL109" s="118" t="n">
        <f aca="false">BY103+CL103</f>
        <v>0</v>
      </c>
      <c r="BM109" s="122"/>
      <c r="BN109" s="118" t="n">
        <v>9</v>
      </c>
      <c r="BO109" s="118" t="n">
        <v>4</v>
      </c>
      <c r="BP109" s="118" t="n">
        <v>0</v>
      </c>
      <c r="BQ109" s="118" t="n">
        <v>0</v>
      </c>
      <c r="BR109" s="118" t="n">
        <v>0</v>
      </c>
      <c r="BS109" s="118" t="n">
        <v>0</v>
      </c>
      <c r="BT109" s="118" t="n">
        <v>0</v>
      </c>
      <c r="BU109" s="118" t="n">
        <v>0</v>
      </c>
      <c r="BV109" s="118" t="n">
        <v>0</v>
      </c>
      <c r="BW109" s="118" t="n">
        <v>0</v>
      </c>
      <c r="BX109" s="118" t="n">
        <v>0</v>
      </c>
      <c r="BY109" s="118" t="n">
        <v>0</v>
      </c>
      <c r="BZ109" s="99"/>
      <c r="CA109" s="119" t="n">
        <v>74</v>
      </c>
      <c r="CB109" s="119" t="n">
        <v>70</v>
      </c>
      <c r="CC109" s="119" t="n">
        <v>10</v>
      </c>
      <c r="CD109" s="119" t="n">
        <v>0</v>
      </c>
      <c r="CE109" s="119" t="n">
        <v>0</v>
      </c>
      <c r="CF109" s="119" t="n">
        <v>0</v>
      </c>
      <c r="CG109" s="119" t="n">
        <v>0</v>
      </c>
      <c r="CH109" s="119" t="n">
        <v>0</v>
      </c>
      <c r="CI109" s="119" t="n">
        <v>0</v>
      </c>
      <c r="CJ109" s="119" t="n">
        <v>0</v>
      </c>
      <c r="CK109" s="119" t="n">
        <v>0</v>
      </c>
      <c r="CL109" s="119" t="n">
        <v>0</v>
      </c>
    </row>
    <row r="110" s="97" customFormat="true" ht="12.4" hidden="false" customHeight="false" outlineLevel="0" collapsed="false">
      <c r="V110" s="98"/>
      <c r="BA110" s="118" t="n">
        <f aca="false">BN104+CA104</f>
        <v>3</v>
      </c>
      <c r="BB110" s="118" t="n">
        <f aca="false">BO104+CB104</f>
        <v>5</v>
      </c>
      <c r="BC110" s="118" t="n">
        <f aca="false">BP104+CC104</f>
        <v>10</v>
      </c>
      <c r="BD110" s="118" t="n">
        <f aca="false">BQ104+CD104</f>
        <v>4</v>
      </c>
      <c r="BE110" s="118" t="n">
        <f aca="false">BR104+CE104</f>
        <v>1</v>
      </c>
      <c r="BF110" s="118" t="n">
        <f aca="false">BS104+CF104</f>
        <v>0</v>
      </c>
      <c r="BG110" s="118" t="n">
        <f aca="false">BT104+CG104</f>
        <v>0</v>
      </c>
      <c r="BH110" s="118" t="n">
        <f aca="false">BU104+CH104</f>
        <v>0</v>
      </c>
      <c r="BI110" s="118" t="n">
        <f aca="false">BV104+CI104</f>
        <v>0</v>
      </c>
      <c r="BJ110" s="118" t="n">
        <f aca="false">BW104+CJ104</f>
        <v>0</v>
      </c>
      <c r="BK110" s="118" t="n">
        <f aca="false">BX104+CK104</f>
        <v>0</v>
      </c>
      <c r="BL110" s="118" t="n">
        <f aca="false">BY104+CL104</f>
        <v>0</v>
      </c>
      <c r="BM110" s="122"/>
      <c r="BN110" s="118" t="n">
        <v>2</v>
      </c>
      <c r="BO110" s="118" t="n">
        <v>4</v>
      </c>
      <c r="BP110" s="118" t="n">
        <v>0</v>
      </c>
      <c r="BQ110" s="118" t="n">
        <v>0</v>
      </c>
      <c r="BR110" s="118" t="n">
        <v>0</v>
      </c>
      <c r="BS110" s="118" t="n">
        <v>0</v>
      </c>
      <c r="BT110" s="118" t="n">
        <v>0</v>
      </c>
      <c r="BU110" s="118" t="n">
        <v>0</v>
      </c>
      <c r="BV110" s="118" t="n">
        <v>0</v>
      </c>
      <c r="BW110" s="118" t="n">
        <v>0</v>
      </c>
      <c r="BX110" s="118" t="n">
        <v>0</v>
      </c>
      <c r="BY110" s="118" t="n">
        <v>0</v>
      </c>
      <c r="BZ110" s="99"/>
      <c r="CA110" s="119" t="n">
        <v>52</v>
      </c>
      <c r="CB110" s="119" t="n">
        <v>63</v>
      </c>
      <c r="CC110" s="119" t="n">
        <v>16</v>
      </c>
      <c r="CD110" s="119" t="n">
        <v>0</v>
      </c>
      <c r="CE110" s="119" t="n">
        <v>0</v>
      </c>
      <c r="CF110" s="119" t="n">
        <v>0</v>
      </c>
      <c r="CG110" s="119" t="n">
        <v>0</v>
      </c>
      <c r="CH110" s="119" t="n">
        <v>0</v>
      </c>
      <c r="CI110" s="119" t="n">
        <v>0</v>
      </c>
      <c r="CJ110" s="119" t="n">
        <v>0</v>
      </c>
      <c r="CK110" s="119" t="n">
        <v>0</v>
      </c>
      <c r="CL110" s="119" t="n">
        <v>0</v>
      </c>
    </row>
    <row r="111" s="97" customFormat="true" ht="12.4" hidden="false" customHeight="false" outlineLevel="0" collapsed="false">
      <c r="V111" s="98"/>
      <c r="BA111" s="118" t="n">
        <f aca="false">BN105+CA105</f>
        <v>12</v>
      </c>
      <c r="BB111" s="118" t="n">
        <f aca="false">BO105+CB105</f>
        <v>52</v>
      </c>
      <c r="BC111" s="118" t="n">
        <f aca="false">BP105+CC105</f>
        <v>20</v>
      </c>
      <c r="BD111" s="118" t="n">
        <f aca="false">BQ105+CD105</f>
        <v>3</v>
      </c>
      <c r="BE111" s="118" t="n">
        <f aca="false">BR105+CE105</f>
        <v>1</v>
      </c>
      <c r="BF111" s="118" t="n">
        <f aca="false">BS105+CF105</f>
        <v>0</v>
      </c>
      <c r="BG111" s="118" t="n">
        <f aca="false">BT105+CG105</f>
        <v>0</v>
      </c>
      <c r="BH111" s="118" t="n">
        <f aca="false">BU105+CH105</f>
        <v>0</v>
      </c>
      <c r="BI111" s="118" t="n">
        <f aca="false">BV105+CI105</f>
        <v>0</v>
      </c>
      <c r="BJ111" s="118" t="n">
        <f aca="false">BW105+CJ105</f>
        <v>0</v>
      </c>
      <c r="BK111" s="118" t="n">
        <f aca="false">BX105+CK105</f>
        <v>0</v>
      </c>
      <c r="BL111" s="118" t="n">
        <f aca="false">BY105+CL105</f>
        <v>0</v>
      </c>
      <c r="BM111" s="122"/>
      <c r="BN111" s="118" t="n">
        <v>5</v>
      </c>
      <c r="BO111" s="118" t="n">
        <v>2</v>
      </c>
      <c r="BP111" s="118" t="n">
        <v>1</v>
      </c>
      <c r="BQ111" s="118" t="n">
        <v>0</v>
      </c>
      <c r="BR111" s="118" t="n">
        <v>0</v>
      </c>
      <c r="BS111" s="118" t="n">
        <v>0</v>
      </c>
      <c r="BT111" s="118" t="n">
        <v>0</v>
      </c>
      <c r="BU111" s="118" t="n">
        <v>0</v>
      </c>
      <c r="BV111" s="118" t="n">
        <v>0</v>
      </c>
      <c r="BW111" s="118" t="n">
        <v>0</v>
      </c>
      <c r="BX111" s="118" t="n">
        <v>0</v>
      </c>
      <c r="BY111" s="118" t="n">
        <v>0</v>
      </c>
      <c r="BZ111" s="99"/>
      <c r="CA111" s="119" t="n">
        <v>65</v>
      </c>
      <c r="CB111" s="119" t="n">
        <v>78</v>
      </c>
      <c r="CC111" s="119" t="n">
        <v>22</v>
      </c>
      <c r="CD111" s="119" t="n">
        <v>0</v>
      </c>
      <c r="CE111" s="119" t="n">
        <v>0</v>
      </c>
      <c r="CF111" s="119" t="n">
        <v>0</v>
      </c>
      <c r="CG111" s="119" t="n">
        <v>0</v>
      </c>
      <c r="CH111" s="119" t="n">
        <v>0</v>
      </c>
      <c r="CI111" s="119" t="n">
        <v>0</v>
      </c>
      <c r="CJ111" s="119" t="n">
        <v>0</v>
      </c>
      <c r="CK111" s="119" t="n">
        <v>0</v>
      </c>
      <c r="CL111" s="119" t="n">
        <v>0</v>
      </c>
    </row>
    <row r="112" s="97" customFormat="true" ht="12.4" hidden="false" customHeight="false" outlineLevel="0" collapsed="false">
      <c r="V112" s="98"/>
      <c r="BA112" s="118" t="n">
        <f aca="false">BN106+CA106</f>
        <v>28</v>
      </c>
      <c r="BB112" s="118" t="n">
        <f aca="false">BO106+CB106</f>
        <v>108</v>
      </c>
      <c r="BC112" s="118" t="n">
        <f aca="false">BP106+CC106</f>
        <v>28</v>
      </c>
      <c r="BD112" s="118" t="n">
        <f aca="false">BQ106+CD106</f>
        <v>1</v>
      </c>
      <c r="BE112" s="118" t="n">
        <f aca="false">BR106+CE106</f>
        <v>0</v>
      </c>
      <c r="BF112" s="118" t="n">
        <f aca="false">BS106+CF106</f>
        <v>0</v>
      </c>
      <c r="BG112" s="118" t="n">
        <f aca="false">BT106+CG106</f>
        <v>0</v>
      </c>
      <c r="BH112" s="118" t="n">
        <f aca="false">BU106+CH106</f>
        <v>0</v>
      </c>
      <c r="BI112" s="118" t="n">
        <f aca="false">BV106+CI106</f>
        <v>0</v>
      </c>
      <c r="BJ112" s="118" t="n">
        <f aca="false">BW106+CJ106</f>
        <v>0</v>
      </c>
      <c r="BK112" s="118" t="n">
        <f aca="false">BX106+CK106</f>
        <v>0</v>
      </c>
      <c r="BL112" s="118" t="n">
        <f aca="false">BY106+CL106</f>
        <v>0</v>
      </c>
      <c r="BM112" s="122"/>
      <c r="BN112" s="118" t="n">
        <v>7</v>
      </c>
      <c r="BO112" s="118" t="n">
        <v>5</v>
      </c>
      <c r="BP112" s="118" t="n">
        <v>0</v>
      </c>
      <c r="BQ112" s="118" t="n">
        <v>0</v>
      </c>
      <c r="BR112" s="118" t="n">
        <v>0</v>
      </c>
      <c r="BS112" s="118" t="n">
        <v>0</v>
      </c>
      <c r="BT112" s="118" t="n">
        <v>0</v>
      </c>
      <c r="BU112" s="118" t="n">
        <v>0</v>
      </c>
      <c r="BV112" s="118" t="n">
        <v>0</v>
      </c>
      <c r="BW112" s="118" t="n">
        <v>0</v>
      </c>
      <c r="BX112" s="118" t="n">
        <v>0</v>
      </c>
      <c r="BY112" s="118" t="n">
        <v>0</v>
      </c>
      <c r="BZ112" s="99"/>
      <c r="CA112" s="119" t="n">
        <v>80</v>
      </c>
      <c r="CB112" s="119" t="n">
        <v>75</v>
      </c>
      <c r="CC112" s="119" t="n">
        <v>11</v>
      </c>
      <c r="CD112" s="119" t="n">
        <v>0</v>
      </c>
      <c r="CE112" s="119" t="n">
        <v>0</v>
      </c>
      <c r="CF112" s="119" t="n">
        <v>0</v>
      </c>
      <c r="CG112" s="119" t="n">
        <v>0</v>
      </c>
      <c r="CH112" s="119" t="n">
        <v>0</v>
      </c>
      <c r="CI112" s="119" t="n">
        <v>0</v>
      </c>
      <c r="CJ112" s="119" t="n">
        <v>0</v>
      </c>
      <c r="CK112" s="119" t="n">
        <v>0</v>
      </c>
      <c r="CL112" s="119" t="n">
        <v>0</v>
      </c>
    </row>
    <row r="113" s="97" customFormat="true" ht="12.4" hidden="false" customHeight="false" outlineLevel="0" collapsed="false">
      <c r="V113" s="98"/>
      <c r="BA113" s="118" t="n">
        <f aca="false">BN107+CA107</f>
        <v>78</v>
      </c>
      <c r="BB113" s="118" t="n">
        <f aca="false">BO107+CB107</f>
        <v>93</v>
      </c>
      <c r="BC113" s="118" t="n">
        <f aca="false">BP107+CC107</f>
        <v>15</v>
      </c>
      <c r="BD113" s="118" t="n">
        <f aca="false">BQ107+CD107</f>
        <v>0</v>
      </c>
      <c r="BE113" s="118" t="n">
        <f aca="false">BR107+CE107</f>
        <v>0</v>
      </c>
      <c r="BF113" s="118" t="n">
        <f aca="false">BS107+CF107</f>
        <v>0</v>
      </c>
      <c r="BG113" s="118" t="n">
        <f aca="false">BT107+CG107</f>
        <v>0</v>
      </c>
      <c r="BH113" s="118" t="n">
        <f aca="false">BU107+CH107</f>
        <v>0</v>
      </c>
      <c r="BI113" s="118" t="n">
        <f aca="false">BV107+CI107</f>
        <v>0</v>
      </c>
      <c r="BJ113" s="118" t="n">
        <f aca="false">BW107+CJ107</f>
        <v>0</v>
      </c>
      <c r="BK113" s="118" t="n">
        <f aca="false">BX107+CK107</f>
        <v>0</v>
      </c>
      <c r="BL113" s="118" t="n">
        <f aca="false">BY107+CL107</f>
        <v>0</v>
      </c>
      <c r="BM113" s="122"/>
      <c r="BN113" s="118" t="n">
        <v>7</v>
      </c>
      <c r="BO113" s="118" t="n">
        <v>1</v>
      </c>
      <c r="BP113" s="118" t="n">
        <v>1</v>
      </c>
      <c r="BQ113" s="118" t="n">
        <v>0</v>
      </c>
      <c r="BR113" s="118" t="n">
        <v>0</v>
      </c>
      <c r="BS113" s="118" t="n">
        <v>0</v>
      </c>
      <c r="BT113" s="118" t="n">
        <v>0</v>
      </c>
      <c r="BU113" s="118" t="n">
        <v>0</v>
      </c>
      <c r="BV113" s="118" t="n">
        <v>0</v>
      </c>
      <c r="BW113" s="118" t="n">
        <v>0</v>
      </c>
      <c r="BX113" s="118" t="n">
        <v>0</v>
      </c>
      <c r="BY113" s="118" t="n">
        <v>0</v>
      </c>
      <c r="BZ113" s="99"/>
      <c r="CA113" s="119" t="n">
        <v>32</v>
      </c>
      <c r="CB113" s="119" t="n">
        <v>89</v>
      </c>
      <c r="CC113" s="119" t="n">
        <v>24</v>
      </c>
      <c r="CD113" s="119" t="n">
        <v>4</v>
      </c>
      <c r="CE113" s="119" t="n">
        <v>2</v>
      </c>
      <c r="CF113" s="119" t="n">
        <v>0</v>
      </c>
      <c r="CG113" s="119" t="n">
        <v>0</v>
      </c>
      <c r="CH113" s="119" t="n">
        <v>0</v>
      </c>
      <c r="CI113" s="119" t="n">
        <v>0</v>
      </c>
      <c r="CJ113" s="119" t="n">
        <v>0</v>
      </c>
      <c r="CK113" s="119" t="n">
        <v>0</v>
      </c>
      <c r="CL113" s="119" t="n">
        <v>0</v>
      </c>
    </row>
    <row r="114" s="97" customFormat="true" ht="12.4" hidden="false" customHeight="false" outlineLevel="0" collapsed="false">
      <c r="V114" s="98"/>
      <c r="BA114" s="118" t="n">
        <f aca="false">BN108+CA108</f>
        <v>60</v>
      </c>
      <c r="BB114" s="118" t="n">
        <f aca="false">BO108+CB108</f>
        <v>72</v>
      </c>
      <c r="BC114" s="118" t="n">
        <f aca="false">BP108+CC108</f>
        <v>11</v>
      </c>
      <c r="BD114" s="118" t="n">
        <f aca="false">BQ108+CD108</f>
        <v>1</v>
      </c>
      <c r="BE114" s="118" t="n">
        <f aca="false">BR108+CE108</f>
        <v>0</v>
      </c>
      <c r="BF114" s="118" t="n">
        <f aca="false">BS108+CF108</f>
        <v>0</v>
      </c>
      <c r="BG114" s="118" t="n">
        <f aca="false">BT108+CG108</f>
        <v>0</v>
      </c>
      <c r="BH114" s="118" t="n">
        <f aca="false">BU108+CH108</f>
        <v>0</v>
      </c>
      <c r="BI114" s="118" t="n">
        <f aca="false">BV108+CI108</f>
        <v>0</v>
      </c>
      <c r="BJ114" s="118" t="n">
        <f aca="false">BW108+CJ108</f>
        <v>0</v>
      </c>
      <c r="BK114" s="118" t="n">
        <f aca="false">BX108+CK108</f>
        <v>0</v>
      </c>
      <c r="BL114" s="118" t="n">
        <f aca="false">BY108+CL108</f>
        <v>0</v>
      </c>
      <c r="BM114" s="122"/>
      <c r="BN114" s="118" t="n">
        <v>7</v>
      </c>
      <c r="BO114" s="118" t="n">
        <v>0</v>
      </c>
      <c r="BP114" s="118" t="n">
        <v>0</v>
      </c>
      <c r="BQ114" s="118" t="n">
        <v>0</v>
      </c>
      <c r="BR114" s="118" t="n">
        <v>0</v>
      </c>
      <c r="BS114" s="118" t="n">
        <v>0</v>
      </c>
      <c r="BT114" s="118" t="n">
        <v>0</v>
      </c>
      <c r="BU114" s="118" t="n">
        <v>0</v>
      </c>
      <c r="BV114" s="118" t="n">
        <v>0</v>
      </c>
      <c r="BW114" s="118" t="n">
        <v>0</v>
      </c>
      <c r="BX114" s="118" t="n">
        <v>0</v>
      </c>
      <c r="BY114" s="118" t="n">
        <v>0</v>
      </c>
      <c r="BZ114" s="99"/>
      <c r="CA114" s="119" t="n">
        <v>76</v>
      </c>
      <c r="CB114" s="119" t="n">
        <v>100</v>
      </c>
      <c r="CC114" s="119" t="n">
        <v>10</v>
      </c>
      <c r="CD114" s="119" t="n">
        <v>1</v>
      </c>
      <c r="CE114" s="119" t="n">
        <v>0</v>
      </c>
      <c r="CF114" s="119" t="n">
        <v>0</v>
      </c>
      <c r="CG114" s="119" t="n">
        <v>0</v>
      </c>
      <c r="CH114" s="119" t="n">
        <v>0</v>
      </c>
      <c r="CI114" s="119" t="n">
        <v>0</v>
      </c>
      <c r="CJ114" s="119" t="n">
        <v>0</v>
      </c>
      <c r="CK114" s="119" t="n">
        <v>0</v>
      </c>
      <c r="CL114" s="119" t="n">
        <v>0</v>
      </c>
    </row>
    <row r="115" s="97" customFormat="true" ht="12.4" hidden="false" customHeight="false" outlineLevel="0" collapsed="false">
      <c r="V115" s="98"/>
      <c r="BA115" s="118" t="n">
        <f aca="false">BN109+CA109</f>
        <v>83</v>
      </c>
      <c r="BB115" s="118" t="n">
        <f aca="false">BO109+CB109</f>
        <v>74</v>
      </c>
      <c r="BC115" s="118" t="n">
        <f aca="false">BP109+CC109</f>
        <v>10</v>
      </c>
      <c r="BD115" s="118" t="n">
        <f aca="false">BQ109+CD109</f>
        <v>0</v>
      </c>
      <c r="BE115" s="118" t="n">
        <f aca="false">BR109+CE109</f>
        <v>0</v>
      </c>
      <c r="BF115" s="118" t="n">
        <f aca="false">BS109+CF109</f>
        <v>0</v>
      </c>
      <c r="BG115" s="118" t="n">
        <f aca="false">BT109+CG109</f>
        <v>0</v>
      </c>
      <c r="BH115" s="118" t="n">
        <f aca="false">BU109+CH109</f>
        <v>0</v>
      </c>
      <c r="BI115" s="118" t="n">
        <f aca="false">BV109+CI109</f>
        <v>0</v>
      </c>
      <c r="BJ115" s="118" t="n">
        <f aca="false">BW109+CJ109</f>
        <v>0</v>
      </c>
      <c r="BK115" s="118" t="n">
        <f aca="false">BX109+CK109</f>
        <v>0</v>
      </c>
      <c r="BL115" s="118" t="n">
        <f aca="false">BY109+CL109</f>
        <v>0</v>
      </c>
      <c r="BM115" s="122"/>
      <c r="BN115" s="118" t="n">
        <v>7</v>
      </c>
      <c r="BO115" s="118" t="n">
        <v>2</v>
      </c>
      <c r="BP115" s="118" t="n">
        <v>0</v>
      </c>
      <c r="BQ115" s="118" t="n">
        <v>0</v>
      </c>
      <c r="BR115" s="118" t="n">
        <v>0</v>
      </c>
      <c r="BS115" s="118" t="n">
        <v>0</v>
      </c>
      <c r="BT115" s="118" t="n">
        <v>0</v>
      </c>
      <c r="BU115" s="118" t="n">
        <v>0</v>
      </c>
      <c r="BV115" s="118" t="n">
        <v>0</v>
      </c>
      <c r="BW115" s="118" t="n">
        <v>0</v>
      </c>
      <c r="BX115" s="118" t="n">
        <v>0</v>
      </c>
      <c r="BY115" s="118" t="n">
        <v>0</v>
      </c>
      <c r="BZ115" s="99"/>
      <c r="CA115" s="119" t="n">
        <v>74</v>
      </c>
      <c r="CB115" s="119" t="n">
        <v>91</v>
      </c>
      <c r="CC115" s="119" t="n">
        <v>17</v>
      </c>
      <c r="CD115" s="119" t="n">
        <v>1</v>
      </c>
      <c r="CE115" s="119" t="n">
        <v>0</v>
      </c>
      <c r="CF115" s="119" t="n">
        <v>0</v>
      </c>
      <c r="CG115" s="119" t="n">
        <v>0</v>
      </c>
      <c r="CH115" s="119" t="n">
        <v>0</v>
      </c>
      <c r="CI115" s="119" t="n">
        <v>0</v>
      </c>
      <c r="CJ115" s="119" t="n">
        <v>0</v>
      </c>
      <c r="CK115" s="119" t="n">
        <v>0</v>
      </c>
      <c r="CL115" s="119" t="n">
        <v>0</v>
      </c>
    </row>
    <row r="116" s="97" customFormat="true" ht="6" hidden="false" customHeight="true" outlineLevel="0" collapsed="false">
      <c r="V116" s="98"/>
      <c r="BA116" s="118" t="n">
        <f aca="false">BN110+CA110</f>
        <v>54</v>
      </c>
      <c r="BB116" s="118" t="n">
        <f aca="false">BO110+CB110</f>
        <v>67</v>
      </c>
      <c r="BC116" s="118" t="n">
        <f aca="false">BP110+CC110</f>
        <v>16</v>
      </c>
      <c r="BD116" s="118" t="n">
        <f aca="false">BQ110+CD110</f>
        <v>0</v>
      </c>
      <c r="BE116" s="118" t="n">
        <f aca="false">BR110+CE110</f>
        <v>0</v>
      </c>
      <c r="BF116" s="118" t="n">
        <f aca="false">BS110+CF110</f>
        <v>0</v>
      </c>
      <c r="BG116" s="118" t="n">
        <f aca="false">BT110+CG110</f>
        <v>0</v>
      </c>
      <c r="BH116" s="118" t="n">
        <f aca="false">BU110+CH110</f>
        <v>0</v>
      </c>
      <c r="BI116" s="118" t="n">
        <f aca="false">BV110+CI110</f>
        <v>0</v>
      </c>
      <c r="BJ116" s="118" t="n">
        <f aca="false">BW110+CJ110</f>
        <v>0</v>
      </c>
      <c r="BK116" s="118" t="n">
        <f aca="false">BX110+CK110</f>
        <v>0</v>
      </c>
      <c r="BL116" s="118" t="n">
        <f aca="false">BY110+CL110</f>
        <v>0</v>
      </c>
      <c r="BM116" s="122"/>
      <c r="BN116" s="118" t="n">
        <v>3</v>
      </c>
      <c r="BO116" s="118" t="n">
        <v>3</v>
      </c>
      <c r="BP116" s="118" t="n">
        <v>0</v>
      </c>
      <c r="BQ116" s="118" t="n">
        <v>0</v>
      </c>
      <c r="BR116" s="118" t="n">
        <v>0</v>
      </c>
      <c r="BS116" s="118" t="n">
        <v>0</v>
      </c>
      <c r="BT116" s="118" t="n">
        <v>0</v>
      </c>
      <c r="BU116" s="118" t="n">
        <v>0</v>
      </c>
      <c r="BV116" s="118" t="n">
        <v>0</v>
      </c>
      <c r="BW116" s="118" t="n">
        <v>0</v>
      </c>
      <c r="BX116" s="118" t="n">
        <v>0</v>
      </c>
      <c r="BY116" s="118" t="n">
        <v>0</v>
      </c>
      <c r="BZ116" s="99"/>
      <c r="CA116" s="119" t="n">
        <v>74</v>
      </c>
      <c r="CB116" s="119" t="n">
        <v>57</v>
      </c>
      <c r="CC116" s="119" t="n">
        <v>11</v>
      </c>
      <c r="CD116" s="119" t="n">
        <v>2</v>
      </c>
      <c r="CE116" s="119" t="n">
        <v>0</v>
      </c>
      <c r="CF116" s="119" t="n">
        <v>0</v>
      </c>
      <c r="CG116" s="119" t="n">
        <v>0</v>
      </c>
      <c r="CH116" s="119" t="n">
        <v>0</v>
      </c>
      <c r="CI116" s="119" t="n">
        <v>0</v>
      </c>
      <c r="CJ116" s="119" t="n">
        <v>0</v>
      </c>
      <c r="CK116" s="119" t="n">
        <v>0</v>
      </c>
      <c r="CL116" s="119" t="n">
        <v>0</v>
      </c>
    </row>
    <row r="117" s="97" customFormat="true" ht="12.4" hidden="false" customHeight="false" outlineLevel="0" collapsed="false">
      <c r="V117" s="98"/>
      <c r="BA117" s="118" t="n">
        <f aca="false">BN111+CA111</f>
        <v>70</v>
      </c>
      <c r="BB117" s="118" t="n">
        <f aca="false">BO111+CB111</f>
        <v>80</v>
      </c>
      <c r="BC117" s="118" t="n">
        <f aca="false">BP111+CC111</f>
        <v>23</v>
      </c>
      <c r="BD117" s="118" t="n">
        <f aca="false">BQ111+CD111</f>
        <v>0</v>
      </c>
      <c r="BE117" s="118" t="n">
        <f aca="false">BR111+CE111</f>
        <v>0</v>
      </c>
      <c r="BF117" s="118" t="n">
        <f aca="false">BS111+CF111</f>
        <v>0</v>
      </c>
      <c r="BG117" s="118" t="n">
        <f aca="false">BT111+CG111</f>
        <v>0</v>
      </c>
      <c r="BH117" s="118" t="n">
        <f aca="false">BU111+CH111</f>
        <v>0</v>
      </c>
      <c r="BI117" s="118" t="n">
        <f aca="false">BV111+CI111</f>
        <v>0</v>
      </c>
      <c r="BJ117" s="118" t="n">
        <f aca="false">BW111+CJ111</f>
        <v>0</v>
      </c>
      <c r="BK117" s="118" t="n">
        <f aca="false">BX111+CK111</f>
        <v>0</v>
      </c>
      <c r="BL117" s="118" t="n">
        <f aca="false">BY111+CL111</f>
        <v>0</v>
      </c>
      <c r="BM117" s="122"/>
      <c r="BN117" s="118" t="n">
        <v>7</v>
      </c>
      <c r="BO117" s="118" t="n">
        <v>1</v>
      </c>
      <c r="BP117" s="118" t="n">
        <v>0</v>
      </c>
      <c r="BQ117" s="118" t="n">
        <v>0</v>
      </c>
      <c r="BR117" s="118" t="n">
        <v>0</v>
      </c>
      <c r="BS117" s="118" t="n">
        <v>0</v>
      </c>
      <c r="BT117" s="118" t="n">
        <v>0</v>
      </c>
      <c r="BU117" s="118" t="n">
        <v>0</v>
      </c>
      <c r="BV117" s="118" t="n">
        <v>0</v>
      </c>
      <c r="BW117" s="118" t="n">
        <v>0</v>
      </c>
      <c r="BX117" s="118" t="n">
        <v>0</v>
      </c>
      <c r="BY117" s="118" t="n">
        <v>0</v>
      </c>
      <c r="BZ117" s="99"/>
      <c r="CA117" s="119" t="n">
        <v>84</v>
      </c>
      <c r="CB117" s="119" t="n">
        <v>77</v>
      </c>
      <c r="CC117" s="119" t="n">
        <v>11</v>
      </c>
      <c r="CD117" s="119" t="n">
        <v>2</v>
      </c>
      <c r="CE117" s="119" t="n">
        <v>0</v>
      </c>
      <c r="CF117" s="119" t="n">
        <v>0</v>
      </c>
      <c r="CG117" s="119" t="n">
        <v>0</v>
      </c>
      <c r="CH117" s="119" t="n">
        <v>0</v>
      </c>
      <c r="CI117" s="119" t="n">
        <v>0</v>
      </c>
      <c r="CJ117" s="119" t="n">
        <v>0</v>
      </c>
      <c r="CK117" s="119" t="n">
        <v>0</v>
      </c>
      <c r="CL117" s="119" t="n">
        <v>0</v>
      </c>
    </row>
    <row r="118" s="97" customFormat="true" ht="12.4" hidden="false" customHeight="false" outlineLevel="0" collapsed="false">
      <c r="V118" s="98"/>
      <c r="BA118" s="118" t="n">
        <f aca="false">BN112+CA112</f>
        <v>87</v>
      </c>
      <c r="BB118" s="118" t="n">
        <f aca="false">BO112+CB112</f>
        <v>80</v>
      </c>
      <c r="BC118" s="118" t="n">
        <f aca="false">BP112+CC112</f>
        <v>11</v>
      </c>
      <c r="BD118" s="118" t="n">
        <f aca="false">BQ112+CD112</f>
        <v>0</v>
      </c>
      <c r="BE118" s="118" t="n">
        <f aca="false">BR112+CE112</f>
        <v>0</v>
      </c>
      <c r="BF118" s="118" t="n">
        <f aca="false">BS112+CF112</f>
        <v>0</v>
      </c>
      <c r="BG118" s="118" t="n">
        <f aca="false">BT112+CG112</f>
        <v>0</v>
      </c>
      <c r="BH118" s="118" t="n">
        <f aca="false">BU112+CH112</f>
        <v>0</v>
      </c>
      <c r="BI118" s="118" t="n">
        <f aca="false">BV112+CI112</f>
        <v>0</v>
      </c>
      <c r="BJ118" s="118" t="n">
        <f aca="false">BW112+CJ112</f>
        <v>0</v>
      </c>
      <c r="BK118" s="118" t="n">
        <f aca="false">BX112+CK112</f>
        <v>0</v>
      </c>
      <c r="BL118" s="118" t="n">
        <f aca="false">BY112+CL112</f>
        <v>0</v>
      </c>
      <c r="BM118" s="122"/>
      <c r="BN118" s="118" t="n">
        <v>1</v>
      </c>
      <c r="BO118" s="118" t="n">
        <v>0</v>
      </c>
      <c r="BP118" s="118" t="n">
        <v>0</v>
      </c>
      <c r="BQ118" s="118" t="n">
        <v>0</v>
      </c>
      <c r="BR118" s="118" t="n">
        <v>0</v>
      </c>
      <c r="BS118" s="118" t="n">
        <v>0</v>
      </c>
      <c r="BT118" s="118" t="n">
        <v>0</v>
      </c>
      <c r="BU118" s="118" t="n">
        <v>0</v>
      </c>
      <c r="BV118" s="118" t="n">
        <v>0</v>
      </c>
      <c r="BW118" s="118" t="n">
        <v>0</v>
      </c>
      <c r="BX118" s="118" t="n">
        <v>0</v>
      </c>
      <c r="BY118" s="118" t="n">
        <v>0</v>
      </c>
      <c r="BZ118" s="99"/>
      <c r="CA118" s="119" t="n">
        <v>4</v>
      </c>
      <c r="CB118" s="119" t="n">
        <v>15</v>
      </c>
      <c r="CC118" s="119" t="n">
        <v>3</v>
      </c>
      <c r="CD118" s="119" t="n">
        <v>0</v>
      </c>
      <c r="CE118" s="119" t="n">
        <v>0</v>
      </c>
      <c r="CF118" s="119" t="n">
        <v>0</v>
      </c>
      <c r="CG118" s="119" t="n">
        <v>0</v>
      </c>
      <c r="CH118" s="119" t="n">
        <v>0</v>
      </c>
      <c r="CI118" s="119" t="n">
        <v>0</v>
      </c>
      <c r="CJ118" s="119" t="n">
        <v>0</v>
      </c>
      <c r="CK118" s="119" t="n">
        <v>0</v>
      </c>
      <c r="CL118" s="119" t="n">
        <v>0</v>
      </c>
    </row>
    <row r="119" s="97" customFormat="true" ht="12.4" hidden="false" customHeight="false" outlineLevel="0" collapsed="false">
      <c r="V119" s="98"/>
      <c r="BA119" s="118" t="n">
        <f aca="false">BN113+CA113</f>
        <v>39</v>
      </c>
      <c r="BB119" s="118" t="n">
        <f aca="false">BO113+CB113</f>
        <v>90</v>
      </c>
      <c r="BC119" s="118" t="n">
        <f aca="false">BP113+CC113</f>
        <v>25</v>
      </c>
      <c r="BD119" s="118" t="n">
        <f aca="false">BQ113+CD113</f>
        <v>4</v>
      </c>
      <c r="BE119" s="118" t="n">
        <f aca="false">BR113+CE113</f>
        <v>2</v>
      </c>
      <c r="BF119" s="118" t="n">
        <f aca="false">BS113+CF113</f>
        <v>0</v>
      </c>
      <c r="BG119" s="118" t="n">
        <f aca="false">BT113+CG113</f>
        <v>0</v>
      </c>
      <c r="BH119" s="118" t="n">
        <f aca="false">BU113+CH113</f>
        <v>0</v>
      </c>
      <c r="BI119" s="118" t="n">
        <f aca="false">BV113+CI113</f>
        <v>0</v>
      </c>
      <c r="BJ119" s="118" t="n">
        <f aca="false">BW113+CJ113</f>
        <v>0</v>
      </c>
      <c r="BK119" s="118" t="n">
        <f aca="false">BX113+CK113</f>
        <v>0</v>
      </c>
      <c r="BL119" s="118" t="n">
        <f aca="false">BY113+CL113</f>
        <v>0</v>
      </c>
      <c r="BM119" s="122"/>
      <c r="BN119" s="118" t="n">
        <v>0</v>
      </c>
      <c r="BO119" s="118" t="n">
        <v>2</v>
      </c>
      <c r="BP119" s="118" t="n">
        <v>1</v>
      </c>
      <c r="BQ119" s="118" t="n">
        <v>0</v>
      </c>
      <c r="BR119" s="118" t="n">
        <v>0</v>
      </c>
      <c r="BS119" s="118" t="n">
        <v>0</v>
      </c>
      <c r="BT119" s="118" t="n">
        <v>0</v>
      </c>
      <c r="BU119" s="118" t="n">
        <v>0</v>
      </c>
      <c r="BV119" s="118" t="n">
        <v>0</v>
      </c>
      <c r="BW119" s="118" t="n">
        <v>0</v>
      </c>
      <c r="BX119" s="118" t="n">
        <v>0</v>
      </c>
      <c r="BY119" s="118" t="n">
        <v>0</v>
      </c>
      <c r="BZ119" s="99"/>
      <c r="CA119" s="119" t="n">
        <v>9</v>
      </c>
      <c r="CB119" s="119" t="n">
        <v>20</v>
      </c>
      <c r="CC119" s="119" t="n">
        <v>11</v>
      </c>
      <c r="CD119" s="119" t="n">
        <v>2</v>
      </c>
      <c r="CE119" s="119" t="n">
        <v>0</v>
      </c>
      <c r="CF119" s="119" t="n">
        <v>0</v>
      </c>
      <c r="CG119" s="119" t="n">
        <v>0</v>
      </c>
      <c r="CH119" s="119" t="n">
        <v>0</v>
      </c>
      <c r="CI119" s="119" t="n">
        <v>0</v>
      </c>
      <c r="CJ119" s="119" t="n">
        <v>0</v>
      </c>
      <c r="CK119" s="119" t="n">
        <v>0</v>
      </c>
      <c r="CL119" s="119" t="n">
        <v>0</v>
      </c>
    </row>
    <row r="120" s="97" customFormat="true" ht="12.4" hidden="false" customHeight="false" outlineLevel="0" collapsed="false">
      <c r="V120" s="98"/>
      <c r="BA120" s="118" t="n">
        <f aca="false">BN114+CA114</f>
        <v>83</v>
      </c>
      <c r="BB120" s="118" t="n">
        <f aca="false">BO114+CB114</f>
        <v>100</v>
      </c>
      <c r="BC120" s="118" t="n">
        <f aca="false">BP114+CC114</f>
        <v>10</v>
      </c>
      <c r="BD120" s="118" t="n">
        <f aca="false">BQ114+CD114</f>
        <v>1</v>
      </c>
      <c r="BE120" s="118" t="n">
        <f aca="false">BR114+CE114</f>
        <v>0</v>
      </c>
      <c r="BF120" s="118" t="n">
        <f aca="false">BS114+CF114</f>
        <v>0</v>
      </c>
      <c r="BG120" s="118" t="n">
        <f aca="false">BT114+CG114</f>
        <v>0</v>
      </c>
      <c r="BH120" s="118" t="n">
        <f aca="false">BU114+CH114</f>
        <v>0</v>
      </c>
      <c r="BI120" s="118" t="n">
        <f aca="false">BV114+CI114</f>
        <v>0</v>
      </c>
      <c r="BJ120" s="118" t="n">
        <f aca="false">BW114+CJ114</f>
        <v>0</v>
      </c>
      <c r="BK120" s="118" t="n">
        <f aca="false">BX114+CK114</f>
        <v>0</v>
      </c>
      <c r="BL120" s="118" t="n">
        <f aca="false">BY114+CL114</f>
        <v>0</v>
      </c>
      <c r="BM120" s="122"/>
      <c r="BN120" s="118" t="n">
        <v>0</v>
      </c>
      <c r="BO120" s="118" t="n">
        <v>1</v>
      </c>
      <c r="BP120" s="118" t="n">
        <v>0</v>
      </c>
      <c r="BQ120" s="118" t="n">
        <v>0</v>
      </c>
      <c r="BR120" s="118" t="n">
        <v>0</v>
      </c>
      <c r="BS120" s="118" t="n">
        <v>0</v>
      </c>
      <c r="BT120" s="118" t="n">
        <v>0</v>
      </c>
      <c r="BU120" s="118" t="n">
        <v>0</v>
      </c>
      <c r="BV120" s="118" t="n">
        <v>0</v>
      </c>
      <c r="BW120" s="118" t="n">
        <v>0</v>
      </c>
      <c r="BX120" s="118" t="n">
        <v>0</v>
      </c>
      <c r="BY120" s="118" t="n">
        <v>0</v>
      </c>
      <c r="BZ120" s="99"/>
      <c r="CA120" s="119" t="n">
        <v>7</v>
      </c>
      <c r="CB120" s="119" t="n">
        <v>27</v>
      </c>
      <c r="CC120" s="119" t="n">
        <v>18</v>
      </c>
      <c r="CD120" s="119" t="n">
        <v>2</v>
      </c>
      <c r="CE120" s="119" t="n">
        <v>0</v>
      </c>
      <c r="CF120" s="119" t="n">
        <v>0</v>
      </c>
      <c r="CG120" s="119" t="n">
        <v>0</v>
      </c>
      <c r="CH120" s="119" t="n">
        <v>0</v>
      </c>
      <c r="CI120" s="119" t="n">
        <v>0</v>
      </c>
      <c r="CJ120" s="119" t="n">
        <v>0</v>
      </c>
      <c r="CK120" s="119" t="n">
        <v>0</v>
      </c>
      <c r="CL120" s="119" t="n">
        <v>0</v>
      </c>
    </row>
    <row r="121" s="97" customFormat="true" ht="12.75" hidden="false" customHeight="false" outlineLevel="0" collapsed="false">
      <c r="V121" s="173" t="s">
        <v>122</v>
      </c>
      <c r="W121" s="116"/>
      <c r="BA121" s="118" t="n">
        <f aca="false">BN115+CA115</f>
        <v>81</v>
      </c>
      <c r="BB121" s="118" t="n">
        <f aca="false">BO115+CB115</f>
        <v>93</v>
      </c>
      <c r="BC121" s="118" t="n">
        <f aca="false">BP115+CC115</f>
        <v>17</v>
      </c>
      <c r="BD121" s="118" t="n">
        <f aca="false">BQ115+CD115</f>
        <v>1</v>
      </c>
      <c r="BE121" s="118" t="n">
        <f aca="false">BR115+CE115</f>
        <v>0</v>
      </c>
      <c r="BF121" s="118" t="n">
        <f aca="false">BS115+CF115</f>
        <v>0</v>
      </c>
      <c r="BG121" s="118" t="n">
        <f aca="false">BT115+CG115</f>
        <v>0</v>
      </c>
      <c r="BH121" s="118" t="n">
        <f aca="false">BU115+CH115</f>
        <v>0</v>
      </c>
      <c r="BI121" s="118" t="n">
        <f aca="false">BV115+CI115</f>
        <v>0</v>
      </c>
      <c r="BJ121" s="118" t="n">
        <f aca="false">BW115+CJ115</f>
        <v>0</v>
      </c>
      <c r="BK121" s="118" t="n">
        <f aca="false">BX115+CK115</f>
        <v>0</v>
      </c>
      <c r="BL121" s="118" t="n">
        <f aca="false">BY115+CL115</f>
        <v>0</v>
      </c>
      <c r="BM121" s="122"/>
      <c r="BN121" s="118" t="n">
        <v>0</v>
      </c>
      <c r="BO121" s="118" t="n">
        <v>0</v>
      </c>
      <c r="BP121" s="118" t="n">
        <v>1</v>
      </c>
      <c r="BQ121" s="118" t="n">
        <v>0</v>
      </c>
      <c r="BR121" s="118" t="n">
        <v>0</v>
      </c>
      <c r="BS121" s="118" t="n">
        <v>0</v>
      </c>
      <c r="BT121" s="118" t="n">
        <v>0</v>
      </c>
      <c r="BU121" s="118" t="n">
        <v>0</v>
      </c>
      <c r="BV121" s="118" t="n">
        <v>0</v>
      </c>
      <c r="BW121" s="118" t="n">
        <v>0</v>
      </c>
      <c r="BX121" s="118" t="n">
        <v>0</v>
      </c>
      <c r="BY121" s="118" t="n">
        <v>0</v>
      </c>
      <c r="BZ121" s="99"/>
      <c r="CA121" s="119" t="n">
        <v>7</v>
      </c>
      <c r="CB121" s="119" t="n">
        <v>26</v>
      </c>
      <c r="CC121" s="119" t="n">
        <v>5</v>
      </c>
      <c r="CD121" s="119" t="n">
        <v>1</v>
      </c>
      <c r="CE121" s="119" t="n">
        <v>0</v>
      </c>
      <c r="CF121" s="119" t="n">
        <v>0</v>
      </c>
      <c r="CG121" s="119" t="n">
        <v>0</v>
      </c>
      <c r="CH121" s="119" t="n">
        <v>0</v>
      </c>
      <c r="CI121" s="119" t="n">
        <v>0</v>
      </c>
      <c r="CJ121" s="119" t="n">
        <v>0</v>
      </c>
      <c r="CK121" s="119" t="n">
        <v>0</v>
      </c>
      <c r="CL121" s="119" t="n">
        <v>0</v>
      </c>
    </row>
    <row r="122" s="97" customFormat="true" ht="12.75" hidden="false" customHeight="false" outlineLevel="0" collapsed="false">
      <c r="V122" s="173" t="s">
        <v>123</v>
      </c>
      <c r="W122" s="116"/>
      <c r="BA122" s="118" t="n">
        <f aca="false">BN116+CA116</f>
        <v>77</v>
      </c>
      <c r="BB122" s="118" t="n">
        <f aca="false">BO116+CB116</f>
        <v>60</v>
      </c>
      <c r="BC122" s="118" t="n">
        <f aca="false">BP116+CC116</f>
        <v>11</v>
      </c>
      <c r="BD122" s="118" t="n">
        <f aca="false">BQ116+CD116</f>
        <v>2</v>
      </c>
      <c r="BE122" s="118" t="n">
        <f aca="false">BR116+CE116</f>
        <v>0</v>
      </c>
      <c r="BF122" s="118" t="n">
        <f aca="false">BS116+CF116</f>
        <v>0</v>
      </c>
      <c r="BG122" s="118" t="n">
        <f aca="false">BT116+CG116</f>
        <v>0</v>
      </c>
      <c r="BH122" s="118" t="n">
        <f aca="false">BU116+CH116</f>
        <v>0</v>
      </c>
      <c r="BI122" s="118" t="n">
        <f aca="false">BV116+CI116</f>
        <v>0</v>
      </c>
      <c r="BJ122" s="118" t="n">
        <f aca="false">BW116+CJ116</f>
        <v>0</v>
      </c>
      <c r="BK122" s="118" t="n">
        <f aca="false">BX116+CK116</f>
        <v>0</v>
      </c>
      <c r="BL122" s="118" t="n">
        <f aca="false">BY116+CL116</f>
        <v>0</v>
      </c>
      <c r="BM122" s="122"/>
      <c r="BN122" s="118" t="n">
        <v>0</v>
      </c>
      <c r="BO122" s="118" t="n">
        <v>1</v>
      </c>
      <c r="BP122" s="118" t="n">
        <v>0</v>
      </c>
      <c r="BQ122" s="118" t="n">
        <v>0</v>
      </c>
      <c r="BR122" s="118" t="n">
        <v>0</v>
      </c>
      <c r="BS122" s="118" t="n">
        <v>0</v>
      </c>
      <c r="BT122" s="118" t="n">
        <v>0</v>
      </c>
      <c r="BU122" s="118" t="n">
        <v>0</v>
      </c>
      <c r="BV122" s="118" t="n">
        <v>0</v>
      </c>
      <c r="BW122" s="118" t="n">
        <v>0</v>
      </c>
      <c r="BX122" s="118" t="n">
        <v>0</v>
      </c>
      <c r="BY122" s="118" t="n">
        <v>0</v>
      </c>
      <c r="BZ122" s="99"/>
      <c r="CA122" s="119" t="n">
        <v>4</v>
      </c>
      <c r="CB122" s="119" t="n">
        <v>8</v>
      </c>
      <c r="CC122" s="119" t="n">
        <v>5</v>
      </c>
      <c r="CD122" s="119" t="n">
        <v>2</v>
      </c>
      <c r="CE122" s="119" t="n">
        <v>0</v>
      </c>
      <c r="CF122" s="119" t="n">
        <v>0</v>
      </c>
      <c r="CG122" s="119" t="n">
        <v>0</v>
      </c>
      <c r="CH122" s="119" t="n">
        <v>0</v>
      </c>
      <c r="CI122" s="119" t="n">
        <v>0</v>
      </c>
      <c r="CJ122" s="119" t="n">
        <v>0</v>
      </c>
      <c r="CK122" s="119" t="n">
        <v>0</v>
      </c>
      <c r="CL122" s="119" t="n">
        <v>0</v>
      </c>
    </row>
    <row r="123" s="97" customFormat="true" ht="12.75" hidden="false" customHeight="false" outlineLevel="0" collapsed="false">
      <c r="V123" s="173" t="s">
        <v>124</v>
      </c>
      <c r="W123" s="116"/>
      <c r="BA123" s="118" t="n">
        <f aca="false">BN117+CA117</f>
        <v>91</v>
      </c>
      <c r="BB123" s="118" t="n">
        <f aca="false">BO117+CB117</f>
        <v>78</v>
      </c>
      <c r="BC123" s="118" t="n">
        <f aca="false">BP117+CC117</f>
        <v>11</v>
      </c>
      <c r="BD123" s="118" t="n">
        <f aca="false">BQ117+CD117</f>
        <v>2</v>
      </c>
      <c r="BE123" s="118" t="n">
        <f aca="false">BR117+CE117</f>
        <v>0</v>
      </c>
      <c r="BF123" s="118" t="n">
        <f aca="false">BS117+CF117</f>
        <v>0</v>
      </c>
      <c r="BG123" s="118" t="n">
        <f aca="false">BT117+CG117</f>
        <v>0</v>
      </c>
      <c r="BH123" s="118" t="n">
        <f aca="false">BU117+CH117</f>
        <v>0</v>
      </c>
      <c r="BI123" s="118" t="n">
        <f aca="false">BV117+CI117</f>
        <v>0</v>
      </c>
      <c r="BJ123" s="118" t="n">
        <f aca="false">BW117+CJ117</f>
        <v>0</v>
      </c>
      <c r="BK123" s="118" t="n">
        <f aca="false">BX117+CK117</f>
        <v>0</v>
      </c>
      <c r="BL123" s="118" t="n">
        <f aca="false">BY117+CL117</f>
        <v>0</v>
      </c>
      <c r="BM123" s="122"/>
      <c r="BN123" s="118" t="n">
        <v>0</v>
      </c>
      <c r="BO123" s="118" t="n">
        <v>0</v>
      </c>
      <c r="BP123" s="118" t="n">
        <v>0</v>
      </c>
      <c r="BQ123" s="118" t="n">
        <v>0</v>
      </c>
      <c r="BR123" s="118" t="n">
        <v>0</v>
      </c>
      <c r="BS123" s="118" t="n">
        <v>0</v>
      </c>
      <c r="BT123" s="118" t="n">
        <v>0</v>
      </c>
      <c r="BU123" s="118" t="n">
        <v>0</v>
      </c>
      <c r="BV123" s="118" t="n">
        <v>0</v>
      </c>
      <c r="BW123" s="118" t="n">
        <v>0</v>
      </c>
      <c r="BX123" s="118" t="n">
        <v>0</v>
      </c>
      <c r="BY123" s="118" t="n">
        <v>0</v>
      </c>
      <c r="BZ123" s="99"/>
      <c r="CA123" s="119" t="n">
        <v>5</v>
      </c>
      <c r="CB123" s="119" t="n">
        <v>11</v>
      </c>
      <c r="CC123" s="119" t="n">
        <v>4</v>
      </c>
      <c r="CD123" s="119" t="n">
        <v>1</v>
      </c>
      <c r="CE123" s="119" t="n">
        <v>0</v>
      </c>
      <c r="CF123" s="119" t="n">
        <v>0</v>
      </c>
      <c r="CG123" s="119" t="n">
        <v>0</v>
      </c>
      <c r="CH123" s="119" t="n">
        <v>0</v>
      </c>
      <c r="CI123" s="119" t="n">
        <v>0</v>
      </c>
      <c r="CJ123" s="119" t="n">
        <v>0</v>
      </c>
      <c r="CK123" s="119" t="n">
        <v>0</v>
      </c>
      <c r="CL123" s="119" t="n">
        <v>0</v>
      </c>
    </row>
    <row r="124" s="97" customFormat="true" ht="13.15" hidden="false" customHeight="false" outlineLevel="0" collapsed="false">
      <c r="V124" s="173" t="s">
        <v>125</v>
      </c>
      <c r="W124" s="116"/>
      <c r="BA124" s="118" t="n">
        <f aca="false">BN118+CA118</f>
        <v>5</v>
      </c>
      <c r="BB124" s="118" t="n">
        <f aca="false">BO118+CB118</f>
        <v>15</v>
      </c>
      <c r="BC124" s="118" t="n">
        <f aca="false">BP118+CC118</f>
        <v>3</v>
      </c>
      <c r="BD124" s="118" t="n">
        <f aca="false">BQ118+CD118</f>
        <v>0</v>
      </c>
      <c r="BE124" s="118" t="n">
        <f aca="false">BR118+CE118</f>
        <v>0</v>
      </c>
      <c r="BF124" s="118" t="n">
        <f aca="false">BS118+CF118</f>
        <v>0</v>
      </c>
      <c r="BG124" s="118" t="n">
        <f aca="false">BT118+CG118</f>
        <v>0</v>
      </c>
      <c r="BH124" s="118" t="n">
        <f aca="false">BU118+CH118</f>
        <v>0</v>
      </c>
      <c r="BI124" s="118" t="n">
        <f aca="false">BV118+CI118</f>
        <v>0</v>
      </c>
      <c r="BJ124" s="118" t="n">
        <f aca="false">BW118+CJ118</f>
        <v>0</v>
      </c>
      <c r="BK124" s="118" t="n">
        <f aca="false">BX118+CK118</f>
        <v>0</v>
      </c>
      <c r="BL124" s="118" t="n">
        <f aca="false">BY118+CL118</f>
        <v>0</v>
      </c>
      <c r="BM124" s="122"/>
      <c r="BN124" s="118" t="n">
        <v>1</v>
      </c>
      <c r="BO124" s="118" t="n">
        <v>0</v>
      </c>
      <c r="BP124" s="118" t="n">
        <v>1</v>
      </c>
      <c r="BQ124" s="118" t="n">
        <v>0</v>
      </c>
      <c r="BR124" s="118" t="n">
        <v>0</v>
      </c>
      <c r="BS124" s="118" t="n">
        <v>0</v>
      </c>
      <c r="BT124" s="118" t="n">
        <v>0</v>
      </c>
      <c r="BU124" s="118" t="n">
        <v>0</v>
      </c>
      <c r="BV124" s="118" t="n">
        <v>0</v>
      </c>
      <c r="BW124" s="118" t="n">
        <v>0</v>
      </c>
      <c r="BX124" s="118" t="n">
        <v>0</v>
      </c>
      <c r="BY124" s="118" t="n">
        <v>0</v>
      </c>
      <c r="BZ124" s="99"/>
      <c r="CA124" s="119" t="n">
        <v>2</v>
      </c>
      <c r="CB124" s="119" t="n">
        <v>6</v>
      </c>
      <c r="CC124" s="119" t="n">
        <v>7</v>
      </c>
      <c r="CD124" s="119" t="n">
        <v>1</v>
      </c>
      <c r="CE124" s="119" t="n">
        <v>0</v>
      </c>
      <c r="CF124" s="119" t="n">
        <v>0</v>
      </c>
      <c r="CG124" s="119" t="n">
        <v>0</v>
      </c>
      <c r="CH124" s="119" t="n">
        <v>0</v>
      </c>
      <c r="CI124" s="119" t="n">
        <v>0</v>
      </c>
      <c r="CJ124" s="119" t="n">
        <v>0</v>
      </c>
      <c r="CK124" s="119" t="n">
        <v>0</v>
      </c>
      <c r="CL124" s="119" t="n">
        <v>0</v>
      </c>
    </row>
    <row r="125" s="97" customFormat="true" ht="13.15" hidden="false" customHeight="false" outlineLevel="0" collapsed="false">
      <c r="V125" s="173" t="s">
        <v>126</v>
      </c>
      <c r="W125" s="116"/>
      <c r="BA125" s="118" t="n">
        <f aca="false">BN119+CA119</f>
        <v>9</v>
      </c>
      <c r="BB125" s="118" t="n">
        <f aca="false">BO119+CB119</f>
        <v>22</v>
      </c>
      <c r="BC125" s="118" t="n">
        <f aca="false">BP119+CC119</f>
        <v>12</v>
      </c>
      <c r="BD125" s="118" t="n">
        <f aca="false">BQ119+CD119</f>
        <v>2</v>
      </c>
      <c r="BE125" s="118" t="n">
        <f aca="false">BR119+CE119</f>
        <v>0</v>
      </c>
      <c r="BF125" s="118" t="n">
        <f aca="false">BS119+CF119</f>
        <v>0</v>
      </c>
      <c r="BG125" s="118" t="n">
        <f aca="false">BT119+CG119</f>
        <v>0</v>
      </c>
      <c r="BH125" s="118" t="n">
        <f aca="false">BU119+CH119</f>
        <v>0</v>
      </c>
      <c r="BI125" s="118" t="n">
        <f aca="false">BV119+CI119</f>
        <v>0</v>
      </c>
      <c r="BJ125" s="118" t="n">
        <f aca="false">BW119+CJ119</f>
        <v>0</v>
      </c>
      <c r="BK125" s="118" t="n">
        <f aca="false">BX119+CK119</f>
        <v>0</v>
      </c>
      <c r="BL125" s="118" t="n">
        <f aca="false">BY119+CL119</f>
        <v>0</v>
      </c>
      <c r="BM125" s="117" t="s">
        <v>140</v>
      </c>
      <c r="BN125" s="118" t="n">
        <v>0</v>
      </c>
      <c r="BO125" s="118" t="n">
        <v>0</v>
      </c>
      <c r="BP125" s="118" t="n">
        <v>0</v>
      </c>
      <c r="BQ125" s="118" t="n">
        <v>0</v>
      </c>
      <c r="BR125" s="118" t="n">
        <v>0</v>
      </c>
      <c r="BS125" s="118" t="n">
        <v>0</v>
      </c>
      <c r="BT125" s="118" t="n">
        <v>0</v>
      </c>
      <c r="BU125" s="118" t="n">
        <v>0</v>
      </c>
      <c r="BV125" s="118" t="n">
        <v>0</v>
      </c>
      <c r="BW125" s="118" t="n">
        <v>0</v>
      </c>
      <c r="BX125" s="118" t="n">
        <v>0</v>
      </c>
      <c r="BY125" s="118" t="n">
        <v>0</v>
      </c>
      <c r="BZ125" s="99"/>
      <c r="CA125" s="119" t="n">
        <v>1</v>
      </c>
      <c r="CB125" s="119" t="n">
        <v>6</v>
      </c>
      <c r="CC125" s="119" t="n">
        <v>2</v>
      </c>
      <c r="CD125" s="119" t="n">
        <v>0</v>
      </c>
      <c r="CE125" s="119" t="n">
        <v>0</v>
      </c>
      <c r="CF125" s="119" t="n">
        <v>0</v>
      </c>
      <c r="CG125" s="119" t="n">
        <v>0</v>
      </c>
      <c r="CH125" s="119" t="n">
        <v>0</v>
      </c>
      <c r="CI125" s="119" t="n">
        <v>0</v>
      </c>
      <c r="CJ125" s="119" t="n">
        <v>0</v>
      </c>
      <c r="CK125" s="119" t="n">
        <v>0</v>
      </c>
      <c r="CL125" s="119" t="n">
        <v>0</v>
      </c>
    </row>
    <row r="126" s="97" customFormat="true" ht="12.75" hidden="false" customHeight="false" outlineLevel="0" collapsed="false">
      <c r="V126" s="173" t="s">
        <v>127</v>
      </c>
      <c r="W126" s="116"/>
      <c r="BA126" s="118" t="n">
        <f aca="false">BN120+CA120</f>
        <v>7</v>
      </c>
      <c r="BB126" s="118" t="n">
        <f aca="false">BO120+CB120</f>
        <v>28</v>
      </c>
      <c r="BC126" s="118" t="n">
        <f aca="false">BP120+CC120</f>
        <v>18</v>
      </c>
      <c r="BD126" s="118" t="n">
        <f aca="false">BQ120+CD120</f>
        <v>2</v>
      </c>
      <c r="BE126" s="118" t="n">
        <f aca="false">BR120+CE120</f>
        <v>0</v>
      </c>
      <c r="BF126" s="118" t="n">
        <f aca="false">BS120+CF120</f>
        <v>0</v>
      </c>
      <c r="BG126" s="118" t="n">
        <f aca="false">BT120+CG120</f>
        <v>0</v>
      </c>
      <c r="BH126" s="118" t="n">
        <f aca="false">BU120+CH120</f>
        <v>0</v>
      </c>
      <c r="BI126" s="118" t="n">
        <f aca="false">BV120+CI120</f>
        <v>0</v>
      </c>
      <c r="BJ126" s="118" t="n">
        <f aca="false">BW120+CJ120</f>
        <v>0</v>
      </c>
      <c r="BK126" s="118" t="n">
        <f aca="false">BX120+CK120</f>
        <v>0</v>
      </c>
      <c r="BL126" s="118" t="n">
        <f aca="false">BY120+CL120</f>
        <v>0</v>
      </c>
      <c r="BM126" s="122"/>
      <c r="BN126" s="118" t="n">
        <v>0</v>
      </c>
      <c r="BO126" s="118" t="n">
        <v>0</v>
      </c>
      <c r="BP126" s="118" t="n">
        <v>0</v>
      </c>
      <c r="BQ126" s="118" t="n">
        <v>0</v>
      </c>
      <c r="BR126" s="118" t="n">
        <v>0</v>
      </c>
      <c r="BS126" s="118" t="n">
        <v>0</v>
      </c>
      <c r="BT126" s="118" t="n">
        <v>0</v>
      </c>
      <c r="BU126" s="118" t="n">
        <v>0</v>
      </c>
      <c r="BV126" s="118" t="n">
        <v>0</v>
      </c>
      <c r="BW126" s="118" t="n">
        <v>0</v>
      </c>
      <c r="BX126" s="118" t="n">
        <v>0</v>
      </c>
      <c r="BY126" s="118" t="n">
        <v>0</v>
      </c>
      <c r="BZ126" s="99"/>
      <c r="CA126" s="119" t="n">
        <v>1</v>
      </c>
      <c r="CB126" s="119" t="n">
        <v>3</v>
      </c>
      <c r="CC126" s="119" t="n">
        <v>2</v>
      </c>
      <c r="CD126" s="119" t="n">
        <v>0</v>
      </c>
      <c r="CE126" s="119" t="n">
        <v>0</v>
      </c>
      <c r="CF126" s="119" t="n">
        <v>0</v>
      </c>
      <c r="CG126" s="119" t="n">
        <v>0</v>
      </c>
      <c r="CH126" s="119" t="n">
        <v>0</v>
      </c>
      <c r="CI126" s="119" t="n">
        <v>0</v>
      </c>
      <c r="CJ126" s="119" t="n">
        <v>0</v>
      </c>
      <c r="CK126" s="119" t="n">
        <v>0</v>
      </c>
      <c r="CL126" s="119" t="n">
        <v>0</v>
      </c>
    </row>
    <row r="127" s="97" customFormat="true" ht="12.75" hidden="false" customHeight="false" outlineLevel="0" collapsed="false">
      <c r="V127" s="173" t="s">
        <v>128</v>
      </c>
      <c r="W127" s="116"/>
      <c r="BA127" s="118" t="n">
        <f aca="false">BN121+CA121</f>
        <v>7</v>
      </c>
      <c r="BB127" s="118" t="n">
        <f aca="false">BO121+CB121</f>
        <v>26</v>
      </c>
      <c r="BC127" s="118" t="n">
        <f aca="false">BP121+CC121</f>
        <v>6</v>
      </c>
      <c r="BD127" s="118" t="n">
        <f aca="false">BQ121+CD121</f>
        <v>1</v>
      </c>
      <c r="BE127" s="118" t="n">
        <f aca="false">BR121+CE121</f>
        <v>0</v>
      </c>
      <c r="BF127" s="118" t="n">
        <f aca="false">BS121+CF121</f>
        <v>0</v>
      </c>
      <c r="BG127" s="118" t="n">
        <f aca="false">BT121+CG121</f>
        <v>0</v>
      </c>
      <c r="BH127" s="118" t="n">
        <f aca="false">BU121+CH121</f>
        <v>0</v>
      </c>
      <c r="BI127" s="118" t="n">
        <f aca="false">BV121+CI121</f>
        <v>0</v>
      </c>
      <c r="BJ127" s="118" t="n">
        <f aca="false">BW121+CJ121</f>
        <v>0</v>
      </c>
      <c r="BK127" s="118" t="n">
        <f aca="false">BX121+CK121</f>
        <v>0</v>
      </c>
      <c r="BL127" s="118" t="n">
        <f aca="false">BY121+CL121</f>
        <v>0</v>
      </c>
      <c r="BM127" s="122"/>
      <c r="BN127" s="118" t="n">
        <v>0</v>
      </c>
      <c r="BO127" s="118" t="n">
        <v>0</v>
      </c>
      <c r="BP127" s="118" t="n">
        <v>0</v>
      </c>
      <c r="BQ127" s="118" t="n">
        <v>0</v>
      </c>
      <c r="BR127" s="118" t="n">
        <v>0</v>
      </c>
      <c r="BS127" s="118" t="n">
        <v>0</v>
      </c>
      <c r="BT127" s="118" t="n">
        <v>0</v>
      </c>
      <c r="BU127" s="118" t="n">
        <v>0</v>
      </c>
      <c r="BV127" s="118" t="n">
        <v>0</v>
      </c>
      <c r="BW127" s="118" t="n">
        <v>0</v>
      </c>
      <c r="BX127" s="118" t="n">
        <v>0</v>
      </c>
      <c r="BY127" s="118" t="n">
        <v>0</v>
      </c>
      <c r="BZ127" s="99"/>
      <c r="CA127" s="119" t="n">
        <v>0</v>
      </c>
      <c r="CB127" s="119" t="n">
        <v>3</v>
      </c>
      <c r="CC127" s="119" t="n">
        <v>4</v>
      </c>
      <c r="CD127" s="119" t="n">
        <v>0</v>
      </c>
      <c r="CE127" s="119" t="n">
        <v>0</v>
      </c>
      <c r="CF127" s="119" t="n">
        <v>0</v>
      </c>
      <c r="CG127" s="119" t="n">
        <v>0</v>
      </c>
      <c r="CH127" s="119" t="n">
        <v>0</v>
      </c>
      <c r="CI127" s="119" t="n">
        <v>0</v>
      </c>
      <c r="CJ127" s="119" t="n">
        <v>0</v>
      </c>
      <c r="CK127" s="119" t="n">
        <v>0</v>
      </c>
      <c r="CL127" s="119" t="n">
        <v>0</v>
      </c>
    </row>
    <row r="128" s="97" customFormat="true" ht="13.15" hidden="false" customHeight="false" outlineLevel="0" collapsed="false">
      <c r="A128" s="175" t="n">
        <f aca="false">(H97+J97+L97+N97+P97+R97)/T97</f>
        <v>0.0188436830835118</v>
      </c>
      <c r="B128" s="176" t="s">
        <v>131</v>
      </c>
      <c r="C128" s="170"/>
      <c r="D128" s="170"/>
      <c r="E128" s="170"/>
      <c r="F128" s="170"/>
      <c r="G128" s="170"/>
      <c r="H128" s="170"/>
      <c r="I128" s="170"/>
      <c r="J128" s="170"/>
      <c r="K128" s="170"/>
      <c r="L128" s="177" t="n">
        <f aca="false">(I97+K97+M97+O97+Q97+S97)/U97</f>
        <v>0.00840336134453782</v>
      </c>
      <c r="M128" s="176" t="s">
        <v>132</v>
      </c>
      <c r="N128" s="170"/>
      <c r="O128" s="170"/>
      <c r="P128" s="170"/>
      <c r="Q128" s="170"/>
      <c r="R128" s="170"/>
      <c r="S128" s="170"/>
      <c r="T128" s="170"/>
      <c r="U128" s="170"/>
      <c r="V128" s="173" t="s">
        <v>129</v>
      </c>
      <c r="W128" s="116"/>
      <c r="BA128" s="118" t="n">
        <f aca="false">BN122+CA122</f>
        <v>4</v>
      </c>
      <c r="BB128" s="118" t="n">
        <f aca="false">BO122+CB122</f>
        <v>9</v>
      </c>
      <c r="BC128" s="118" t="n">
        <f aca="false">BP122+CC122</f>
        <v>5</v>
      </c>
      <c r="BD128" s="118" t="n">
        <f aca="false">BQ122+CD122</f>
        <v>2</v>
      </c>
      <c r="BE128" s="118" t="n">
        <f aca="false">BR122+CE122</f>
        <v>0</v>
      </c>
      <c r="BF128" s="118" t="n">
        <f aca="false">BS122+CF122</f>
        <v>0</v>
      </c>
      <c r="BG128" s="118" t="n">
        <f aca="false">BT122+CG122</f>
        <v>0</v>
      </c>
      <c r="BH128" s="118" t="n">
        <f aca="false">BU122+CH122</f>
        <v>0</v>
      </c>
      <c r="BI128" s="118" t="n">
        <f aca="false">BV122+CI122</f>
        <v>0</v>
      </c>
      <c r="BJ128" s="118" t="n">
        <f aca="false">BW122+CJ122</f>
        <v>0</v>
      </c>
      <c r="BK128" s="118" t="n">
        <f aca="false">BX122+CK122</f>
        <v>0</v>
      </c>
      <c r="BL128" s="118" t="n">
        <f aca="false">BY122+CL122</f>
        <v>0</v>
      </c>
      <c r="BM128" s="122"/>
      <c r="BN128" s="118" t="n">
        <v>0</v>
      </c>
      <c r="BO128" s="118" t="n">
        <v>1</v>
      </c>
      <c r="BP128" s="118" t="n">
        <v>1</v>
      </c>
      <c r="BQ128" s="118" t="n">
        <v>0</v>
      </c>
      <c r="BR128" s="118" t="n">
        <v>0</v>
      </c>
      <c r="BS128" s="118" t="n">
        <v>0</v>
      </c>
      <c r="BT128" s="118" t="n">
        <v>0</v>
      </c>
      <c r="BU128" s="118" t="n">
        <v>0</v>
      </c>
      <c r="BV128" s="118" t="n">
        <v>0</v>
      </c>
      <c r="BW128" s="118" t="n">
        <v>0</v>
      </c>
      <c r="BX128" s="118" t="n">
        <v>0</v>
      </c>
      <c r="BY128" s="118" t="n">
        <v>0</v>
      </c>
      <c r="BZ128" s="99"/>
      <c r="CA128" s="119" t="n">
        <v>2</v>
      </c>
      <c r="CB128" s="119" t="n">
        <v>3</v>
      </c>
      <c r="CC128" s="119" t="n">
        <v>5</v>
      </c>
      <c r="CD128" s="119" t="n">
        <v>1</v>
      </c>
      <c r="CE128" s="119" t="n">
        <v>0</v>
      </c>
      <c r="CF128" s="119" t="n">
        <v>0</v>
      </c>
      <c r="CG128" s="119" t="n">
        <v>0</v>
      </c>
      <c r="CH128" s="119" t="n">
        <v>0</v>
      </c>
      <c r="CI128" s="119" t="n">
        <v>0</v>
      </c>
      <c r="CJ128" s="119" t="n">
        <v>0</v>
      </c>
      <c r="CK128" s="119" t="n">
        <v>0</v>
      </c>
      <c r="CL128" s="119" t="n">
        <v>0</v>
      </c>
    </row>
    <row r="129" s="97" customFormat="true" ht="13.15" hidden="false" customHeight="false" outlineLevel="0" collapsed="false">
      <c r="A129" s="175" t="n">
        <f aca="false">(P97+R97)/T97</f>
        <v>0</v>
      </c>
      <c r="B129" s="176" t="s">
        <v>133</v>
      </c>
      <c r="C129" s="170"/>
      <c r="D129" s="170"/>
      <c r="E129" s="170"/>
      <c r="F129" s="170"/>
      <c r="G129" s="170"/>
      <c r="H129" s="170"/>
      <c r="I129" s="170"/>
      <c r="J129" s="170"/>
      <c r="K129" s="180"/>
      <c r="L129" s="175" t="n">
        <f aca="false">(Q97+S97)/U97</f>
        <v>0</v>
      </c>
      <c r="M129" s="176" t="s">
        <v>133</v>
      </c>
      <c r="N129" s="170"/>
      <c r="O129" s="170"/>
      <c r="P129" s="170"/>
      <c r="Q129" s="170"/>
      <c r="R129" s="170"/>
      <c r="S129" s="170"/>
      <c r="T129" s="170"/>
      <c r="U129" s="170"/>
      <c r="V129" s="173" t="s">
        <v>130</v>
      </c>
      <c r="W129" s="116"/>
      <c r="AZ129" s="137" t="s">
        <v>140</v>
      </c>
      <c r="BA129" s="188" t="n">
        <f aca="false">BN123+CA123</f>
        <v>5</v>
      </c>
      <c r="BB129" s="188" t="n">
        <f aca="false">BO123+CB123</f>
        <v>11</v>
      </c>
      <c r="BC129" s="188" t="n">
        <f aca="false">BP123+CC123</f>
        <v>4</v>
      </c>
      <c r="BD129" s="188" t="n">
        <f aca="false">BQ123+CD123</f>
        <v>1</v>
      </c>
      <c r="BE129" s="188" t="n">
        <f aca="false">BR123+CE123</f>
        <v>0</v>
      </c>
      <c r="BF129" s="188" t="n">
        <f aca="false">BS123+CF123</f>
        <v>0</v>
      </c>
      <c r="BG129" s="188" t="n">
        <f aca="false">BT123+CG123</f>
        <v>0</v>
      </c>
      <c r="BH129" s="188" t="n">
        <f aca="false">BU123+CH123</f>
        <v>0</v>
      </c>
      <c r="BI129" s="188" t="n">
        <f aca="false">BV123+CI123</f>
        <v>0</v>
      </c>
      <c r="BJ129" s="188" t="n">
        <f aca="false">BW123+CJ123</f>
        <v>0</v>
      </c>
      <c r="BK129" s="188" t="n">
        <f aca="false">BX123+CK123</f>
        <v>0</v>
      </c>
      <c r="BL129" s="188" t="n">
        <f aca="false">BY123+CL123</f>
        <v>0</v>
      </c>
      <c r="BM129" s="122"/>
      <c r="BN129" s="118" t="n">
        <v>0</v>
      </c>
      <c r="BO129" s="118" t="n">
        <v>0</v>
      </c>
      <c r="BP129" s="118" t="n">
        <v>0</v>
      </c>
      <c r="BQ129" s="118" t="n">
        <v>0</v>
      </c>
      <c r="BR129" s="118" t="n">
        <v>0</v>
      </c>
      <c r="BS129" s="118" t="n">
        <v>0</v>
      </c>
      <c r="BT129" s="118" t="n">
        <v>0</v>
      </c>
      <c r="BU129" s="118" t="n">
        <v>0</v>
      </c>
      <c r="BV129" s="118" t="n">
        <v>0</v>
      </c>
      <c r="BW129" s="118" t="n">
        <v>0</v>
      </c>
      <c r="BX129" s="118" t="n">
        <v>0</v>
      </c>
      <c r="BY129" s="118" t="n">
        <v>0</v>
      </c>
      <c r="BZ129" s="99"/>
      <c r="CA129" s="119" t="n">
        <v>6</v>
      </c>
      <c r="CB129" s="119" t="n">
        <v>12</v>
      </c>
      <c r="CC129" s="119" t="n">
        <v>8</v>
      </c>
      <c r="CD129" s="119" t="n">
        <v>0</v>
      </c>
      <c r="CE129" s="119" t="n">
        <v>0</v>
      </c>
      <c r="CF129" s="119" t="n">
        <v>0</v>
      </c>
      <c r="CG129" s="119" t="n">
        <v>0</v>
      </c>
      <c r="CH129" s="119" t="n">
        <v>0</v>
      </c>
      <c r="CI129" s="119" t="n">
        <v>0</v>
      </c>
      <c r="CJ129" s="119" t="n">
        <v>0</v>
      </c>
      <c r="CK129" s="119" t="n">
        <v>0</v>
      </c>
      <c r="CL129" s="119" t="n">
        <v>0</v>
      </c>
    </row>
    <row r="130" s="97" customFormat="true" ht="13.15" hidden="false" customHeight="false" outlineLevel="0" collapsed="false">
      <c r="V130" s="178"/>
      <c r="AX130" s="170"/>
      <c r="BA130" s="188" t="n">
        <f aca="false">BN124+CA124</f>
        <v>3</v>
      </c>
      <c r="BB130" s="188" t="n">
        <f aca="false">BO124+CB124</f>
        <v>6</v>
      </c>
      <c r="BC130" s="188" t="n">
        <f aca="false">BP124+CC124</f>
        <v>8</v>
      </c>
      <c r="BD130" s="188" t="n">
        <f aca="false">BQ124+CD124</f>
        <v>1</v>
      </c>
      <c r="BE130" s="188" t="n">
        <f aca="false">BR124+CE124</f>
        <v>0</v>
      </c>
      <c r="BF130" s="188" t="n">
        <f aca="false">BS124+CF124</f>
        <v>0</v>
      </c>
      <c r="BG130" s="188" t="n">
        <f aca="false">BT124+CG124</f>
        <v>0</v>
      </c>
      <c r="BH130" s="188" t="n">
        <f aca="false">BU124+CH124</f>
        <v>0</v>
      </c>
      <c r="BI130" s="188" t="n">
        <f aca="false">BV124+CI124</f>
        <v>0</v>
      </c>
      <c r="BJ130" s="188" t="n">
        <f aca="false">BW124+CJ124</f>
        <v>0</v>
      </c>
      <c r="BK130" s="188" t="n">
        <f aca="false">BX124+CK124</f>
        <v>0</v>
      </c>
      <c r="BL130" s="188" t="n">
        <f aca="false">BY124+CL124</f>
        <v>0</v>
      </c>
      <c r="BM130" s="122"/>
      <c r="BN130" s="118" t="n">
        <v>1</v>
      </c>
      <c r="BO130" s="118" t="n">
        <v>1</v>
      </c>
      <c r="BP130" s="118" t="n">
        <v>3</v>
      </c>
      <c r="BQ130" s="118" t="n">
        <v>1</v>
      </c>
      <c r="BR130" s="118" t="n">
        <v>0</v>
      </c>
      <c r="BS130" s="118" t="n">
        <v>0</v>
      </c>
      <c r="BT130" s="118" t="n">
        <v>0</v>
      </c>
      <c r="BU130" s="118" t="n">
        <v>0</v>
      </c>
      <c r="BV130" s="118" t="n">
        <v>0</v>
      </c>
      <c r="BW130" s="118" t="n">
        <v>0</v>
      </c>
      <c r="BX130" s="118" t="n">
        <v>0</v>
      </c>
      <c r="BY130" s="118" t="n">
        <v>0</v>
      </c>
      <c r="BZ130" s="99"/>
      <c r="CA130" s="119" t="n">
        <v>5</v>
      </c>
      <c r="CB130" s="119" t="n">
        <v>25</v>
      </c>
      <c r="CC130" s="119" t="n">
        <v>12</v>
      </c>
      <c r="CD130" s="119" t="n">
        <v>2</v>
      </c>
      <c r="CE130" s="119" t="n">
        <v>0</v>
      </c>
      <c r="CF130" s="119" t="n">
        <v>0</v>
      </c>
      <c r="CG130" s="119" t="n">
        <v>0</v>
      </c>
      <c r="CH130" s="119" t="n">
        <v>0</v>
      </c>
      <c r="CI130" s="119" t="n">
        <v>0</v>
      </c>
      <c r="CJ130" s="119" t="n">
        <v>0</v>
      </c>
      <c r="CK130" s="119" t="n">
        <v>0</v>
      </c>
      <c r="CL130" s="119" t="n">
        <v>0</v>
      </c>
    </row>
    <row r="131" s="97" customFormat="true" ht="17.25" hidden="false" customHeight="false" outlineLevel="0" collapsed="false">
      <c r="A131" s="181" t="str">
        <f aca="false">A1</f>
        <v>Comptages vitesse TV/PL à Montreuil</v>
      </c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78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70"/>
      <c r="BA131" s="188" t="n">
        <f aca="false">BN125+CA125</f>
        <v>1</v>
      </c>
      <c r="BB131" s="188" t="n">
        <f aca="false">BO125+CB125</f>
        <v>6</v>
      </c>
      <c r="BC131" s="188" t="n">
        <f aca="false">BP125+CC125</f>
        <v>2</v>
      </c>
      <c r="BD131" s="188" t="n">
        <f aca="false">BQ125+CD125</f>
        <v>0</v>
      </c>
      <c r="BE131" s="188" t="n">
        <f aca="false">BR125+CE125</f>
        <v>0</v>
      </c>
      <c r="BF131" s="188" t="n">
        <f aca="false">BS125+CF125</f>
        <v>0</v>
      </c>
      <c r="BG131" s="188" t="n">
        <f aca="false">BT125+CG125</f>
        <v>0</v>
      </c>
      <c r="BH131" s="188" t="n">
        <f aca="false">BU125+CH125</f>
        <v>0</v>
      </c>
      <c r="BI131" s="188" t="n">
        <f aca="false">BV125+CI125</f>
        <v>0</v>
      </c>
      <c r="BJ131" s="188" t="n">
        <f aca="false">BW125+CJ125</f>
        <v>0</v>
      </c>
      <c r="BK131" s="188" t="n">
        <f aca="false">BX125+CK125</f>
        <v>0</v>
      </c>
      <c r="BL131" s="188" t="n">
        <f aca="false">BY125+CL125</f>
        <v>0</v>
      </c>
      <c r="BM131" s="122"/>
      <c r="BN131" s="118" t="n">
        <v>0</v>
      </c>
      <c r="BO131" s="118" t="n">
        <v>0</v>
      </c>
      <c r="BP131" s="118" t="n">
        <v>1</v>
      </c>
      <c r="BQ131" s="118" t="n">
        <v>0</v>
      </c>
      <c r="BR131" s="118" t="n">
        <v>0</v>
      </c>
      <c r="BS131" s="118" t="n">
        <v>0</v>
      </c>
      <c r="BT131" s="118" t="n">
        <v>0</v>
      </c>
      <c r="BU131" s="118" t="n">
        <v>0</v>
      </c>
      <c r="BV131" s="118" t="n">
        <v>0</v>
      </c>
      <c r="BW131" s="118" t="n">
        <v>0</v>
      </c>
      <c r="BX131" s="118" t="n">
        <v>0</v>
      </c>
      <c r="BY131" s="118" t="n">
        <v>0</v>
      </c>
      <c r="BZ131" s="99"/>
      <c r="CA131" s="119" t="n">
        <v>14</v>
      </c>
      <c r="CB131" s="119" t="n">
        <v>39</v>
      </c>
      <c r="CC131" s="119" t="n">
        <v>15</v>
      </c>
      <c r="CD131" s="119" t="n">
        <v>1</v>
      </c>
      <c r="CE131" s="119" t="n">
        <v>0</v>
      </c>
      <c r="CF131" s="119" t="n">
        <v>0</v>
      </c>
      <c r="CG131" s="119" t="n">
        <v>0</v>
      </c>
      <c r="CH131" s="119" t="n">
        <v>0</v>
      </c>
      <c r="CI131" s="119" t="n">
        <v>0</v>
      </c>
      <c r="CJ131" s="119" t="n">
        <v>0</v>
      </c>
      <c r="CK131" s="119" t="n">
        <v>0</v>
      </c>
      <c r="CL131" s="119" t="n">
        <v>0</v>
      </c>
    </row>
    <row r="132" s="97" customFormat="true" ht="6.6" hidden="false" customHeight="true" outlineLevel="0" collapsed="false">
      <c r="A132" s="182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98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BA132" s="188" t="n">
        <f aca="false">BN126+CA126</f>
        <v>1</v>
      </c>
      <c r="BB132" s="188" t="n">
        <f aca="false">BO126+CB126</f>
        <v>3</v>
      </c>
      <c r="BC132" s="188" t="n">
        <f aca="false">BP126+CC126</f>
        <v>2</v>
      </c>
      <c r="BD132" s="188" t="n">
        <f aca="false">BQ126+CD126</f>
        <v>0</v>
      </c>
      <c r="BE132" s="188" t="n">
        <f aca="false">BR126+CE126</f>
        <v>0</v>
      </c>
      <c r="BF132" s="188" t="n">
        <f aca="false">BS126+CF126</f>
        <v>0</v>
      </c>
      <c r="BG132" s="188" t="n">
        <f aca="false">BT126+CG126</f>
        <v>0</v>
      </c>
      <c r="BH132" s="188" t="n">
        <f aca="false">BU126+CH126</f>
        <v>0</v>
      </c>
      <c r="BI132" s="188" t="n">
        <f aca="false">BV126+CI126</f>
        <v>0</v>
      </c>
      <c r="BJ132" s="188" t="n">
        <f aca="false">BW126+CJ126</f>
        <v>0</v>
      </c>
      <c r="BK132" s="188" t="n">
        <f aca="false">BX126+CK126</f>
        <v>0</v>
      </c>
      <c r="BL132" s="188" t="n">
        <f aca="false">BY126+CL126</f>
        <v>0</v>
      </c>
      <c r="BM132" s="122"/>
      <c r="BN132" s="118" t="n">
        <v>2</v>
      </c>
      <c r="BO132" s="118" t="n">
        <v>2</v>
      </c>
      <c r="BP132" s="118" t="n">
        <v>2</v>
      </c>
      <c r="BQ132" s="118" t="n">
        <v>0</v>
      </c>
      <c r="BR132" s="118" t="n">
        <v>0</v>
      </c>
      <c r="BS132" s="118" t="n">
        <v>0</v>
      </c>
      <c r="BT132" s="118" t="n">
        <v>0</v>
      </c>
      <c r="BU132" s="118" t="n">
        <v>0</v>
      </c>
      <c r="BV132" s="118" t="n">
        <v>0</v>
      </c>
      <c r="BW132" s="118" t="n">
        <v>0</v>
      </c>
      <c r="BX132" s="118" t="n">
        <v>0</v>
      </c>
      <c r="BY132" s="118" t="n">
        <v>0</v>
      </c>
      <c r="BZ132" s="99"/>
      <c r="CA132" s="119" t="n">
        <v>37</v>
      </c>
      <c r="CB132" s="119" t="n">
        <v>69</v>
      </c>
      <c r="CC132" s="119" t="n">
        <v>11</v>
      </c>
      <c r="CD132" s="119" t="n">
        <v>0</v>
      </c>
      <c r="CE132" s="119" t="n">
        <v>1</v>
      </c>
      <c r="CF132" s="119" t="n">
        <v>0</v>
      </c>
      <c r="CG132" s="119" t="n">
        <v>0</v>
      </c>
      <c r="CH132" s="119" t="n">
        <v>0</v>
      </c>
      <c r="CI132" s="119" t="n">
        <v>0</v>
      </c>
      <c r="CJ132" s="119" t="n">
        <v>0</v>
      </c>
      <c r="CK132" s="119" t="n">
        <v>0</v>
      </c>
      <c r="CL132" s="119" t="n">
        <v>0</v>
      </c>
    </row>
    <row r="133" s="97" customFormat="true" ht="13.15" hidden="false" customHeight="false" outlineLevel="0" collapsed="false">
      <c r="A133" s="116" t="s">
        <v>51</v>
      </c>
      <c r="E133" s="189" t="str">
        <f aca="false">BC5</f>
        <v>mercredi 24 mars 2021</v>
      </c>
      <c r="I133" s="190" t="str">
        <f aca="false">I3</f>
        <v>Entre</v>
      </c>
      <c r="J133" s="191" t="str">
        <f aca="false">J3</f>
        <v>Rue Colmet Lépinay</v>
      </c>
      <c r="K133" s="116"/>
      <c r="L133" s="186"/>
      <c r="M133" s="116"/>
      <c r="N133" s="116"/>
      <c r="O133" s="116" t="str">
        <f aca="false">O3</f>
        <v>Et</v>
      </c>
      <c r="P133" s="121" t="str">
        <f aca="false">P3</f>
        <v>Rue de la Solidarité</v>
      </c>
      <c r="V133" s="98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BA133" s="188" t="n">
        <f aca="false">BN127+CA127</f>
        <v>0</v>
      </c>
      <c r="BB133" s="188" t="n">
        <f aca="false">BO127+CB127</f>
        <v>3</v>
      </c>
      <c r="BC133" s="188" t="n">
        <f aca="false">BP127+CC127</f>
        <v>4</v>
      </c>
      <c r="BD133" s="188" t="n">
        <f aca="false">BQ127+CD127</f>
        <v>0</v>
      </c>
      <c r="BE133" s="188" t="n">
        <f aca="false">BR127+CE127</f>
        <v>0</v>
      </c>
      <c r="BF133" s="188" t="n">
        <f aca="false">BS127+CF127</f>
        <v>0</v>
      </c>
      <c r="BG133" s="188" t="n">
        <f aca="false">BT127+CG127</f>
        <v>0</v>
      </c>
      <c r="BH133" s="188" t="n">
        <f aca="false">BU127+CH127</f>
        <v>0</v>
      </c>
      <c r="BI133" s="188" t="n">
        <f aca="false">BV127+CI127</f>
        <v>0</v>
      </c>
      <c r="BJ133" s="188" t="n">
        <f aca="false">BW127+CJ127</f>
        <v>0</v>
      </c>
      <c r="BK133" s="188" t="n">
        <f aca="false">BX127+CK127</f>
        <v>0</v>
      </c>
      <c r="BL133" s="188" t="n">
        <f aca="false">BY127+CL127</f>
        <v>0</v>
      </c>
      <c r="BM133" s="122"/>
      <c r="BN133" s="118" t="n">
        <v>2</v>
      </c>
      <c r="BO133" s="118" t="n">
        <v>0</v>
      </c>
      <c r="BP133" s="118" t="n">
        <v>1</v>
      </c>
      <c r="BQ133" s="118" t="n">
        <v>0</v>
      </c>
      <c r="BR133" s="118" t="n">
        <v>0</v>
      </c>
      <c r="BS133" s="118" t="n">
        <v>0</v>
      </c>
      <c r="BT133" s="118" t="n">
        <v>0</v>
      </c>
      <c r="BU133" s="118" t="n">
        <v>0</v>
      </c>
      <c r="BV133" s="118" t="n">
        <v>0</v>
      </c>
      <c r="BW133" s="118" t="n">
        <v>0</v>
      </c>
      <c r="BX133" s="118" t="n">
        <v>0</v>
      </c>
      <c r="BY133" s="118" t="n">
        <v>0</v>
      </c>
      <c r="BZ133" s="99"/>
      <c r="CA133" s="119" t="n">
        <v>32</v>
      </c>
      <c r="CB133" s="119" t="n">
        <v>98</v>
      </c>
      <c r="CC133" s="119" t="n">
        <v>14</v>
      </c>
      <c r="CD133" s="119" t="n">
        <v>2</v>
      </c>
      <c r="CE133" s="119" t="n">
        <v>0</v>
      </c>
      <c r="CF133" s="119" t="n">
        <v>0</v>
      </c>
      <c r="CG133" s="119" t="n">
        <v>0</v>
      </c>
      <c r="CH133" s="119" t="n">
        <v>0</v>
      </c>
      <c r="CI133" s="119" t="n">
        <v>0</v>
      </c>
      <c r="CJ133" s="119" t="n">
        <v>0</v>
      </c>
      <c r="CK133" s="119" t="n">
        <v>0</v>
      </c>
      <c r="CL133" s="119" t="n">
        <v>0</v>
      </c>
    </row>
    <row r="134" s="97" customFormat="true" ht="12.75" hidden="false" customHeight="false" outlineLevel="0" collapsed="false">
      <c r="A134" s="187" t="s">
        <v>54</v>
      </c>
      <c r="V134" s="98"/>
      <c r="BA134" s="188" t="n">
        <f aca="false">BN128+CA128</f>
        <v>2</v>
      </c>
      <c r="BB134" s="188" t="n">
        <f aca="false">BO128+CB128</f>
        <v>4</v>
      </c>
      <c r="BC134" s="188" t="n">
        <f aca="false">BP128+CC128</f>
        <v>6</v>
      </c>
      <c r="BD134" s="188" t="n">
        <f aca="false">BQ128+CD128</f>
        <v>1</v>
      </c>
      <c r="BE134" s="188" t="n">
        <f aca="false">BR128+CE128</f>
        <v>0</v>
      </c>
      <c r="BF134" s="188" t="n">
        <f aca="false">BS128+CF128</f>
        <v>0</v>
      </c>
      <c r="BG134" s="188" t="n">
        <f aca="false">BT128+CG128</f>
        <v>0</v>
      </c>
      <c r="BH134" s="188" t="n">
        <f aca="false">BU128+CH128</f>
        <v>0</v>
      </c>
      <c r="BI134" s="188" t="n">
        <f aca="false">BV128+CI128</f>
        <v>0</v>
      </c>
      <c r="BJ134" s="188" t="n">
        <f aca="false">BW128+CJ128</f>
        <v>0</v>
      </c>
      <c r="BK134" s="188" t="n">
        <f aca="false">BX128+CK128</f>
        <v>0</v>
      </c>
      <c r="BL134" s="188" t="n">
        <f aca="false">BY128+CL128</f>
        <v>0</v>
      </c>
      <c r="BM134" s="122"/>
      <c r="BN134" s="118" t="n">
        <v>3</v>
      </c>
      <c r="BO134" s="118" t="n">
        <v>5</v>
      </c>
      <c r="BP134" s="118" t="n">
        <v>0</v>
      </c>
      <c r="BQ134" s="118" t="n">
        <v>0</v>
      </c>
      <c r="BR134" s="118" t="n">
        <v>0</v>
      </c>
      <c r="BS134" s="118" t="n">
        <v>0</v>
      </c>
      <c r="BT134" s="118" t="n">
        <v>0</v>
      </c>
      <c r="BU134" s="118" t="n">
        <v>0</v>
      </c>
      <c r="BV134" s="118" t="n">
        <v>0</v>
      </c>
      <c r="BW134" s="118" t="n">
        <v>0</v>
      </c>
      <c r="BX134" s="118" t="n">
        <v>0</v>
      </c>
      <c r="BY134" s="118" t="n">
        <v>0</v>
      </c>
      <c r="BZ134" s="99"/>
      <c r="CA134" s="119" t="n">
        <v>57</v>
      </c>
      <c r="CB134" s="119" t="n">
        <v>88</v>
      </c>
      <c r="CC134" s="119" t="n">
        <v>14</v>
      </c>
      <c r="CD134" s="119" t="n">
        <v>0</v>
      </c>
      <c r="CE134" s="119" t="n">
        <v>0</v>
      </c>
      <c r="CF134" s="119" t="n">
        <v>0</v>
      </c>
      <c r="CG134" s="119" t="n">
        <v>0</v>
      </c>
      <c r="CH134" s="119" t="n">
        <v>0</v>
      </c>
      <c r="CI134" s="119" t="n">
        <v>0</v>
      </c>
      <c r="CJ134" s="119" t="n">
        <v>0</v>
      </c>
      <c r="CK134" s="119" t="n">
        <v>0</v>
      </c>
      <c r="CL134" s="119" t="n">
        <v>0</v>
      </c>
    </row>
    <row r="135" s="97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188" t="n">
        <f aca="false">BN129+CA129</f>
        <v>6</v>
      </c>
      <c r="BB135" s="188" t="n">
        <f aca="false">BO129+CB129</f>
        <v>12</v>
      </c>
      <c r="BC135" s="188" t="n">
        <f aca="false">BP129+CC129</f>
        <v>8</v>
      </c>
      <c r="BD135" s="188" t="n">
        <f aca="false">BQ129+CD129</f>
        <v>0</v>
      </c>
      <c r="BE135" s="188" t="n">
        <f aca="false">BR129+CE129</f>
        <v>0</v>
      </c>
      <c r="BF135" s="188" t="n">
        <f aca="false">BS129+CF129</f>
        <v>0</v>
      </c>
      <c r="BG135" s="188" t="n">
        <f aca="false">BT129+CG129</f>
        <v>0</v>
      </c>
      <c r="BH135" s="188" t="n">
        <f aca="false">BU129+CH129</f>
        <v>0</v>
      </c>
      <c r="BI135" s="188" t="n">
        <f aca="false">BV129+CI129</f>
        <v>0</v>
      </c>
      <c r="BJ135" s="188" t="n">
        <f aca="false">BW129+CJ129</f>
        <v>0</v>
      </c>
      <c r="BK135" s="188" t="n">
        <f aca="false">BX129+CK129</f>
        <v>0</v>
      </c>
      <c r="BL135" s="188" t="n">
        <f aca="false">BY129+CL129</f>
        <v>0</v>
      </c>
      <c r="BM135" s="122"/>
      <c r="BN135" s="118" t="n">
        <v>4</v>
      </c>
      <c r="BO135" s="118" t="n">
        <v>3</v>
      </c>
      <c r="BP135" s="118" t="n">
        <v>1</v>
      </c>
      <c r="BQ135" s="118" t="n">
        <v>0</v>
      </c>
      <c r="BR135" s="118" t="n">
        <v>0</v>
      </c>
      <c r="BS135" s="118" t="n">
        <v>0</v>
      </c>
      <c r="BT135" s="118" t="n">
        <v>0</v>
      </c>
      <c r="BU135" s="118" t="n">
        <v>0</v>
      </c>
      <c r="BV135" s="118" t="n">
        <v>0</v>
      </c>
      <c r="BW135" s="118" t="n">
        <v>0</v>
      </c>
      <c r="BX135" s="118" t="n">
        <v>0</v>
      </c>
      <c r="BY135" s="118" t="n">
        <v>0</v>
      </c>
      <c r="BZ135" s="99"/>
      <c r="CA135" s="119" t="n">
        <v>52</v>
      </c>
      <c r="CB135" s="119" t="n">
        <v>98</v>
      </c>
      <c r="CC135" s="119" t="n">
        <v>7</v>
      </c>
      <c r="CD135" s="119" t="n">
        <v>0</v>
      </c>
      <c r="CE135" s="119" t="n">
        <v>0</v>
      </c>
      <c r="CF135" s="119" t="n">
        <v>0</v>
      </c>
      <c r="CG135" s="119" t="n">
        <v>0</v>
      </c>
      <c r="CH135" s="119" t="n">
        <v>0</v>
      </c>
      <c r="CI135" s="119" t="n">
        <v>0</v>
      </c>
      <c r="CJ135" s="119" t="n">
        <v>0</v>
      </c>
      <c r="CK135" s="119" t="n">
        <v>0</v>
      </c>
      <c r="CL135" s="119" t="n">
        <v>0</v>
      </c>
    </row>
    <row r="136" s="97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98"/>
      <c r="BA136" s="188" t="n">
        <f aca="false">BN130+CA130</f>
        <v>6</v>
      </c>
      <c r="BB136" s="188" t="n">
        <f aca="false">BO130+CB130</f>
        <v>26</v>
      </c>
      <c r="BC136" s="188" t="n">
        <f aca="false">BP130+CC130</f>
        <v>15</v>
      </c>
      <c r="BD136" s="188" t="n">
        <f aca="false">BQ130+CD130</f>
        <v>3</v>
      </c>
      <c r="BE136" s="188" t="n">
        <f aca="false">BR130+CE130</f>
        <v>0</v>
      </c>
      <c r="BF136" s="188" t="n">
        <f aca="false">BS130+CF130</f>
        <v>0</v>
      </c>
      <c r="BG136" s="188" t="n">
        <f aca="false">BT130+CG130</f>
        <v>0</v>
      </c>
      <c r="BH136" s="188" t="n">
        <f aca="false">BU130+CH130</f>
        <v>0</v>
      </c>
      <c r="BI136" s="188" t="n">
        <f aca="false">BV130+CI130</f>
        <v>0</v>
      </c>
      <c r="BJ136" s="188" t="n">
        <f aca="false">BW130+CJ130</f>
        <v>0</v>
      </c>
      <c r="BK136" s="188" t="n">
        <f aca="false">BX130+CK130</f>
        <v>0</v>
      </c>
      <c r="BL136" s="188" t="n">
        <f aca="false">BY130+CL130</f>
        <v>0</v>
      </c>
      <c r="BM136" s="122"/>
      <c r="BN136" s="118" t="n">
        <v>2</v>
      </c>
      <c r="BO136" s="118" t="n">
        <v>2</v>
      </c>
      <c r="BP136" s="118" t="n">
        <v>1</v>
      </c>
      <c r="BQ136" s="118" t="n">
        <v>0</v>
      </c>
      <c r="BR136" s="118" t="n">
        <v>0</v>
      </c>
      <c r="BS136" s="118" t="n">
        <v>0</v>
      </c>
      <c r="BT136" s="118" t="n">
        <v>0</v>
      </c>
      <c r="BU136" s="118" t="n">
        <v>0</v>
      </c>
      <c r="BV136" s="118" t="n">
        <v>0</v>
      </c>
      <c r="BW136" s="118" t="n">
        <v>0</v>
      </c>
      <c r="BX136" s="118" t="n">
        <v>0</v>
      </c>
      <c r="BY136" s="118" t="n">
        <v>0</v>
      </c>
      <c r="BZ136" s="99"/>
      <c r="CA136" s="119" t="n">
        <v>50</v>
      </c>
      <c r="CB136" s="119" t="n">
        <v>94</v>
      </c>
      <c r="CC136" s="119" t="n">
        <v>22</v>
      </c>
      <c r="CD136" s="119" t="n">
        <v>4</v>
      </c>
      <c r="CE136" s="119" t="n">
        <v>1</v>
      </c>
      <c r="CF136" s="119" t="n">
        <v>0</v>
      </c>
      <c r="CG136" s="119" t="n">
        <v>0</v>
      </c>
      <c r="CH136" s="119" t="n">
        <v>0</v>
      </c>
      <c r="CI136" s="119" t="n">
        <v>0</v>
      </c>
      <c r="CJ136" s="119" t="n">
        <v>0</v>
      </c>
      <c r="CK136" s="119" t="n">
        <v>0</v>
      </c>
      <c r="CL136" s="119" t="n">
        <v>0</v>
      </c>
    </row>
    <row r="137" s="97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103" t="s">
        <v>134</v>
      </c>
      <c r="AA137" s="116"/>
      <c r="AB137" s="116"/>
      <c r="AC137" s="116"/>
      <c r="AD137" s="116"/>
      <c r="AE137" s="104" t="s">
        <v>135</v>
      </c>
      <c r="AG137" s="116"/>
      <c r="AK137" s="116"/>
      <c r="BA137" s="188" t="n">
        <f aca="false">BN131+CA131</f>
        <v>14</v>
      </c>
      <c r="BB137" s="188" t="n">
        <f aca="false">BO131+CB131</f>
        <v>39</v>
      </c>
      <c r="BC137" s="188" t="n">
        <f aca="false">BP131+CC131</f>
        <v>16</v>
      </c>
      <c r="BD137" s="188" t="n">
        <f aca="false">BQ131+CD131</f>
        <v>1</v>
      </c>
      <c r="BE137" s="188" t="n">
        <f aca="false">BR131+CE131</f>
        <v>0</v>
      </c>
      <c r="BF137" s="188" t="n">
        <f aca="false">BS131+CF131</f>
        <v>0</v>
      </c>
      <c r="BG137" s="188" t="n">
        <f aca="false">BT131+CG131</f>
        <v>0</v>
      </c>
      <c r="BH137" s="188" t="n">
        <f aca="false">BU131+CH131</f>
        <v>0</v>
      </c>
      <c r="BI137" s="188" t="n">
        <f aca="false">BV131+CI131</f>
        <v>0</v>
      </c>
      <c r="BJ137" s="188" t="n">
        <f aca="false">BW131+CJ131</f>
        <v>0</v>
      </c>
      <c r="BK137" s="188" t="n">
        <f aca="false">BX131+CK131</f>
        <v>0</v>
      </c>
      <c r="BL137" s="188" t="n">
        <f aca="false">BY131+CL131</f>
        <v>0</v>
      </c>
      <c r="BM137" s="122"/>
      <c r="BN137" s="118" t="n">
        <v>2</v>
      </c>
      <c r="BO137" s="118" t="n">
        <v>3</v>
      </c>
      <c r="BP137" s="118" t="n">
        <v>0</v>
      </c>
      <c r="BQ137" s="118" t="n">
        <v>0</v>
      </c>
      <c r="BR137" s="118" t="n">
        <v>0</v>
      </c>
      <c r="BS137" s="118" t="n">
        <v>0</v>
      </c>
      <c r="BT137" s="118" t="n">
        <v>0</v>
      </c>
      <c r="BU137" s="118" t="n">
        <v>0</v>
      </c>
      <c r="BV137" s="118" t="n">
        <v>0</v>
      </c>
      <c r="BW137" s="118" t="n">
        <v>0</v>
      </c>
      <c r="BX137" s="118" t="n">
        <v>0</v>
      </c>
      <c r="BY137" s="118" t="n">
        <v>0</v>
      </c>
      <c r="BZ137" s="99"/>
      <c r="CA137" s="119" t="n">
        <v>51</v>
      </c>
      <c r="CB137" s="119" t="n">
        <v>92</v>
      </c>
      <c r="CC137" s="119" t="n">
        <v>22</v>
      </c>
      <c r="CD137" s="119" t="n">
        <v>2</v>
      </c>
      <c r="CE137" s="119" t="n">
        <v>0</v>
      </c>
      <c r="CF137" s="119" t="n">
        <v>0</v>
      </c>
      <c r="CG137" s="119" t="n">
        <v>1</v>
      </c>
      <c r="CH137" s="119" t="n">
        <v>0</v>
      </c>
      <c r="CI137" s="119" t="n">
        <v>0</v>
      </c>
      <c r="CJ137" s="119" t="n">
        <v>0</v>
      </c>
      <c r="CK137" s="119" t="n">
        <v>0</v>
      </c>
      <c r="CL137" s="119" t="n">
        <v>0</v>
      </c>
    </row>
    <row r="138" s="97" customFormat="true" ht="15.4" hidden="false" customHeight="false" outlineLevel="0" collapsed="false">
      <c r="A138" s="132" t="s">
        <v>85</v>
      </c>
      <c r="B138" s="139" t="n">
        <f aca="false">X146</f>
        <v>2</v>
      </c>
      <c r="C138" s="140" t="n">
        <f aca="false">AL146</f>
        <v>1</v>
      </c>
      <c r="D138" s="139" t="n">
        <f aca="false">Y146</f>
        <v>4</v>
      </c>
      <c r="E138" s="140" t="n">
        <f aca="false">AM146</f>
        <v>1</v>
      </c>
      <c r="F138" s="139" t="n">
        <f aca="false">Z146</f>
        <v>6</v>
      </c>
      <c r="G138" s="140" t="n">
        <f aca="false">AN146</f>
        <v>2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12</v>
      </c>
      <c r="U138" s="140" t="n">
        <f aca="false">SUM(C138,E138,G138,I138,K138,M138,O138,Q138,S138)</f>
        <v>4</v>
      </c>
      <c r="V138" s="107"/>
      <c r="W138" s="108"/>
      <c r="X138" s="103" t="s">
        <v>136</v>
      </c>
      <c r="Y138" s="108"/>
      <c r="Z138" s="108"/>
      <c r="AA138" s="116"/>
      <c r="AB138" s="116"/>
      <c r="AC138" s="116"/>
      <c r="AD138" s="116"/>
      <c r="AE138" s="104" t="s">
        <v>137</v>
      </c>
      <c r="AF138" s="108"/>
      <c r="AG138" s="116"/>
      <c r="AH138" s="108"/>
      <c r="AI138" s="108"/>
      <c r="AJ138" s="108"/>
      <c r="AK138" s="116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BA138" s="188" t="n">
        <f aca="false">BN132+CA132</f>
        <v>39</v>
      </c>
      <c r="BB138" s="188" t="n">
        <f aca="false">BO132+CB132</f>
        <v>71</v>
      </c>
      <c r="BC138" s="188" t="n">
        <f aca="false">BP132+CC132</f>
        <v>13</v>
      </c>
      <c r="BD138" s="188" t="n">
        <f aca="false">BQ132+CD132</f>
        <v>0</v>
      </c>
      <c r="BE138" s="188" t="n">
        <f aca="false">BR132+CE132</f>
        <v>1</v>
      </c>
      <c r="BF138" s="188" t="n">
        <f aca="false">BS132+CF132</f>
        <v>0</v>
      </c>
      <c r="BG138" s="188" t="n">
        <f aca="false">BT132+CG132</f>
        <v>0</v>
      </c>
      <c r="BH138" s="188" t="n">
        <f aca="false">BU132+CH132</f>
        <v>0</v>
      </c>
      <c r="BI138" s="188" t="n">
        <f aca="false">BV132+CI132</f>
        <v>0</v>
      </c>
      <c r="BJ138" s="188" t="n">
        <f aca="false">BW132+CJ132</f>
        <v>0</v>
      </c>
      <c r="BK138" s="188" t="n">
        <f aca="false">BX132+CK132</f>
        <v>0</v>
      </c>
      <c r="BL138" s="188" t="n">
        <f aca="false">BY132+CL132</f>
        <v>0</v>
      </c>
      <c r="BM138" s="122"/>
      <c r="BN138" s="118" t="n">
        <v>5</v>
      </c>
      <c r="BO138" s="118" t="n">
        <v>1</v>
      </c>
      <c r="BP138" s="118" t="n">
        <v>0</v>
      </c>
      <c r="BQ138" s="118" t="n">
        <v>0</v>
      </c>
      <c r="BR138" s="118" t="n">
        <v>0</v>
      </c>
      <c r="BS138" s="118" t="n">
        <v>0</v>
      </c>
      <c r="BT138" s="118" t="n">
        <v>0</v>
      </c>
      <c r="BU138" s="118" t="n">
        <v>0</v>
      </c>
      <c r="BV138" s="118" t="n">
        <v>0</v>
      </c>
      <c r="BW138" s="118" t="n">
        <v>0</v>
      </c>
      <c r="BX138" s="118" t="n">
        <v>0</v>
      </c>
      <c r="BY138" s="118" t="n">
        <v>0</v>
      </c>
      <c r="BZ138" s="99"/>
      <c r="CA138" s="119" t="n">
        <v>73</v>
      </c>
      <c r="CB138" s="119" t="n">
        <v>102</v>
      </c>
      <c r="CC138" s="119" t="n">
        <v>16</v>
      </c>
      <c r="CD138" s="119" t="n">
        <v>1</v>
      </c>
      <c r="CE138" s="119" t="n">
        <v>0</v>
      </c>
      <c r="CF138" s="119" t="n">
        <v>0</v>
      </c>
      <c r="CG138" s="119" t="n">
        <v>0</v>
      </c>
      <c r="CH138" s="119" t="n">
        <v>0</v>
      </c>
      <c r="CI138" s="119" t="n">
        <v>0</v>
      </c>
      <c r="CJ138" s="119" t="n">
        <v>0</v>
      </c>
      <c r="CK138" s="119" t="n">
        <v>0</v>
      </c>
      <c r="CL138" s="119" t="n">
        <v>0</v>
      </c>
    </row>
    <row r="139" s="97" customFormat="true" ht="12.75" hidden="false" customHeight="false" outlineLevel="0" collapsed="false">
      <c r="A139" s="132" t="s">
        <v>86</v>
      </c>
      <c r="B139" s="139" t="n">
        <f aca="false">X147</f>
        <v>0</v>
      </c>
      <c r="C139" s="140" t="n">
        <f aca="false">AL147</f>
        <v>0</v>
      </c>
      <c r="D139" s="139" t="n">
        <f aca="false">Y147</f>
        <v>3</v>
      </c>
      <c r="E139" s="140" t="n">
        <f aca="false">AM147</f>
        <v>0</v>
      </c>
      <c r="F139" s="139" t="n">
        <f aca="false">Z147</f>
        <v>1</v>
      </c>
      <c r="G139" s="140" t="n">
        <f aca="false">AN147</f>
        <v>0</v>
      </c>
      <c r="H139" s="139" t="n">
        <f aca="false">AA147</f>
        <v>1</v>
      </c>
      <c r="I139" s="140" t="n">
        <f aca="false">AO147</f>
        <v>0</v>
      </c>
      <c r="J139" s="139" t="n">
        <f aca="false">AB147</f>
        <v>1</v>
      </c>
      <c r="K139" s="140" t="n">
        <f aca="false">AP147</f>
        <v>1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6</v>
      </c>
      <c r="U139" s="140" t="n">
        <f aca="false">SUM(C139,E139,G139,I139,K139,M139,O139,Q139,S139)</f>
        <v>1</v>
      </c>
      <c r="V139" s="98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BA139" s="188" t="n">
        <f aca="false">BN133+CA133</f>
        <v>34</v>
      </c>
      <c r="BB139" s="188" t="n">
        <f aca="false">BO133+CB133</f>
        <v>98</v>
      </c>
      <c r="BC139" s="188" t="n">
        <f aca="false">BP133+CC133</f>
        <v>15</v>
      </c>
      <c r="BD139" s="188" t="n">
        <f aca="false">BQ133+CD133</f>
        <v>2</v>
      </c>
      <c r="BE139" s="188" t="n">
        <f aca="false">BR133+CE133</f>
        <v>0</v>
      </c>
      <c r="BF139" s="188" t="n">
        <f aca="false">BS133+CF133</f>
        <v>0</v>
      </c>
      <c r="BG139" s="188" t="n">
        <f aca="false">BT133+CG133</f>
        <v>0</v>
      </c>
      <c r="BH139" s="188" t="n">
        <f aca="false">BU133+CH133</f>
        <v>0</v>
      </c>
      <c r="BI139" s="188" t="n">
        <f aca="false">BV133+CI133</f>
        <v>0</v>
      </c>
      <c r="BJ139" s="188" t="n">
        <f aca="false">BW133+CJ133</f>
        <v>0</v>
      </c>
      <c r="BK139" s="188" t="n">
        <f aca="false">BX133+CK133</f>
        <v>0</v>
      </c>
      <c r="BL139" s="188" t="n">
        <f aca="false">BY133+CL133</f>
        <v>0</v>
      </c>
      <c r="BM139" s="122"/>
      <c r="BN139" s="118" t="n">
        <v>6</v>
      </c>
      <c r="BO139" s="118" t="n">
        <v>0</v>
      </c>
      <c r="BP139" s="118" t="n">
        <v>0</v>
      </c>
      <c r="BQ139" s="118" t="n">
        <v>0</v>
      </c>
      <c r="BR139" s="118" t="n">
        <v>0</v>
      </c>
      <c r="BS139" s="118" t="n">
        <v>0</v>
      </c>
      <c r="BT139" s="118" t="n">
        <v>0</v>
      </c>
      <c r="BU139" s="118" t="n">
        <v>0</v>
      </c>
      <c r="BV139" s="118" t="n">
        <v>0</v>
      </c>
      <c r="BW139" s="118" t="n">
        <v>0</v>
      </c>
      <c r="BX139" s="118" t="n">
        <v>0</v>
      </c>
      <c r="BY139" s="118" t="n">
        <v>0</v>
      </c>
      <c r="BZ139" s="99"/>
      <c r="CA139" s="119" t="n">
        <v>65</v>
      </c>
      <c r="CB139" s="119" t="n">
        <v>87</v>
      </c>
      <c r="CC139" s="119" t="n">
        <v>12</v>
      </c>
      <c r="CD139" s="119" t="n">
        <v>0</v>
      </c>
      <c r="CE139" s="119" t="n">
        <v>0</v>
      </c>
      <c r="CF139" s="119" t="n">
        <v>0</v>
      </c>
      <c r="CG139" s="119" t="n">
        <v>0</v>
      </c>
      <c r="CH139" s="119" t="n">
        <v>0</v>
      </c>
      <c r="CI139" s="119" t="n">
        <v>0</v>
      </c>
      <c r="CJ139" s="119" t="n">
        <v>0</v>
      </c>
      <c r="CK139" s="119" t="n">
        <v>0</v>
      </c>
      <c r="CL139" s="119" t="n">
        <v>0</v>
      </c>
    </row>
    <row r="140" s="97" customFormat="true" ht="12.75" hidden="false" customHeight="false" outlineLevel="0" collapsed="false">
      <c r="A140" s="132" t="s">
        <v>87</v>
      </c>
      <c r="B140" s="139" t="n">
        <f aca="false">X148</f>
        <v>1</v>
      </c>
      <c r="C140" s="140" t="n">
        <f aca="false">AL148</f>
        <v>0</v>
      </c>
      <c r="D140" s="139" t="n">
        <f aca="false">Y148</f>
        <v>3</v>
      </c>
      <c r="E140" s="140" t="n">
        <f aca="false">AM148</f>
        <v>0</v>
      </c>
      <c r="F140" s="139" t="n">
        <f aca="false">Z148</f>
        <v>1</v>
      </c>
      <c r="G140" s="140" t="n">
        <f aca="false">AN148</f>
        <v>0</v>
      </c>
      <c r="H140" s="139" t="n">
        <f aca="false">AA148</f>
        <v>1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6</v>
      </c>
      <c r="U140" s="140" t="n">
        <f aca="false">SUM(C140,E140,G140,I140,K140,M140,O140,Q140,S140)</f>
        <v>0</v>
      </c>
      <c r="V140" s="98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BA140" s="188" t="n">
        <f aca="false">BN134+CA134</f>
        <v>60</v>
      </c>
      <c r="BB140" s="188" t="n">
        <f aca="false">BO134+CB134</f>
        <v>93</v>
      </c>
      <c r="BC140" s="188" t="n">
        <f aca="false">BP134+CC134</f>
        <v>14</v>
      </c>
      <c r="BD140" s="188" t="n">
        <f aca="false">BQ134+CD134</f>
        <v>0</v>
      </c>
      <c r="BE140" s="188" t="n">
        <f aca="false">BR134+CE134</f>
        <v>0</v>
      </c>
      <c r="BF140" s="188" t="n">
        <f aca="false">BS134+CF134</f>
        <v>0</v>
      </c>
      <c r="BG140" s="188" t="n">
        <f aca="false">BT134+CG134</f>
        <v>0</v>
      </c>
      <c r="BH140" s="188" t="n">
        <f aca="false">BU134+CH134</f>
        <v>0</v>
      </c>
      <c r="BI140" s="188" t="n">
        <f aca="false">BV134+CI134</f>
        <v>0</v>
      </c>
      <c r="BJ140" s="188" t="n">
        <f aca="false">BW134+CJ134</f>
        <v>0</v>
      </c>
      <c r="BK140" s="188" t="n">
        <f aca="false">BX134+CK134</f>
        <v>0</v>
      </c>
      <c r="BL140" s="188" t="n">
        <f aca="false">BY134+CL134</f>
        <v>0</v>
      </c>
      <c r="BM140" s="122"/>
      <c r="BN140" s="118" t="n">
        <v>5</v>
      </c>
      <c r="BO140" s="118" t="n">
        <v>0</v>
      </c>
      <c r="BP140" s="118" t="n">
        <v>0</v>
      </c>
      <c r="BQ140" s="118" t="n">
        <v>0</v>
      </c>
      <c r="BR140" s="118" t="n">
        <v>0</v>
      </c>
      <c r="BS140" s="118" t="n">
        <v>0</v>
      </c>
      <c r="BT140" s="118" t="n">
        <v>0</v>
      </c>
      <c r="BU140" s="118" t="n">
        <v>0</v>
      </c>
      <c r="BV140" s="118" t="n">
        <v>0</v>
      </c>
      <c r="BW140" s="118" t="n">
        <v>0</v>
      </c>
      <c r="BX140" s="118" t="n">
        <v>0</v>
      </c>
      <c r="BY140" s="118" t="n">
        <v>0</v>
      </c>
      <c r="BZ140" s="99"/>
      <c r="CA140" s="119" t="n">
        <v>77</v>
      </c>
      <c r="CB140" s="119" t="n">
        <v>64</v>
      </c>
      <c r="CC140" s="119" t="n">
        <v>14</v>
      </c>
      <c r="CD140" s="119" t="n">
        <v>2</v>
      </c>
      <c r="CE140" s="119" t="n">
        <v>0</v>
      </c>
      <c r="CF140" s="119" t="n">
        <v>0</v>
      </c>
      <c r="CG140" s="119" t="n">
        <v>0</v>
      </c>
      <c r="CH140" s="119" t="n">
        <v>0</v>
      </c>
      <c r="CI140" s="119" t="n">
        <v>0</v>
      </c>
      <c r="CJ140" s="119" t="n">
        <v>0</v>
      </c>
      <c r="CK140" s="119" t="n">
        <v>0</v>
      </c>
      <c r="CL140" s="119" t="n">
        <v>0</v>
      </c>
    </row>
    <row r="141" s="97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0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1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1</v>
      </c>
      <c r="U141" s="140" t="n">
        <f aca="false">SUM(C141,E141,G141,I141,K141,M141,O141,Q141,S141)</f>
        <v>0</v>
      </c>
      <c r="V141" s="98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BA141" s="188" t="n">
        <f aca="false">BN135+CA135</f>
        <v>56</v>
      </c>
      <c r="BB141" s="188" t="n">
        <f aca="false">BO135+CB135</f>
        <v>101</v>
      </c>
      <c r="BC141" s="188" t="n">
        <f aca="false">BP135+CC135</f>
        <v>8</v>
      </c>
      <c r="BD141" s="188" t="n">
        <f aca="false">BQ135+CD135</f>
        <v>0</v>
      </c>
      <c r="BE141" s="188" t="n">
        <f aca="false">BR135+CE135</f>
        <v>0</v>
      </c>
      <c r="BF141" s="188" t="n">
        <f aca="false">BS135+CF135</f>
        <v>0</v>
      </c>
      <c r="BG141" s="188" t="n">
        <f aca="false">BT135+CG135</f>
        <v>0</v>
      </c>
      <c r="BH141" s="188" t="n">
        <f aca="false">BU135+CH135</f>
        <v>0</v>
      </c>
      <c r="BI141" s="188" t="n">
        <f aca="false">BV135+CI135</f>
        <v>0</v>
      </c>
      <c r="BJ141" s="188" t="n">
        <f aca="false">BW135+CJ135</f>
        <v>0</v>
      </c>
      <c r="BK141" s="188" t="n">
        <f aca="false">BX135+CK135</f>
        <v>0</v>
      </c>
      <c r="BL141" s="188" t="n">
        <f aca="false">BY135+CL135</f>
        <v>0</v>
      </c>
      <c r="BM141" s="122"/>
      <c r="BN141" s="118" t="n">
        <v>5</v>
      </c>
      <c r="BO141" s="118" t="n">
        <v>1</v>
      </c>
      <c r="BP141" s="118" t="n">
        <v>0</v>
      </c>
      <c r="BQ141" s="118" t="n">
        <v>0</v>
      </c>
      <c r="BR141" s="118" t="n">
        <v>0</v>
      </c>
      <c r="BS141" s="118" t="n">
        <v>0</v>
      </c>
      <c r="BT141" s="118" t="n">
        <v>0</v>
      </c>
      <c r="BU141" s="118" t="n">
        <v>0</v>
      </c>
      <c r="BV141" s="118" t="n">
        <v>0</v>
      </c>
      <c r="BW141" s="118" t="n">
        <v>0</v>
      </c>
      <c r="BX141" s="118" t="n">
        <v>0</v>
      </c>
      <c r="BY141" s="118" t="n">
        <v>0</v>
      </c>
      <c r="BZ141" s="99"/>
      <c r="CA141" s="119" t="n">
        <v>65</v>
      </c>
      <c r="CB141" s="119" t="n">
        <v>82</v>
      </c>
      <c r="CC141" s="119" t="n">
        <v>17</v>
      </c>
      <c r="CD141" s="119" t="n">
        <v>1</v>
      </c>
      <c r="CE141" s="119" t="n">
        <v>0</v>
      </c>
      <c r="CF141" s="119" t="n">
        <v>0</v>
      </c>
      <c r="CG141" s="119" t="n">
        <v>0</v>
      </c>
      <c r="CH141" s="119" t="n">
        <v>0</v>
      </c>
      <c r="CI141" s="119" t="n">
        <v>0</v>
      </c>
      <c r="CJ141" s="119" t="n">
        <v>0</v>
      </c>
      <c r="CK141" s="119" t="n">
        <v>0</v>
      </c>
      <c r="CL141" s="119" t="n">
        <v>0</v>
      </c>
    </row>
    <row r="142" s="97" customFormat="true" ht="12.75" hidden="false" customHeight="false" outlineLevel="0" collapsed="false">
      <c r="A142" s="132" t="s">
        <v>89</v>
      </c>
      <c r="B142" s="139" t="n">
        <f aca="false">X150</f>
        <v>1</v>
      </c>
      <c r="C142" s="140" t="n">
        <f aca="false">AL150</f>
        <v>0</v>
      </c>
      <c r="D142" s="139" t="n">
        <f aca="false">Y150</f>
        <v>6</v>
      </c>
      <c r="E142" s="140" t="n">
        <f aca="false">AM150</f>
        <v>3</v>
      </c>
      <c r="F142" s="139" t="n">
        <f aca="false">Z150</f>
        <v>3</v>
      </c>
      <c r="G142" s="140" t="n">
        <f aca="false">AN150</f>
        <v>1</v>
      </c>
      <c r="H142" s="139" t="n">
        <f aca="false">AA150</f>
        <v>1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11</v>
      </c>
      <c r="U142" s="140" t="n">
        <f aca="false">SUM(C142,E142,G142,I142,K142,M142,O142,Q142,S142)</f>
        <v>4</v>
      </c>
      <c r="V142" s="98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BA142" s="188" t="n">
        <f aca="false">BN136+CA136</f>
        <v>52</v>
      </c>
      <c r="BB142" s="188" t="n">
        <f aca="false">BO136+CB136</f>
        <v>96</v>
      </c>
      <c r="BC142" s="188" t="n">
        <f aca="false">BP136+CC136</f>
        <v>23</v>
      </c>
      <c r="BD142" s="188" t="n">
        <f aca="false">BQ136+CD136</f>
        <v>4</v>
      </c>
      <c r="BE142" s="188" t="n">
        <f aca="false">BR136+CE136</f>
        <v>1</v>
      </c>
      <c r="BF142" s="188" t="n">
        <f aca="false">BS136+CF136</f>
        <v>0</v>
      </c>
      <c r="BG142" s="188" t="n">
        <f aca="false">BT136+CG136</f>
        <v>0</v>
      </c>
      <c r="BH142" s="188" t="n">
        <f aca="false">BU136+CH136</f>
        <v>0</v>
      </c>
      <c r="BI142" s="188" t="n">
        <f aca="false">BV136+CI136</f>
        <v>0</v>
      </c>
      <c r="BJ142" s="188" t="n">
        <f aca="false">BW136+CJ136</f>
        <v>0</v>
      </c>
      <c r="BK142" s="188" t="n">
        <f aca="false">BX136+CK136</f>
        <v>0</v>
      </c>
      <c r="BL142" s="188" t="n">
        <f aca="false">BY136+CL136</f>
        <v>0</v>
      </c>
      <c r="BM142" s="122"/>
      <c r="BN142" s="118" t="n">
        <v>4</v>
      </c>
      <c r="BO142" s="118" t="n">
        <v>2</v>
      </c>
      <c r="BP142" s="118" t="n">
        <v>1</v>
      </c>
      <c r="BQ142" s="118" t="n">
        <v>0</v>
      </c>
      <c r="BR142" s="118" t="n">
        <v>0</v>
      </c>
      <c r="BS142" s="118" t="n">
        <v>0</v>
      </c>
      <c r="BT142" s="118" t="n">
        <v>0</v>
      </c>
      <c r="BU142" s="118" t="n">
        <v>0</v>
      </c>
      <c r="BV142" s="118" t="n">
        <v>0</v>
      </c>
      <c r="BW142" s="118" t="n">
        <v>0</v>
      </c>
      <c r="BX142" s="118" t="n">
        <v>0</v>
      </c>
      <c r="BY142" s="118" t="n">
        <v>0</v>
      </c>
      <c r="BZ142" s="99"/>
      <c r="CA142" s="119" t="n">
        <v>41</v>
      </c>
      <c r="CB142" s="119" t="n">
        <v>52</v>
      </c>
      <c r="CC142" s="119" t="n">
        <v>25</v>
      </c>
      <c r="CD142" s="119" t="n">
        <v>2</v>
      </c>
      <c r="CE142" s="119" t="n">
        <v>2</v>
      </c>
      <c r="CF142" s="119" t="n">
        <v>0</v>
      </c>
      <c r="CG142" s="119" t="n">
        <v>0</v>
      </c>
      <c r="CH142" s="119" t="n">
        <v>0</v>
      </c>
      <c r="CI142" s="119" t="n">
        <v>0</v>
      </c>
      <c r="CJ142" s="119" t="n">
        <v>0</v>
      </c>
      <c r="CK142" s="119" t="n">
        <v>0</v>
      </c>
      <c r="CL142" s="119" t="n">
        <v>0</v>
      </c>
    </row>
    <row r="143" s="97" customFormat="true" ht="13.15" hidden="false" customHeight="false" outlineLevel="0" collapsed="false">
      <c r="A143" s="132" t="s">
        <v>90</v>
      </c>
      <c r="B143" s="139" t="n">
        <f aca="false">X151</f>
        <v>0</v>
      </c>
      <c r="C143" s="140" t="n">
        <f aca="false">AL151</f>
        <v>0</v>
      </c>
      <c r="D143" s="139" t="n">
        <f aca="false">Y151</f>
        <v>12</v>
      </c>
      <c r="E143" s="140" t="n">
        <f aca="false">AM151</f>
        <v>1</v>
      </c>
      <c r="F143" s="139" t="n">
        <f aca="false">Z151</f>
        <v>9</v>
      </c>
      <c r="G143" s="140" t="n">
        <f aca="false">AN151</f>
        <v>0</v>
      </c>
      <c r="H143" s="139" t="n">
        <f aca="false">AA151</f>
        <v>1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22</v>
      </c>
      <c r="U143" s="140" t="n">
        <f aca="false">SUM(C143,E143,G143,I143,K143,M143,O143,Q143,S143)</f>
        <v>1</v>
      </c>
      <c r="V143" s="136"/>
      <c r="W143" s="116"/>
      <c r="X143" s="104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BA143" s="188" t="n">
        <f aca="false">BN137+CA137</f>
        <v>53</v>
      </c>
      <c r="BB143" s="188" t="n">
        <f aca="false">BO137+CB137</f>
        <v>95</v>
      </c>
      <c r="BC143" s="188" t="n">
        <f aca="false">BP137+CC137</f>
        <v>22</v>
      </c>
      <c r="BD143" s="188" t="n">
        <f aca="false">BQ137+CD137</f>
        <v>2</v>
      </c>
      <c r="BE143" s="188" t="n">
        <f aca="false">BR137+CE137</f>
        <v>0</v>
      </c>
      <c r="BF143" s="188" t="n">
        <f aca="false">BS137+CF137</f>
        <v>0</v>
      </c>
      <c r="BG143" s="188" t="n">
        <f aca="false">BT137+CG137</f>
        <v>1</v>
      </c>
      <c r="BH143" s="188" t="n">
        <f aca="false">BU137+CH137</f>
        <v>0</v>
      </c>
      <c r="BI143" s="188" t="n">
        <f aca="false">BV137+CI137</f>
        <v>0</v>
      </c>
      <c r="BJ143" s="188" t="n">
        <f aca="false">BW137+CJ137</f>
        <v>0</v>
      </c>
      <c r="BK143" s="188" t="n">
        <f aca="false">BX137+CK137</f>
        <v>0</v>
      </c>
      <c r="BL143" s="188" t="n">
        <f aca="false">BY137+CL137</f>
        <v>0</v>
      </c>
      <c r="BM143" s="122"/>
      <c r="BN143" s="118" t="n">
        <v>1</v>
      </c>
      <c r="BO143" s="118" t="n">
        <v>2</v>
      </c>
      <c r="BP143" s="118" t="n">
        <v>0</v>
      </c>
      <c r="BQ143" s="118" t="n">
        <v>0</v>
      </c>
      <c r="BR143" s="118" t="n">
        <v>0</v>
      </c>
      <c r="BS143" s="118" t="n">
        <v>0</v>
      </c>
      <c r="BT143" s="118" t="n">
        <v>0</v>
      </c>
      <c r="BU143" s="118" t="n">
        <v>0</v>
      </c>
      <c r="BV143" s="118" t="n">
        <v>0</v>
      </c>
      <c r="BW143" s="118" t="n">
        <v>0</v>
      </c>
      <c r="BX143" s="118" t="n">
        <v>0</v>
      </c>
      <c r="BY143" s="118" t="n">
        <v>0</v>
      </c>
      <c r="BZ143" s="99"/>
      <c r="CA143" s="119" t="n">
        <v>12</v>
      </c>
      <c r="CB143" s="119" t="n">
        <v>46</v>
      </c>
      <c r="CC143" s="119" t="n">
        <v>21</v>
      </c>
      <c r="CD143" s="119" t="n">
        <v>1</v>
      </c>
      <c r="CE143" s="119" t="n">
        <v>0</v>
      </c>
      <c r="CF143" s="119" t="n">
        <v>0</v>
      </c>
      <c r="CG143" s="119" t="n">
        <v>0</v>
      </c>
      <c r="CH143" s="119" t="n">
        <v>0</v>
      </c>
      <c r="CI143" s="119" t="n">
        <v>0</v>
      </c>
      <c r="CJ143" s="119" t="n">
        <v>0</v>
      </c>
      <c r="CK143" s="119" t="n">
        <v>0</v>
      </c>
      <c r="CL143" s="119" t="n">
        <v>0</v>
      </c>
    </row>
    <row r="144" s="97" customFormat="true" ht="12.75" hidden="false" customHeight="false" outlineLevel="0" collapsed="false">
      <c r="A144" s="132" t="s">
        <v>91</v>
      </c>
      <c r="B144" s="139" t="n">
        <f aca="false">X152</f>
        <v>13</v>
      </c>
      <c r="C144" s="140" t="n">
        <f aca="false">AL152</f>
        <v>1</v>
      </c>
      <c r="D144" s="139" t="n">
        <f aca="false">Y152</f>
        <v>42</v>
      </c>
      <c r="E144" s="140" t="n">
        <f aca="false">AM152</f>
        <v>6</v>
      </c>
      <c r="F144" s="139" t="n">
        <f aca="false">Z152</f>
        <v>16</v>
      </c>
      <c r="G144" s="140" t="n">
        <f aca="false">AN152</f>
        <v>1</v>
      </c>
      <c r="H144" s="139" t="n">
        <f aca="false">AA152</f>
        <v>3</v>
      </c>
      <c r="I144" s="140" t="n">
        <f aca="false">AO152</f>
        <v>1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74</v>
      </c>
      <c r="U144" s="140" t="n">
        <f aca="false">SUM(C144,E144,G144,I144,K144,M144,O144,Q144,S144)</f>
        <v>9</v>
      </c>
      <c r="V144" s="13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BA144" s="188" t="n">
        <f aca="false">BN138+CA138</f>
        <v>78</v>
      </c>
      <c r="BB144" s="188" t="n">
        <f aca="false">BO138+CB138</f>
        <v>103</v>
      </c>
      <c r="BC144" s="188" t="n">
        <f aca="false">BP138+CC138</f>
        <v>16</v>
      </c>
      <c r="BD144" s="188" t="n">
        <f aca="false">BQ138+CD138</f>
        <v>1</v>
      </c>
      <c r="BE144" s="188" t="n">
        <f aca="false">BR138+CE138</f>
        <v>0</v>
      </c>
      <c r="BF144" s="188" t="n">
        <f aca="false">BS138+CF138</f>
        <v>0</v>
      </c>
      <c r="BG144" s="188" t="n">
        <f aca="false">BT138+CG138</f>
        <v>0</v>
      </c>
      <c r="BH144" s="188" t="n">
        <f aca="false">BU138+CH138</f>
        <v>0</v>
      </c>
      <c r="BI144" s="188" t="n">
        <f aca="false">BV138+CI138</f>
        <v>0</v>
      </c>
      <c r="BJ144" s="188" t="n">
        <f aca="false">BW138+CJ138</f>
        <v>0</v>
      </c>
      <c r="BK144" s="188" t="n">
        <f aca="false">BX138+CK138</f>
        <v>0</v>
      </c>
      <c r="BL144" s="188" t="n">
        <f aca="false">BY138+CL138</f>
        <v>0</v>
      </c>
      <c r="BM144" s="122"/>
      <c r="BN144" s="118" t="n">
        <v>0</v>
      </c>
      <c r="BO144" s="118" t="n">
        <v>2</v>
      </c>
      <c r="BP144" s="118" t="n">
        <v>0</v>
      </c>
      <c r="BQ144" s="118" t="n">
        <v>0</v>
      </c>
      <c r="BR144" s="118" t="n">
        <v>0</v>
      </c>
      <c r="BS144" s="118" t="n">
        <v>0</v>
      </c>
      <c r="BT144" s="118" t="n">
        <v>0</v>
      </c>
      <c r="BU144" s="118" t="n">
        <v>0</v>
      </c>
      <c r="BV144" s="118" t="n">
        <v>0</v>
      </c>
      <c r="BW144" s="118" t="n">
        <v>0</v>
      </c>
      <c r="BX144" s="118" t="n">
        <v>0</v>
      </c>
      <c r="BY144" s="118" t="n">
        <v>0</v>
      </c>
      <c r="BZ144" s="99"/>
      <c r="CA144" s="119" t="n">
        <v>3</v>
      </c>
      <c r="CB144" s="119" t="n">
        <v>24</v>
      </c>
      <c r="CC144" s="119" t="n">
        <v>11</v>
      </c>
      <c r="CD144" s="119" t="n">
        <v>3</v>
      </c>
      <c r="CE144" s="119" t="n">
        <v>0</v>
      </c>
      <c r="CF144" s="119" t="n">
        <v>0</v>
      </c>
      <c r="CG144" s="119" t="n">
        <v>0</v>
      </c>
      <c r="CH144" s="119" t="n">
        <v>0</v>
      </c>
      <c r="CI144" s="119" t="n">
        <v>0</v>
      </c>
      <c r="CJ144" s="119" t="n">
        <v>0</v>
      </c>
      <c r="CK144" s="119" t="n">
        <v>0</v>
      </c>
      <c r="CL144" s="119" t="n">
        <v>0</v>
      </c>
    </row>
    <row r="145" s="97" customFormat="true" ht="12.75" hidden="false" customHeight="false" outlineLevel="0" collapsed="false">
      <c r="A145" s="132" t="s">
        <v>92</v>
      </c>
      <c r="B145" s="139" t="n">
        <f aca="false">X153</f>
        <v>36</v>
      </c>
      <c r="C145" s="140" t="n">
        <f aca="false">AL153</f>
        <v>4</v>
      </c>
      <c r="D145" s="139" t="n">
        <f aca="false">Y153</f>
        <v>86</v>
      </c>
      <c r="E145" s="140" t="n">
        <f aca="false">AM153</f>
        <v>3</v>
      </c>
      <c r="F145" s="139" t="n">
        <f aca="false">Z153</f>
        <v>47</v>
      </c>
      <c r="G145" s="140" t="n">
        <f aca="false">AN153</f>
        <v>2</v>
      </c>
      <c r="H145" s="139" t="n">
        <f aca="false">AA153</f>
        <v>3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172</v>
      </c>
      <c r="U145" s="140" t="n">
        <f aca="false">SUM(C145,E145,G145,I145,K145,M145,O145,Q145,S145)</f>
        <v>9</v>
      </c>
      <c r="V145" s="13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BA145" s="188" t="n">
        <f aca="false">BN139+CA139</f>
        <v>71</v>
      </c>
      <c r="BB145" s="188" t="n">
        <f aca="false">BO139+CB139</f>
        <v>87</v>
      </c>
      <c r="BC145" s="188" t="n">
        <f aca="false">BP139+CC139</f>
        <v>12</v>
      </c>
      <c r="BD145" s="188" t="n">
        <f aca="false">BQ139+CD139</f>
        <v>0</v>
      </c>
      <c r="BE145" s="188" t="n">
        <f aca="false">BR139+CE139</f>
        <v>0</v>
      </c>
      <c r="BF145" s="188" t="n">
        <f aca="false">BS139+CF139</f>
        <v>0</v>
      </c>
      <c r="BG145" s="188" t="n">
        <f aca="false">BT139+CG139</f>
        <v>0</v>
      </c>
      <c r="BH145" s="188" t="n">
        <f aca="false">BU139+CH139</f>
        <v>0</v>
      </c>
      <c r="BI145" s="188" t="n">
        <f aca="false">BV139+CI139</f>
        <v>0</v>
      </c>
      <c r="BJ145" s="188" t="n">
        <f aca="false">BW139+CJ139</f>
        <v>0</v>
      </c>
      <c r="BK145" s="188" t="n">
        <f aca="false">BX139+CK139</f>
        <v>0</v>
      </c>
      <c r="BL145" s="188" t="n">
        <f aca="false">BY139+CL139</f>
        <v>0</v>
      </c>
      <c r="BM145" s="122"/>
      <c r="BN145" s="118" t="n">
        <v>0</v>
      </c>
      <c r="BO145" s="118" t="n">
        <v>1</v>
      </c>
      <c r="BP145" s="118" t="n">
        <v>1</v>
      </c>
      <c r="BQ145" s="118" t="n">
        <v>0</v>
      </c>
      <c r="BR145" s="118" t="n">
        <v>0</v>
      </c>
      <c r="BS145" s="118" t="n">
        <v>0</v>
      </c>
      <c r="BT145" s="118" t="n">
        <v>0</v>
      </c>
      <c r="BU145" s="118" t="n">
        <v>0</v>
      </c>
      <c r="BV145" s="118" t="n">
        <v>0</v>
      </c>
      <c r="BW145" s="118" t="n">
        <v>0</v>
      </c>
      <c r="BX145" s="118" t="n">
        <v>0</v>
      </c>
      <c r="BY145" s="118" t="n">
        <v>0</v>
      </c>
      <c r="BZ145" s="99"/>
      <c r="CA145" s="119" t="n">
        <v>4</v>
      </c>
      <c r="CB145" s="119" t="n">
        <v>23</v>
      </c>
      <c r="CC145" s="119" t="n">
        <v>6</v>
      </c>
      <c r="CD145" s="119" t="n">
        <v>3</v>
      </c>
      <c r="CE145" s="119" t="n">
        <v>0</v>
      </c>
      <c r="CF145" s="119" t="n">
        <v>0</v>
      </c>
      <c r="CG145" s="119" t="n">
        <v>0</v>
      </c>
      <c r="CH145" s="119" t="n">
        <v>0</v>
      </c>
      <c r="CI145" s="119" t="n">
        <v>0</v>
      </c>
      <c r="CJ145" s="119" t="n">
        <v>0</v>
      </c>
      <c r="CK145" s="119" t="n">
        <v>0</v>
      </c>
      <c r="CL145" s="119" t="n">
        <v>0</v>
      </c>
    </row>
    <row r="146" s="97" customFormat="true" ht="12.75" hidden="false" customHeight="false" outlineLevel="0" collapsed="false">
      <c r="A146" s="132" t="s">
        <v>93</v>
      </c>
      <c r="B146" s="139" t="n">
        <f aca="false">X154</f>
        <v>88</v>
      </c>
      <c r="C146" s="140" t="n">
        <f aca="false">AL154</f>
        <v>3</v>
      </c>
      <c r="D146" s="139" t="n">
        <f aca="false">Y154</f>
        <v>91</v>
      </c>
      <c r="E146" s="140" t="n">
        <f aca="false">AM154</f>
        <v>5</v>
      </c>
      <c r="F146" s="139" t="n">
        <f aca="false">Z154</f>
        <v>15</v>
      </c>
      <c r="G146" s="140" t="n">
        <f aca="false">AN154</f>
        <v>0</v>
      </c>
      <c r="H146" s="139" t="n">
        <f aca="false">AA154</f>
        <v>1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195</v>
      </c>
      <c r="U146" s="140" t="n">
        <f aca="false">SUM(C146,E146,G146,I146,K146,M146,O146,Q146,S146)</f>
        <v>8</v>
      </c>
      <c r="V146" s="136"/>
      <c r="W146" s="116"/>
      <c r="X146" s="97" t="n">
        <f aca="false">BA56</f>
        <v>2</v>
      </c>
      <c r="Y146" s="97" t="n">
        <f aca="false">BB56</f>
        <v>4</v>
      </c>
      <c r="Z146" s="97" t="n">
        <f aca="false">BC56</f>
        <v>6</v>
      </c>
      <c r="AA146" s="97" t="n">
        <f aca="false">BD56</f>
        <v>0</v>
      </c>
      <c r="AB146" s="97" t="n">
        <f aca="false">BE56</f>
        <v>0</v>
      </c>
      <c r="AC146" s="97" t="n">
        <f aca="false">BF56</f>
        <v>0</v>
      </c>
      <c r="AD146" s="97" t="n">
        <f aca="false">BG56</f>
        <v>0</v>
      </c>
      <c r="AE146" s="97" t="n">
        <f aca="false">BH56</f>
        <v>0</v>
      </c>
      <c r="AF146" s="97" t="n">
        <f aca="false">BI56</f>
        <v>0</v>
      </c>
      <c r="AG146" s="97" t="n">
        <f aca="false">BJ56</f>
        <v>0</v>
      </c>
      <c r="AH146" s="97" t="n">
        <f aca="false">BK56</f>
        <v>0</v>
      </c>
      <c r="AI146" s="97" t="n">
        <f aca="false">BL56</f>
        <v>0</v>
      </c>
      <c r="AL146" s="97" t="n">
        <f aca="false">BN51</f>
        <v>1</v>
      </c>
      <c r="AM146" s="97" t="n">
        <f aca="false">BO51</f>
        <v>1</v>
      </c>
      <c r="AN146" s="97" t="n">
        <f aca="false">BP51</f>
        <v>2</v>
      </c>
      <c r="AO146" s="97" t="n">
        <f aca="false">BQ51</f>
        <v>0</v>
      </c>
      <c r="AP146" s="97" t="n">
        <f aca="false">BR51</f>
        <v>0</v>
      </c>
      <c r="AQ146" s="97" t="n">
        <f aca="false">BS51</f>
        <v>0</v>
      </c>
      <c r="AR146" s="97" t="n">
        <f aca="false">BT51</f>
        <v>0</v>
      </c>
      <c r="AS146" s="97" t="n">
        <f aca="false">BU51</f>
        <v>0</v>
      </c>
      <c r="AT146" s="97" t="n">
        <f aca="false">BV51</f>
        <v>0</v>
      </c>
      <c r="AU146" s="97" t="n">
        <f aca="false">BW51</f>
        <v>0</v>
      </c>
      <c r="AV146" s="97" t="n">
        <f aca="false">BX51</f>
        <v>0</v>
      </c>
      <c r="AW146" s="97" t="n">
        <f aca="false">BY51</f>
        <v>0</v>
      </c>
      <c r="BA146" s="188" t="n">
        <f aca="false">BN140+CA140</f>
        <v>82</v>
      </c>
      <c r="BB146" s="188" t="n">
        <f aca="false">BO140+CB140</f>
        <v>64</v>
      </c>
      <c r="BC146" s="188" t="n">
        <f aca="false">BP140+CC140</f>
        <v>14</v>
      </c>
      <c r="BD146" s="188" t="n">
        <f aca="false">BQ140+CD140</f>
        <v>2</v>
      </c>
      <c r="BE146" s="188" t="n">
        <f aca="false">BR140+CE140</f>
        <v>0</v>
      </c>
      <c r="BF146" s="188" t="n">
        <f aca="false">BS140+CF140</f>
        <v>0</v>
      </c>
      <c r="BG146" s="188" t="n">
        <f aca="false">BT140+CG140</f>
        <v>0</v>
      </c>
      <c r="BH146" s="188" t="n">
        <f aca="false">BU140+CH140</f>
        <v>0</v>
      </c>
      <c r="BI146" s="188" t="n">
        <f aca="false">BV140+CI140</f>
        <v>0</v>
      </c>
      <c r="BJ146" s="188" t="n">
        <f aca="false">BW140+CJ140</f>
        <v>0</v>
      </c>
      <c r="BK146" s="188" t="n">
        <f aca="false">BX140+CK140</f>
        <v>0</v>
      </c>
      <c r="BL146" s="188" t="n">
        <f aca="false">BY140+CL140</f>
        <v>0</v>
      </c>
      <c r="BM146" s="122"/>
      <c r="BN146" s="118" t="n">
        <v>0</v>
      </c>
      <c r="BO146" s="118" t="n">
        <v>0</v>
      </c>
      <c r="BP146" s="118" t="n">
        <v>0</v>
      </c>
      <c r="BQ146" s="118" t="n">
        <v>0</v>
      </c>
      <c r="BR146" s="118" t="n">
        <v>0</v>
      </c>
      <c r="BS146" s="118" t="n">
        <v>0</v>
      </c>
      <c r="BT146" s="118" t="n">
        <v>0</v>
      </c>
      <c r="BU146" s="118" t="n">
        <v>0</v>
      </c>
      <c r="BV146" s="118" t="n">
        <v>0</v>
      </c>
      <c r="BW146" s="118" t="n">
        <v>0</v>
      </c>
      <c r="BX146" s="118" t="n">
        <v>0</v>
      </c>
      <c r="BY146" s="118" t="n">
        <v>0</v>
      </c>
      <c r="BZ146" s="99"/>
      <c r="CA146" s="119" t="n">
        <v>2</v>
      </c>
      <c r="CB146" s="119" t="n">
        <v>17</v>
      </c>
      <c r="CC146" s="119" t="n">
        <v>7</v>
      </c>
      <c r="CD146" s="119" t="n">
        <v>2</v>
      </c>
      <c r="CE146" s="119" t="n">
        <v>0</v>
      </c>
      <c r="CF146" s="119" t="n">
        <v>0</v>
      </c>
      <c r="CG146" s="119" t="n">
        <v>0</v>
      </c>
      <c r="CH146" s="119" t="n">
        <v>0</v>
      </c>
      <c r="CI146" s="119" t="n">
        <v>0</v>
      </c>
      <c r="CJ146" s="119" t="n">
        <v>0</v>
      </c>
      <c r="CK146" s="119" t="n">
        <v>0</v>
      </c>
      <c r="CL146" s="119" t="n">
        <v>0</v>
      </c>
    </row>
    <row r="147" s="97" customFormat="true" ht="12.75" hidden="false" customHeight="false" outlineLevel="0" collapsed="false">
      <c r="A147" s="132" t="s">
        <v>94</v>
      </c>
      <c r="B147" s="139" t="n">
        <f aca="false">X155</f>
        <v>55</v>
      </c>
      <c r="C147" s="140" t="n">
        <f aca="false">AL155</f>
        <v>1</v>
      </c>
      <c r="D147" s="139" t="n">
        <f aca="false">Y155</f>
        <v>92</v>
      </c>
      <c r="E147" s="140" t="n">
        <f aca="false">AM155</f>
        <v>5</v>
      </c>
      <c r="F147" s="139" t="n">
        <f aca="false">Z155</f>
        <v>12</v>
      </c>
      <c r="G147" s="140" t="n">
        <f aca="false">AN155</f>
        <v>1</v>
      </c>
      <c r="H147" s="139" t="n">
        <f aca="false">AA155</f>
        <v>3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162</v>
      </c>
      <c r="U147" s="140" t="n">
        <f aca="false">SUM(C147,E147,G147,I147,K147,M147,O147,Q147,S147)</f>
        <v>7</v>
      </c>
      <c r="V147" s="136"/>
      <c r="W147" s="116"/>
      <c r="X147" s="97" t="n">
        <f aca="false">BA57</f>
        <v>0</v>
      </c>
      <c r="Y147" s="97" t="n">
        <f aca="false">BB57</f>
        <v>3</v>
      </c>
      <c r="Z147" s="97" t="n">
        <f aca="false">BC57</f>
        <v>1</v>
      </c>
      <c r="AA147" s="97" t="n">
        <f aca="false">BD57</f>
        <v>1</v>
      </c>
      <c r="AB147" s="97" t="n">
        <f aca="false">BE57</f>
        <v>1</v>
      </c>
      <c r="AC147" s="97" t="n">
        <f aca="false">BF57</f>
        <v>0</v>
      </c>
      <c r="AD147" s="97" t="n">
        <f aca="false">BG57</f>
        <v>0</v>
      </c>
      <c r="AE147" s="97" t="n">
        <f aca="false">BH57</f>
        <v>0</v>
      </c>
      <c r="AF147" s="97" t="n">
        <f aca="false">BI57</f>
        <v>0</v>
      </c>
      <c r="AG147" s="97" t="n">
        <f aca="false">BJ57</f>
        <v>0</v>
      </c>
      <c r="AH147" s="97" t="n">
        <f aca="false">BK57</f>
        <v>0</v>
      </c>
      <c r="AI147" s="97" t="n">
        <f aca="false">BL57</f>
        <v>0</v>
      </c>
      <c r="AL147" s="97" t="n">
        <f aca="false">BN52</f>
        <v>0</v>
      </c>
      <c r="AM147" s="97" t="n">
        <f aca="false">BO52</f>
        <v>0</v>
      </c>
      <c r="AN147" s="97" t="n">
        <f aca="false">BP52</f>
        <v>0</v>
      </c>
      <c r="AO147" s="97" t="n">
        <f aca="false">BQ52</f>
        <v>0</v>
      </c>
      <c r="AP147" s="97" t="n">
        <f aca="false">BR52</f>
        <v>1</v>
      </c>
      <c r="AQ147" s="97" t="n">
        <f aca="false">BS52</f>
        <v>0</v>
      </c>
      <c r="AR147" s="97" t="n">
        <f aca="false">BT52</f>
        <v>0</v>
      </c>
      <c r="AS147" s="97" t="n">
        <f aca="false">BU52</f>
        <v>0</v>
      </c>
      <c r="AT147" s="97" t="n">
        <f aca="false">BV52</f>
        <v>0</v>
      </c>
      <c r="AU147" s="97" t="n">
        <f aca="false">BW52</f>
        <v>0</v>
      </c>
      <c r="AV147" s="97" t="n">
        <f aca="false">BX52</f>
        <v>0</v>
      </c>
      <c r="AW147" s="97" t="n">
        <f aca="false">BY52</f>
        <v>0</v>
      </c>
      <c r="BA147" s="188" t="n">
        <f aca="false">BN141+CA141</f>
        <v>70</v>
      </c>
      <c r="BB147" s="188" t="n">
        <f aca="false">BO141+CB141</f>
        <v>83</v>
      </c>
      <c r="BC147" s="188" t="n">
        <f aca="false">BP141+CC141</f>
        <v>17</v>
      </c>
      <c r="BD147" s="188" t="n">
        <f aca="false">BQ141+CD141</f>
        <v>1</v>
      </c>
      <c r="BE147" s="188" t="n">
        <f aca="false">BR141+CE141</f>
        <v>0</v>
      </c>
      <c r="BF147" s="188" t="n">
        <f aca="false">BS141+CF141</f>
        <v>0</v>
      </c>
      <c r="BG147" s="188" t="n">
        <f aca="false">BT141+CG141</f>
        <v>0</v>
      </c>
      <c r="BH147" s="188" t="n">
        <f aca="false">BU141+CH141</f>
        <v>0</v>
      </c>
      <c r="BI147" s="188" t="n">
        <f aca="false">BV141+CI141</f>
        <v>0</v>
      </c>
      <c r="BJ147" s="188" t="n">
        <f aca="false">BW141+CJ141</f>
        <v>0</v>
      </c>
      <c r="BK147" s="188" t="n">
        <f aca="false">BX141+CK141</f>
        <v>0</v>
      </c>
      <c r="BL147" s="188" t="n">
        <f aca="false">BY141+CL141</f>
        <v>0</v>
      </c>
      <c r="BM147" s="122"/>
      <c r="BN147" s="118" t="n">
        <v>0</v>
      </c>
      <c r="BO147" s="118" t="n">
        <v>1</v>
      </c>
      <c r="BP147" s="118" t="n">
        <v>1</v>
      </c>
      <c r="BQ147" s="118" t="n">
        <v>1</v>
      </c>
      <c r="BR147" s="118" t="n">
        <v>0</v>
      </c>
      <c r="BS147" s="118" t="n">
        <v>0</v>
      </c>
      <c r="BT147" s="118" t="n">
        <v>0</v>
      </c>
      <c r="BU147" s="118" t="n">
        <v>0</v>
      </c>
      <c r="BV147" s="118" t="n">
        <v>0</v>
      </c>
      <c r="BW147" s="118" t="n">
        <v>0</v>
      </c>
      <c r="BX147" s="118" t="n">
        <v>0</v>
      </c>
      <c r="BY147" s="118" t="n">
        <v>0</v>
      </c>
      <c r="BZ147" s="99"/>
      <c r="CA147" s="119" t="n">
        <v>2</v>
      </c>
      <c r="CB147" s="119" t="n">
        <v>8</v>
      </c>
      <c r="CC147" s="119" t="n">
        <v>9</v>
      </c>
      <c r="CD147" s="119" t="n">
        <v>1</v>
      </c>
      <c r="CE147" s="119" t="n">
        <v>1</v>
      </c>
      <c r="CF147" s="119" t="n">
        <v>0</v>
      </c>
      <c r="CG147" s="119" t="n">
        <v>0</v>
      </c>
      <c r="CH147" s="119" t="n">
        <v>0</v>
      </c>
      <c r="CI147" s="119" t="n">
        <v>0</v>
      </c>
      <c r="CJ147" s="119" t="n">
        <v>0</v>
      </c>
      <c r="CK147" s="119" t="n">
        <v>0</v>
      </c>
      <c r="CL147" s="119" t="n">
        <v>0</v>
      </c>
    </row>
    <row r="148" s="97" customFormat="true" ht="13.15" hidden="false" customHeight="false" outlineLevel="0" collapsed="false">
      <c r="A148" s="132" t="s">
        <v>95</v>
      </c>
      <c r="B148" s="139" t="n">
        <f aca="false">X156</f>
        <v>99</v>
      </c>
      <c r="C148" s="140" t="n">
        <f aca="false">AL156</f>
        <v>7</v>
      </c>
      <c r="D148" s="139" t="n">
        <f aca="false">Y156</f>
        <v>72</v>
      </c>
      <c r="E148" s="140" t="n">
        <f aca="false">AM156</f>
        <v>3</v>
      </c>
      <c r="F148" s="139" t="n">
        <f aca="false">Z156</f>
        <v>13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184</v>
      </c>
      <c r="U148" s="140" t="n">
        <f aca="false">SUM(C148,E148,G148,I148,K148,M148,O148,Q148,S148)</f>
        <v>10</v>
      </c>
      <c r="V148" s="136"/>
      <c r="W148" s="116"/>
      <c r="X148" s="97" t="n">
        <f aca="false">BA58</f>
        <v>1</v>
      </c>
      <c r="Y148" s="97" t="n">
        <f aca="false">BB58</f>
        <v>3</v>
      </c>
      <c r="Z148" s="97" t="n">
        <f aca="false">BC58</f>
        <v>1</v>
      </c>
      <c r="AA148" s="97" t="n">
        <f aca="false">BD58</f>
        <v>1</v>
      </c>
      <c r="AB148" s="97" t="n">
        <f aca="false">BE58</f>
        <v>0</v>
      </c>
      <c r="AC148" s="97" t="n">
        <f aca="false">BF58</f>
        <v>0</v>
      </c>
      <c r="AD148" s="97" t="n">
        <f aca="false">BG58</f>
        <v>0</v>
      </c>
      <c r="AE148" s="97" t="n">
        <f aca="false">BH58</f>
        <v>0</v>
      </c>
      <c r="AF148" s="97" t="n">
        <f aca="false">BI58</f>
        <v>0</v>
      </c>
      <c r="AG148" s="97" t="n">
        <f aca="false">BJ58</f>
        <v>0</v>
      </c>
      <c r="AH148" s="97" t="n">
        <f aca="false">BK58</f>
        <v>0</v>
      </c>
      <c r="AI148" s="97" t="n">
        <f aca="false">BL58</f>
        <v>0</v>
      </c>
      <c r="AL148" s="97" t="n">
        <f aca="false">BN53</f>
        <v>0</v>
      </c>
      <c r="AM148" s="97" t="n">
        <f aca="false">BO53</f>
        <v>0</v>
      </c>
      <c r="AN148" s="97" t="n">
        <f aca="false">BP53</f>
        <v>0</v>
      </c>
      <c r="AO148" s="97" t="n">
        <f aca="false">BQ53</f>
        <v>0</v>
      </c>
      <c r="AP148" s="97" t="n">
        <f aca="false">BR53</f>
        <v>0</v>
      </c>
      <c r="AQ148" s="97" t="n">
        <f aca="false">BS53</f>
        <v>0</v>
      </c>
      <c r="AR148" s="97" t="n">
        <f aca="false">BT53</f>
        <v>0</v>
      </c>
      <c r="AS148" s="97" t="n">
        <f aca="false">BU53</f>
        <v>0</v>
      </c>
      <c r="AT148" s="97" t="n">
        <f aca="false">BV53</f>
        <v>0</v>
      </c>
      <c r="AU148" s="97" t="n">
        <f aca="false">BW53</f>
        <v>0</v>
      </c>
      <c r="AV148" s="97" t="n">
        <f aca="false">BX53</f>
        <v>0</v>
      </c>
      <c r="AW148" s="97" t="n">
        <f aca="false">BY53</f>
        <v>0</v>
      </c>
      <c r="BA148" s="188" t="n">
        <f aca="false">BN142+CA142</f>
        <v>45</v>
      </c>
      <c r="BB148" s="188" t="n">
        <f aca="false">BO142+CB142</f>
        <v>54</v>
      </c>
      <c r="BC148" s="188" t="n">
        <f aca="false">BP142+CC142</f>
        <v>26</v>
      </c>
      <c r="BD148" s="188" t="n">
        <f aca="false">BQ142+CD142</f>
        <v>2</v>
      </c>
      <c r="BE148" s="188" t="n">
        <f aca="false">BR142+CE142</f>
        <v>2</v>
      </c>
      <c r="BF148" s="188" t="n">
        <f aca="false">BS142+CF142</f>
        <v>0</v>
      </c>
      <c r="BG148" s="188" t="n">
        <f aca="false">BT142+CG142</f>
        <v>0</v>
      </c>
      <c r="BH148" s="188" t="n">
        <f aca="false">BU142+CH142</f>
        <v>0</v>
      </c>
      <c r="BI148" s="188" t="n">
        <f aca="false">BV142+CI142</f>
        <v>0</v>
      </c>
      <c r="BJ148" s="188" t="n">
        <f aca="false">BW142+CJ142</f>
        <v>0</v>
      </c>
      <c r="BK148" s="188" t="n">
        <f aca="false">BX142+CK142</f>
        <v>0</v>
      </c>
      <c r="BL148" s="188" t="n">
        <f aca="false">BY142+CL142</f>
        <v>0</v>
      </c>
      <c r="BM148" s="122"/>
      <c r="BN148" s="118" t="n">
        <v>0</v>
      </c>
      <c r="BO148" s="118" t="n">
        <v>0</v>
      </c>
      <c r="BP148" s="118" t="n">
        <v>0</v>
      </c>
      <c r="BQ148" s="118" t="n">
        <v>0</v>
      </c>
      <c r="BR148" s="118" t="n">
        <v>0</v>
      </c>
      <c r="BS148" s="118" t="n">
        <v>0</v>
      </c>
      <c r="BT148" s="118" t="n">
        <v>0</v>
      </c>
      <c r="BU148" s="118" t="n">
        <v>0</v>
      </c>
      <c r="BV148" s="118" t="n">
        <v>0</v>
      </c>
      <c r="BW148" s="118" t="n">
        <v>0</v>
      </c>
      <c r="BX148" s="118" t="n">
        <v>0</v>
      </c>
      <c r="BY148" s="118" t="n">
        <v>0</v>
      </c>
      <c r="BZ148" s="99"/>
      <c r="CA148" s="119" t="n">
        <v>1</v>
      </c>
      <c r="CB148" s="119" t="n">
        <v>9</v>
      </c>
      <c r="CC148" s="119" t="n">
        <v>11</v>
      </c>
      <c r="CD148" s="119" t="n">
        <v>0</v>
      </c>
      <c r="CE148" s="119" t="n">
        <v>1</v>
      </c>
      <c r="CF148" s="119" t="n">
        <v>0</v>
      </c>
      <c r="CG148" s="119" t="n">
        <v>0</v>
      </c>
      <c r="CH148" s="119" t="n">
        <v>0</v>
      </c>
      <c r="CI148" s="119" t="n">
        <v>0</v>
      </c>
      <c r="CJ148" s="119" t="n">
        <v>0</v>
      </c>
      <c r="CK148" s="119" t="n">
        <v>0</v>
      </c>
      <c r="CL148" s="119" t="n">
        <v>0</v>
      </c>
    </row>
    <row r="149" s="97" customFormat="true" ht="13.15" hidden="false" customHeight="false" outlineLevel="0" collapsed="false">
      <c r="A149" s="132" t="s">
        <v>96</v>
      </c>
      <c r="B149" s="139" t="n">
        <f aca="false">X157</f>
        <v>55</v>
      </c>
      <c r="C149" s="140" t="n">
        <f aca="false">AL157</f>
        <v>5</v>
      </c>
      <c r="D149" s="139" t="n">
        <f aca="false">Y157</f>
        <v>62</v>
      </c>
      <c r="E149" s="140" t="n">
        <f aca="false">AM157</f>
        <v>4</v>
      </c>
      <c r="F149" s="139" t="n">
        <f aca="false">Z157</f>
        <v>13</v>
      </c>
      <c r="G149" s="140" t="n">
        <f aca="false">AN157</f>
        <v>1</v>
      </c>
      <c r="H149" s="139" t="n">
        <f aca="false">AA157</f>
        <v>1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131</v>
      </c>
      <c r="U149" s="140" t="n">
        <f aca="false">SUM(C149,E149,G149,I149,K149,M149,O149,Q149,S149)</f>
        <v>10</v>
      </c>
      <c r="V149" s="136"/>
      <c r="W149" s="116"/>
      <c r="X149" s="97" t="n">
        <f aca="false">BA59</f>
        <v>0</v>
      </c>
      <c r="Y149" s="97" t="n">
        <f aca="false">BB59</f>
        <v>0</v>
      </c>
      <c r="Z149" s="97" t="n">
        <f aca="false">BC59</f>
        <v>0</v>
      </c>
      <c r="AA149" s="97" t="n">
        <f aca="false">BD59</f>
        <v>0</v>
      </c>
      <c r="AB149" s="97" t="n">
        <f aca="false">BE59</f>
        <v>1</v>
      </c>
      <c r="AC149" s="97" t="n">
        <f aca="false">BF59</f>
        <v>0</v>
      </c>
      <c r="AD149" s="97" t="n">
        <f aca="false">BG59</f>
        <v>0</v>
      </c>
      <c r="AE149" s="97" t="n">
        <f aca="false">BH59</f>
        <v>0</v>
      </c>
      <c r="AF149" s="97" t="n">
        <f aca="false">BI59</f>
        <v>0</v>
      </c>
      <c r="AG149" s="97" t="n">
        <f aca="false">BJ59</f>
        <v>0</v>
      </c>
      <c r="AH149" s="97" t="n">
        <f aca="false">BK59</f>
        <v>0</v>
      </c>
      <c r="AI149" s="97" t="n">
        <f aca="false">BL59</f>
        <v>0</v>
      </c>
      <c r="AL149" s="97" t="n">
        <f aca="false">BN54</f>
        <v>0</v>
      </c>
      <c r="AM149" s="97" t="n">
        <f aca="false">BO54</f>
        <v>0</v>
      </c>
      <c r="AN149" s="97" t="n">
        <f aca="false">BP54</f>
        <v>0</v>
      </c>
      <c r="AO149" s="97" t="n">
        <f aca="false">BQ54</f>
        <v>0</v>
      </c>
      <c r="AP149" s="97" t="n">
        <f aca="false">BR54</f>
        <v>0</v>
      </c>
      <c r="AQ149" s="97" t="n">
        <f aca="false">BS54</f>
        <v>0</v>
      </c>
      <c r="AR149" s="97" t="n">
        <f aca="false">BT54</f>
        <v>0</v>
      </c>
      <c r="AS149" s="97" t="n">
        <f aca="false">BU54</f>
        <v>0</v>
      </c>
      <c r="AT149" s="97" t="n">
        <f aca="false">BV54</f>
        <v>0</v>
      </c>
      <c r="AU149" s="97" t="n">
        <f aca="false">BW54</f>
        <v>0</v>
      </c>
      <c r="AV149" s="97" t="n">
        <f aca="false">BX54</f>
        <v>0</v>
      </c>
      <c r="AW149" s="97" t="n">
        <f aca="false">BY54</f>
        <v>0</v>
      </c>
      <c r="BA149" s="188" t="n">
        <f aca="false">BN143+CA143</f>
        <v>13</v>
      </c>
      <c r="BB149" s="188" t="n">
        <f aca="false">BO143+CB143</f>
        <v>48</v>
      </c>
      <c r="BC149" s="188" t="n">
        <f aca="false">BP143+CC143</f>
        <v>21</v>
      </c>
      <c r="BD149" s="188" t="n">
        <f aca="false">BQ143+CD143</f>
        <v>1</v>
      </c>
      <c r="BE149" s="188" t="n">
        <f aca="false">BR143+CE143</f>
        <v>0</v>
      </c>
      <c r="BF149" s="188" t="n">
        <f aca="false">BS143+CF143</f>
        <v>0</v>
      </c>
      <c r="BG149" s="188" t="n">
        <f aca="false">BT143+CG143</f>
        <v>0</v>
      </c>
      <c r="BH149" s="188" t="n">
        <f aca="false">BU143+CH143</f>
        <v>0</v>
      </c>
      <c r="BI149" s="188" t="n">
        <f aca="false">BV143+CI143</f>
        <v>0</v>
      </c>
      <c r="BJ149" s="188" t="n">
        <f aca="false">BW143+CJ143</f>
        <v>0</v>
      </c>
      <c r="BK149" s="188" t="n">
        <f aca="false">BX143+CK143</f>
        <v>0</v>
      </c>
      <c r="BL149" s="188" t="n">
        <f aca="false">BY143+CL143</f>
        <v>0</v>
      </c>
      <c r="BM149" s="117" t="s">
        <v>141</v>
      </c>
      <c r="BN149" s="118" t="n">
        <v>0</v>
      </c>
      <c r="BO149" s="118" t="n">
        <v>0</v>
      </c>
      <c r="BP149" s="118" t="n">
        <v>0</v>
      </c>
      <c r="BQ149" s="118" t="n">
        <v>0</v>
      </c>
      <c r="BR149" s="118" t="n">
        <v>0</v>
      </c>
      <c r="BS149" s="118" t="n">
        <v>0</v>
      </c>
      <c r="BT149" s="118" t="n">
        <v>0</v>
      </c>
      <c r="BU149" s="118" t="n">
        <v>0</v>
      </c>
      <c r="BV149" s="118" t="n">
        <v>0</v>
      </c>
      <c r="BW149" s="118" t="n">
        <v>0</v>
      </c>
      <c r="BX149" s="118" t="n">
        <v>0</v>
      </c>
      <c r="BY149" s="118" t="n">
        <v>0</v>
      </c>
      <c r="BZ149" s="99"/>
      <c r="CA149" s="119" t="n">
        <v>5</v>
      </c>
      <c r="CB149" s="119" t="n">
        <v>5</v>
      </c>
      <c r="CC149" s="119" t="n">
        <v>3</v>
      </c>
      <c r="CD149" s="119" t="n">
        <v>1</v>
      </c>
      <c r="CE149" s="119" t="n">
        <v>0</v>
      </c>
      <c r="CF149" s="119" t="n">
        <v>0</v>
      </c>
      <c r="CG149" s="119" t="n">
        <v>0</v>
      </c>
      <c r="CH149" s="119" t="n">
        <v>0</v>
      </c>
      <c r="CI149" s="119" t="n">
        <v>0</v>
      </c>
      <c r="CJ149" s="119" t="n">
        <v>0</v>
      </c>
      <c r="CK149" s="119" t="n">
        <v>0</v>
      </c>
      <c r="CL149" s="119" t="n">
        <v>0</v>
      </c>
    </row>
    <row r="150" s="97" customFormat="true" ht="12.75" hidden="false" customHeight="false" outlineLevel="0" collapsed="false">
      <c r="A150" s="132" t="s">
        <v>97</v>
      </c>
      <c r="B150" s="139" t="n">
        <f aca="false">X158</f>
        <v>60</v>
      </c>
      <c r="C150" s="140" t="n">
        <f aca="false">AL158</f>
        <v>7</v>
      </c>
      <c r="D150" s="139" t="n">
        <f aca="false">Y158</f>
        <v>107</v>
      </c>
      <c r="E150" s="140" t="n">
        <f aca="false">AM158</f>
        <v>4</v>
      </c>
      <c r="F150" s="139" t="n">
        <f aca="false">Z158</f>
        <v>17</v>
      </c>
      <c r="G150" s="140" t="n">
        <f aca="false">AN158</f>
        <v>0</v>
      </c>
      <c r="H150" s="139" t="n">
        <f aca="false">AA158</f>
        <v>1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1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186</v>
      </c>
      <c r="U150" s="140" t="n">
        <f aca="false">SUM(C150,E150,G150,I150,K150,M150,O150,Q150,S150)</f>
        <v>11</v>
      </c>
      <c r="V150" s="136"/>
      <c r="W150" s="116"/>
      <c r="X150" s="97" t="n">
        <f aca="false">BA60</f>
        <v>1</v>
      </c>
      <c r="Y150" s="97" t="n">
        <f aca="false">BB60</f>
        <v>6</v>
      </c>
      <c r="Z150" s="97" t="n">
        <f aca="false">BC60</f>
        <v>3</v>
      </c>
      <c r="AA150" s="97" t="n">
        <f aca="false">BD60</f>
        <v>1</v>
      </c>
      <c r="AB150" s="97" t="n">
        <f aca="false">BE60</f>
        <v>0</v>
      </c>
      <c r="AC150" s="97" t="n">
        <f aca="false">BF60</f>
        <v>0</v>
      </c>
      <c r="AD150" s="97" t="n">
        <f aca="false">BG60</f>
        <v>0</v>
      </c>
      <c r="AE150" s="97" t="n">
        <f aca="false">BH60</f>
        <v>0</v>
      </c>
      <c r="AF150" s="97" t="n">
        <f aca="false">BI60</f>
        <v>0</v>
      </c>
      <c r="AG150" s="97" t="n">
        <f aca="false">BJ60</f>
        <v>0</v>
      </c>
      <c r="AH150" s="97" t="n">
        <f aca="false">BK60</f>
        <v>0</v>
      </c>
      <c r="AI150" s="97" t="n">
        <f aca="false">BL60</f>
        <v>0</v>
      </c>
      <c r="AL150" s="97" t="n">
        <f aca="false">BN55</f>
        <v>0</v>
      </c>
      <c r="AM150" s="97" t="n">
        <f aca="false">BO55</f>
        <v>3</v>
      </c>
      <c r="AN150" s="97" t="n">
        <f aca="false">BP55</f>
        <v>1</v>
      </c>
      <c r="AO150" s="97" t="n">
        <f aca="false">BQ55</f>
        <v>0</v>
      </c>
      <c r="AP150" s="97" t="n">
        <f aca="false">BR55</f>
        <v>0</v>
      </c>
      <c r="AQ150" s="97" t="n">
        <f aca="false">BS55</f>
        <v>0</v>
      </c>
      <c r="AR150" s="97" t="n">
        <f aca="false">BT55</f>
        <v>0</v>
      </c>
      <c r="AS150" s="97" t="n">
        <f aca="false">BU55</f>
        <v>0</v>
      </c>
      <c r="AT150" s="97" t="n">
        <f aca="false">BV55</f>
        <v>0</v>
      </c>
      <c r="AU150" s="97" t="n">
        <f aca="false">BW55</f>
        <v>0</v>
      </c>
      <c r="AV150" s="97" t="n">
        <f aca="false">BX55</f>
        <v>0</v>
      </c>
      <c r="AW150" s="97" t="n">
        <f aca="false">BY55</f>
        <v>0</v>
      </c>
      <c r="BA150" s="188" t="n">
        <f aca="false">BN144+CA144</f>
        <v>3</v>
      </c>
      <c r="BB150" s="188" t="n">
        <f aca="false">BO144+CB144</f>
        <v>26</v>
      </c>
      <c r="BC150" s="188" t="n">
        <f aca="false">BP144+CC144</f>
        <v>11</v>
      </c>
      <c r="BD150" s="188" t="n">
        <f aca="false">BQ144+CD144</f>
        <v>3</v>
      </c>
      <c r="BE150" s="188" t="n">
        <f aca="false">BR144+CE144</f>
        <v>0</v>
      </c>
      <c r="BF150" s="188" t="n">
        <f aca="false">BS144+CF144</f>
        <v>0</v>
      </c>
      <c r="BG150" s="188" t="n">
        <f aca="false">BT144+CG144</f>
        <v>0</v>
      </c>
      <c r="BH150" s="188" t="n">
        <f aca="false">BU144+CH144</f>
        <v>0</v>
      </c>
      <c r="BI150" s="188" t="n">
        <f aca="false">BV144+CI144</f>
        <v>0</v>
      </c>
      <c r="BJ150" s="188" t="n">
        <f aca="false">BW144+CJ144</f>
        <v>0</v>
      </c>
      <c r="BK150" s="188" t="n">
        <f aca="false">BX144+CK144</f>
        <v>0</v>
      </c>
      <c r="BL150" s="188" t="n">
        <f aca="false">BY144+CL144</f>
        <v>0</v>
      </c>
      <c r="BM150" s="192"/>
      <c r="BN150" s="118" t="n">
        <v>0</v>
      </c>
      <c r="BO150" s="118" t="n">
        <v>0</v>
      </c>
      <c r="BP150" s="118" t="n">
        <v>0</v>
      </c>
      <c r="BQ150" s="118" t="n">
        <v>0</v>
      </c>
      <c r="BR150" s="118" t="n">
        <v>0</v>
      </c>
      <c r="BS150" s="118" t="n">
        <v>0</v>
      </c>
      <c r="BT150" s="118" t="n">
        <v>0</v>
      </c>
      <c r="BU150" s="118" t="n">
        <v>0</v>
      </c>
      <c r="BV150" s="118" t="n">
        <v>0</v>
      </c>
      <c r="BW150" s="118" t="n">
        <v>0</v>
      </c>
      <c r="BX150" s="118" t="n">
        <v>0</v>
      </c>
      <c r="BY150" s="118" t="n">
        <v>0</v>
      </c>
      <c r="BZ150" s="99"/>
      <c r="CA150" s="119" t="n">
        <v>1</v>
      </c>
      <c r="CB150" s="119" t="n">
        <v>8</v>
      </c>
      <c r="CC150" s="119" t="n">
        <v>3</v>
      </c>
      <c r="CD150" s="119" t="n">
        <v>0</v>
      </c>
      <c r="CE150" s="119" t="n">
        <v>0</v>
      </c>
      <c r="CF150" s="119" t="n">
        <v>0</v>
      </c>
      <c r="CG150" s="119" t="n">
        <v>0</v>
      </c>
      <c r="CH150" s="119" t="n">
        <v>0</v>
      </c>
      <c r="CI150" s="119" t="n">
        <v>0</v>
      </c>
      <c r="CJ150" s="119" t="n">
        <v>0</v>
      </c>
      <c r="CK150" s="119" t="n">
        <v>0</v>
      </c>
      <c r="CL150" s="119" t="n">
        <v>0</v>
      </c>
    </row>
    <row r="151" s="97" customFormat="true" ht="12.75" hidden="false" customHeight="false" outlineLevel="0" collapsed="false">
      <c r="A151" s="132" t="s">
        <v>98</v>
      </c>
      <c r="B151" s="139" t="n">
        <f aca="false">X159</f>
        <v>53</v>
      </c>
      <c r="C151" s="140" t="n">
        <f aca="false">AL159</f>
        <v>2</v>
      </c>
      <c r="D151" s="139" t="n">
        <f aca="false">Y159</f>
        <v>148</v>
      </c>
      <c r="E151" s="140" t="n">
        <f aca="false">AM159</f>
        <v>6</v>
      </c>
      <c r="F151" s="139" t="n">
        <f aca="false">Z159</f>
        <v>38</v>
      </c>
      <c r="G151" s="140" t="n">
        <f aca="false">AN159</f>
        <v>0</v>
      </c>
      <c r="H151" s="139" t="n">
        <f aca="false">AA159</f>
        <v>2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241</v>
      </c>
      <c r="U151" s="140" t="n">
        <f aca="false">SUM(C151,E151,G151,I151,K151,M151,O151,Q151,S151)</f>
        <v>8</v>
      </c>
      <c r="V151" s="136"/>
      <c r="W151" s="116"/>
      <c r="X151" s="97" t="n">
        <f aca="false">BA61</f>
        <v>0</v>
      </c>
      <c r="Y151" s="97" t="n">
        <f aca="false">BB61</f>
        <v>12</v>
      </c>
      <c r="Z151" s="97" t="n">
        <f aca="false">BC61</f>
        <v>9</v>
      </c>
      <c r="AA151" s="97" t="n">
        <f aca="false">BD61</f>
        <v>1</v>
      </c>
      <c r="AB151" s="97" t="n">
        <f aca="false">BE61</f>
        <v>0</v>
      </c>
      <c r="AC151" s="97" t="n">
        <f aca="false">BF61</f>
        <v>0</v>
      </c>
      <c r="AD151" s="97" t="n">
        <f aca="false">BG61</f>
        <v>0</v>
      </c>
      <c r="AE151" s="97" t="n">
        <f aca="false">BH61</f>
        <v>0</v>
      </c>
      <c r="AF151" s="97" t="n">
        <f aca="false">BI61</f>
        <v>0</v>
      </c>
      <c r="AG151" s="97" t="n">
        <f aca="false">BJ61</f>
        <v>0</v>
      </c>
      <c r="AH151" s="97" t="n">
        <f aca="false">BK61</f>
        <v>0</v>
      </c>
      <c r="AI151" s="97" t="n">
        <f aca="false">BL61</f>
        <v>0</v>
      </c>
      <c r="AL151" s="97" t="n">
        <f aca="false">BN56</f>
        <v>0</v>
      </c>
      <c r="AM151" s="97" t="n">
        <f aca="false">BO56</f>
        <v>1</v>
      </c>
      <c r="AN151" s="97" t="n">
        <f aca="false">BP56</f>
        <v>0</v>
      </c>
      <c r="AO151" s="97" t="n">
        <f aca="false">BQ56</f>
        <v>0</v>
      </c>
      <c r="AP151" s="97" t="n">
        <f aca="false">BR56</f>
        <v>0</v>
      </c>
      <c r="AQ151" s="97" t="n">
        <f aca="false">BS56</f>
        <v>0</v>
      </c>
      <c r="AR151" s="97" t="n">
        <f aca="false">BT56</f>
        <v>0</v>
      </c>
      <c r="AS151" s="97" t="n">
        <f aca="false">BU56</f>
        <v>0</v>
      </c>
      <c r="AT151" s="97" t="n">
        <f aca="false">BV56</f>
        <v>0</v>
      </c>
      <c r="AU151" s="97" t="n">
        <f aca="false">BW56</f>
        <v>0</v>
      </c>
      <c r="AV151" s="97" t="n">
        <f aca="false">BX56</f>
        <v>0</v>
      </c>
      <c r="AW151" s="97" t="n">
        <f aca="false">BY56</f>
        <v>0</v>
      </c>
      <c r="BA151" s="188" t="n">
        <f aca="false">BN145+CA145</f>
        <v>4</v>
      </c>
      <c r="BB151" s="188" t="n">
        <f aca="false">BO145+CB145</f>
        <v>24</v>
      </c>
      <c r="BC151" s="188" t="n">
        <f aca="false">BP145+CC145</f>
        <v>7</v>
      </c>
      <c r="BD151" s="188" t="n">
        <f aca="false">BQ145+CD145</f>
        <v>3</v>
      </c>
      <c r="BE151" s="188" t="n">
        <f aca="false">BR145+CE145</f>
        <v>0</v>
      </c>
      <c r="BF151" s="188" t="n">
        <f aca="false">BS145+CF145</f>
        <v>0</v>
      </c>
      <c r="BG151" s="188" t="n">
        <f aca="false">BT145+CG145</f>
        <v>0</v>
      </c>
      <c r="BH151" s="188" t="n">
        <f aca="false">BU145+CH145</f>
        <v>0</v>
      </c>
      <c r="BI151" s="188" t="n">
        <f aca="false">BV145+CI145</f>
        <v>0</v>
      </c>
      <c r="BJ151" s="188" t="n">
        <f aca="false">BW145+CJ145</f>
        <v>0</v>
      </c>
      <c r="BK151" s="188" t="n">
        <f aca="false">BX145+CK145</f>
        <v>0</v>
      </c>
      <c r="BL151" s="188" t="n">
        <f aca="false">BY145+CL145</f>
        <v>0</v>
      </c>
      <c r="BM151" s="192"/>
      <c r="BN151" s="118" t="n">
        <v>0</v>
      </c>
      <c r="BO151" s="118" t="n">
        <v>0</v>
      </c>
      <c r="BP151" s="118" t="n">
        <v>1</v>
      </c>
      <c r="BQ151" s="118" t="n">
        <v>0</v>
      </c>
      <c r="BR151" s="118" t="n">
        <v>0</v>
      </c>
      <c r="BS151" s="118" t="n">
        <v>0</v>
      </c>
      <c r="BT151" s="118" t="n">
        <v>0</v>
      </c>
      <c r="BU151" s="118" t="n">
        <v>0</v>
      </c>
      <c r="BV151" s="118" t="n">
        <v>0</v>
      </c>
      <c r="BW151" s="118" t="n">
        <v>0</v>
      </c>
      <c r="BX151" s="118" t="n">
        <v>0</v>
      </c>
      <c r="BY151" s="118" t="n">
        <v>0</v>
      </c>
      <c r="BZ151" s="99"/>
      <c r="CA151" s="119" t="n">
        <v>0</v>
      </c>
      <c r="CB151" s="119" t="n">
        <v>1</v>
      </c>
      <c r="CC151" s="119" t="n">
        <v>6</v>
      </c>
      <c r="CD151" s="119" t="n">
        <v>0</v>
      </c>
      <c r="CE151" s="119" t="n">
        <v>0</v>
      </c>
      <c r="CF151" s="119" t="n">
        <v>0</v>
      </c>
      <c r="CG151" s="119" t="n">
        <v>0</v>
      </c>
      <c r="CH151" s="119" t="n">
        <v>0</v>
      </c>
      <c r="CI151" s="119" t="n">
        <v>0</v>
      </c>
      <c r="CJ151" s="119" t="n">
        <v>0</v>
      </c>
      <c r="CK151" s="119" t="n">
        <v>0</v>
      </c>
      <c r="CL151" s="119" t="n">
        <v>0</v>
      </c>
    </row>
    <row r="152" s="97" customFormat="true" ht="13.15" hidden="false" customHeight="false" outlineLevel="0" collapsed="false">
      <c r="A152" s="132" t="s">
        <v>99</v>
      </c>
      <c r="B152" s="139" t="n">
        <f aca="false">X160</f>
        <v>83</v>
      </c>
      <c r="C152" s="140" t="n">
        <f aca="false">AL160</f>
        <v>4</v>
      </c>
      <c r="D152" s="139" t="n">
        <f aca="false">Y160</f>
        <v>118</v>
      </c>
      <c r="E152" s="140" t="n">
        <f aca="false">AM160</f>
        <v>4</v>
      </c>
      <c r="F152" s="139" t="n">
        <f aca="false">Z160</f>
        <v>33</v>
      </c>
      <c r="G152" s="140" t="n">
        <f aca="false">AN160</f>
        <v>1</v>
      </c>
      <c r="H152" s="139" t="n">
        <f aca="false">AA160</f>
        <v>1</v>
      </c>
      <c r="I152" s="140" t="n">
        <f aca="false">AO160</f>
        <v>0</v>
      </c>
      <c r="J152" s="139" t="n">
        <f aca="false">AB160</f>
        <v>1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236</v>
      </c>
      <c r="U152" s="140" t="n">
        <f aca="false">SUM(C152,E152,G152,I152,K152,M152,O152,Q152,S152)</f>
        <v>9</v>
      </c>
      <c r="V152" s="136"/>
      <c r="W152" s="116"/>
      <c r="X152" s="97" t="n">
        <f aca="false">BA62</f>
        <v>13</v>
      </c>
      <c r="Y152" s="97" t="n">
        <f aca="false">BB62</f>
        <v>42</v>
      </c>
      <c r="Z152" s="97" t="n">
        <f aca="false">BC62</f>
        <v>16</v>
      </c>
      <c r="AA152" s="97" t="n">
        <f aca="false">BD62</f>
        <v>3</v>
      </c>
      <c r="AB152" s="97" t="n">
        <f aca="false">BE62</f>
        <v>0</v>
      </c>
      <c r="AC152" s="97" t="n">
        <f aca="false">BF62</f>
        <v>0</v>
      </c>
      <c r="AD152" s="97" t="n">
        <f aca="false">BG62</f>
        <v>0</v>
      </c>
      <c r="AE152" s="97" t="n">
        <f aca="false">BH62</f>
        <v>0</v>
      </c>
      <c r="AF152" s="97" t="n">
        <f aca="false">BI62</f>
        <v>0</v>
      </c>
      <c r="AG152" s="97" t="n">
        <f aca="false">BJ62</f>
        <v>0</v>
      </c>
      <c r="AH152" s="97" t="n">
        <f aca="false">BK62</f>
        <v>0</v>
      </c>
      <c r="AI152" s="97" t="n">
        <f aca="false">BL62</f>
        <v>0</v>
      </c>
      <c r="AL152" s="97" t="n">
        <f aca="false">BN57</f>
        <v>1</v>
      </c>
      <c r="AM152" s="97" t="n">
        <f aca="false">BO57</f>
        <v>6</v>
      </c>
      <c r="AN152" s="97" t="n">
        <f aca="false">BP57</f>
        <v>1</v>
      </c>
      <c r="AO152" s="97" t="n">
        <f aca="false">BQ57</f>
        <v>1</v>
      </c>
      <c r="AP152" s="97" t="n">
        <f aca="false">BR57</f>
        <v>0</v>
      </c>
      <c r="AQ152" s="97" t="n">
        <f aca="false">BS57</f>
        <v>0</v>
      </c>
      <c r="AR152" s="97" t="n">
        <f aca="false">BT57</f>
        <v>0</v>
      </c>
      <c r="AS152" s="97" t="n">
        <f aca="false">BU57</f>
        <v>0</v>
      </c>
      <c r="AT152" s="97" t="n">
        <f aca="false">BV57</f>
        <v>0</v>
      </c>
      <c r="AU152" s="97" t="n">
        <f aca="false">BW57</f>
        <v>0</v>
      </c>
      <c r="AV152" s="97" t="n">
        <f aca="false">BX57</f>
        <v>0</v>
      </c>
      <c r="AW152" s="97" t="n">
        <f aca="false">BY57</f>
        <v>0</v>
      </c>
      <c r="BA152" s="188" t="n">
        <f aca="false">BN146+CA146</f>
        <v>2</v>
      </c>
      <c r="BB152" s="188" t="n">
        <f aca="false">BO146+CB146</f>
        <v>17</v>
      </c>
      <c r="BC152" s="188" t="n">
        <f aca="false">BP146+CC146</f>
        <v>7</v>
      </c>
      <c r="BD152" s="188" t="n">
        <f aca="false">BQ146+CD146</f>
        <v>2</v>
      </c>
      <c r="BE152" s="188" t="n">
        <f aca="false">BR146+CE146</f>
        <v>0</v>
      </c>
      <c r="BF152" s="188" t="n">
        <f aca="false">BS146+CF146</f>
        <v>0</v>
      </c>
      <c r="BG152" s="188" t="n">
        <f aca="false">BT146+CG146</f>
        <v>0</v>
      </c>
      <c r="BH152" s="188" t="n">
        <f aca="false">BU146+CH146</f>
        <v>0</v>
      </c>
      <c r="BI152" s="188" t="n">
        <f aca="false">BV146+CI146</f>
        <v>0</v>
      </c>
      <c r="BJ152" s="188" t="n">
        <f aca="false">BW146+CJ146</f>
        <v>0</v>
      </c>
      <c r="BK152" s="188" t="n">
        <f aca="false">BX146+CK146</f>
        <v>0</v>
      </c>
      <c r="BL152" s="188" t="n">
        <f aca="false">BY146+CL146</f>
        <v>0</v>
      </c>
      <c r="BM152" s="192"/>
      <c r="BN152" s="118" t="n">
        <v>1</v>
      </c>
      <c r="BO152" s="118" t="n">
        <v>0</v>
      </c>
      <c r="BP152" s="118" t="n">
        <v>0</v>
      </c>
      <c r="BQ152" s="118" t="n">
        <v>0</v>
      </c>
      <c r="BR152" s="118" t="n">
        <v>0</v>
      </c>
      <c r="BS152" s="118" t="n">
        <v>0</v>
      </c>
      <c r="BT152" s="118" t="n">
        <v>0</v>
      </c>
      <c r="BU152" s="118" t="n">
        <v>0</v>
      </c>
      <c r="BV152" s="118" t="n">
        <v>0</v>
      </c>
      <c r="BW152" s="118" t="n">
        <v>0</v>
      </c>
      <c r="BX152" s="118" t="n">
        <v>0</v>
      </c>
      <c r="BY152" s="118" t="n">
        <v>0</v>
      </c>
      <c r="BZ152" s="99"/>
      <c r="CA152" s="119" t="n">
        <v>5</v>
      </c>
      <c r="CB152" s="119" t="n">
        <v>8</v>
      </c>
      <c r="CC152" s="119" t="n">
        <v>3</v>
      </c>
      <c r="CD152" s="119" t="n">
        <v>1</v>
      </c>
      <c r="CE152" s="119" t="n">
        <v>0</v>
      </c>
      <c r="CF152" s="119" t="n">
        <v>0</v>
      </c>
      <c r="CG152" s="119" t="n">
        <v>0</v>
      </c>
      <c r="CH152" s="119" t="n">
        <v>0</v>
      </c>
      <c r="CI152" s="119" t="n">
        <v>0</v>
      </c>
      <c r="CJ152" s="119" t="n">
        <v>0</v>
      </c>
      <c r="CK152" s="119" t="n">
        <v>0</v>
      </c>
      <c r="CL152" s="119" t="n">
        <v>0</v>
      </c>
    </row>
    <row r="153" s="97" customFormat="true" ht="13.15" hidden="false" customHeight="false" outlineLevel="0" collapsed="false">
      <c r="A153" s="132" t="s">
        <v>100</v>
      </c>
      <c r="B153" s="139" t="n">
        <f aca="false">X161</f>
        <v>76</v>
      </c>
      <c r="C153" s="140" t="n">
        <f aca="false">AL161</f>
        <v>6</v>
      </c>
      <c r="D153" s="139" t="n">
        <f aca="false">Y161</f>
        <v>143</v>
      </c>
      <c r="E153" s="140" t="n">
        <f aca="false">AM161</f>
        <v>2</v>
      </c>
      <c r="F153" s="139" t="n">
        <f aca="false">Z161</f>
        <v>20</v>
      </c>
      <c r="G153" s="140" t="n">
        <f aca="false">AN161</f>
        <v>1</v>
      </c>
      <c r="H153" s="139" t="n">
        <f aca="false">AA161</f>
        <v>6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245</v>
      </c>
      <c r="U153" s="140" t="n">
        <f aca="false">SUM(C153,E153,G153,I153,K153,M153,O153,Q153,S153)</f>
        <v>9</v>
      </c>
      <c r="V153" s="136"/>
      <c r="W153" s="116"/>
      <c r="X153" s="97" t="n">
        <f aca="false">BA63</f>
        <v>36</v>
      </c>
      <c r="Y153" s="97" t="n">
        <f aca="false">BB63</f>
        <v>86</v>
      </c>
      <c r="Z153" s="97" t="n">
        <f aca="false">BC63</f>
        <v>47</v>
      </c>
      <c r="AA153" s="97" t="n">
        <f aca="false">BD63</f>
        <v>3</v>
      </c>
      <c r="AB153" s="97" t="n">
        <f aca="false">BE63</f>
        <v>0</v>
      </c>
      <c r="AC153" s="97" t="n">
        <f aca="false">BF63</f>
        <v>0</v>
      </c>
      <c r="AD153" s="97" t="n">
        <f aca="false">BG63</f>
        <v>0</v>
      </c>
      <c r="AE153" s="97" t="n">
        <f aca="false">BH63</f>
        <v>0</v>
      </c>
      <c r="AF153" s="97" t="n">
        <f aca="false">BI63</f>
        <v>0</v>
      </c>
      <c r="AG153" s="97" t="n">
        <f aca="false">BJ63</f>
        <v>0</v>
      </c>
      <c r="AH153" s="97" t="n">
        <f aca="false">BK63</f>
        <v>0</v>
      </c>
      <c r="AI153" s="97" t="n">
        <f aca="false">BL63</f>
        <v>0</v>
      </c>
      <c r="AL153" s="97" t="n">
        <f aca="false">BN58</f>
        <v>4</v>
      </c>
      <c r="AM153" s="97" t="n">
        <f aca="false">BO58</f>
        <v>3</v>
      </c>
      <c r="AN153" s="97" t="n">
        <f aca="false">BP58</f>
        <v>2</v>
      </c>
      <c r="AO153" s="97" t="n">
        <f aca="false">BQ58</f>
        <v>0</v>
      </c>
      <c r="AP153" s="97" t="n">
        <f aca="false">BR58</f>
        <v>0</v>
      </c>
      <c r="AQ153" s="97" t="n">
        <f aca="false">BS58</f>
        <v>0</v>
      </c>
      <c r="AR153" s="97" t="n">
        <f aca="false">BT58</f>
        <v>0</v>
      </c>
      <c r="AS153" s="97" t="n">
        <f aca="false">BU58</f>
        <v>0</v>
      </c>
      <c r="AT153" s="97" t="n">
        <f aca="false">BV58</f>
        <v>0</v>
      </c>
      <c r="AU153" s="97" t="n">
        <f aca="false">BW58</f>
        <v>0</v>
      </c>
      <c r="AV153" s="97" t="n">
        <f aca="false">BX58</f>
        <v>0</v>
      </c>
      <c r="AW153" s="97" t="n">
        <f aca="false">BY58</f>
        <v>0</v>
      </c>
      <c r="AZ153" s="137" t="s">
        <v>141</v>
      </c>
      <c r="BA153" s="118" t="n">
        <f aca="false">BN147+CA147</f>
        <v>2</v>
      </c>
      <c r="BB153" s="118" t="n">
        <f aca="false">BO147+CB147</f>
        <v>9</v>
      </c>
      <c r="BC153" s="118" t="n">
        <f aca="false">BP147+CC147</f>
        <v>10</v>
      </c>
      <c r="BD153" s="118" t="n">
        <f aca="false">BQ147+CD147</f>
        <v>2</v>
      </c>
      <c r="BE153" s="118" t="n">
        <f aca="false">BR147+CE147</f>
        <v>1</v>
      </c>
      <c r="BF153" s="118" t="n">
        <f aca="false">BS147+CF147</f>
        <v>0</v>
      </c>
      <c r="BG153" s="118" t="n">
        <f aca="false">BT147+CG147</f>
        <v>0</v>
      </c>
      <c r="BH153" s="118" t="n">
        <f aca="false">BU147+CH147</f>
        <v>0</v>
      </c>
      <c r="BI153" s="118" t="n">
        <f aca="false">BV147+CI147</f>
        <v>0</v>
      </c>
      <c r="BJ153" s="118" t="n">
        <f aca="false">BW147+CJ147</f>
        <v>0</v>
      </c>
      <c r="BK153" s="118" t="n">
        <f aca="false">BX147+CK147</f>
        <v>0</v>
      </c>
      <c r="BL153" s="118" t="n">
        <f aca="false">BY147+CL147</f>
        <v>0</v>
      </c>
      <c r="BM153" s="192"/>
      <c r="BN153" s="118" t="n">
        <v>0</v>
      </c>
      <c r="BO153" s="118" t="n">
        <v>1</v>
      </c>
      <c r="BP153" s="118" t="n">
        <v>0</v>
      </c>
      <c r="BQ153" s="118" t="n">
        <v>0</v>
      </c>
      <c r="BR153" s="118" t="n">
        <v>0</v>
      </c>
      <c r="BS153" s="118" t="n">
        <v>0</v>
      </c>
      <c r="BT153" s="118" t="n">
        <v>0</v>
      </c>
      <c r="BU153" s="118" t="n">
        <v>0</v>
      </c>
      <c r="BV153" s="118" t="n">
        <v>0</v>
      </c>
      <c r="BW153" s="118" t="n">
        <v>0</v>
      </c>
      <c r="BX153" s="118" t="n">
        <v>0</v>
      </c>
      <c r="BY153" s="118" t="n">
        <v>0</v>
      </c>
      <c r="BZ153" s="99"/>
      <c r="CA153" s="119" t="n">
        <v>5</v>
      </c>
      <c r="CB153" s="119" t="n">
        <v>9</v>
      </c>
      <c r="CC153" s="119" t="n">
        <v>11</v>
      </c>
      <c r="CD153" s="119" t="n">
        <v>1</v>
      </c>
      <c r="CE153" s="119" t="n">
        <v>0</v>
      </c>
      <c r="CF153" s="119" t="n">
        <v>0</v>
      </c>
      <c r="CG153" s="119" t="n">
        <v>0</v>
      </c>
      <c r="CH153" s="119" t="n">
        <v>0</v>
      </c>
      <c r="CI153" s="119" t="n">
        <v>0</v>
      </c>
      <c r="CJ153" s="119" t="n">
        <v>0</v>
      </c>
      <c r="CK153" s="119" t="n">
        <v>0</v>
      </c>
      <c r="CL153" s="119" t="n">
        <v>0</v>
      </c>
    </row>
    <row r="154" s="97" customFormat="true" ht="12.75" hidden="false" customHeight="false" outlineLevel="0" collapsed="false">
      <c r="A154" s="132" t="s">
        <v>101</v>
      </c>
      <c r="B154" s="139" t="n">
        <f aca="false">X162</f>
        <v>107</v>
      </c>
      <c r="C154" s="140" t="n">
        <f aca="false">AL162</f>
        <v>6</v>
      </c>
      <c r="D154" s="139" t="n">
        <f aca="false">Y162</f>
        <v>89</v>
      </c>
      <c r="E154" s="140" t="n">
        <f aca="false">AM162</f>
        <v>3</v>
      </c>
      <c r="F154" s="139" t="n">
        <f aca="false">Z162</f>
        <v>14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210</v>
      </c>
      <c r="U154" s="140" t="n">
        <f aca="false">SUM(C154,E154,G154,I154,K154,M154,O154,Q154,S154)</f>
        <v>9</v>
      </c>
      <c r="V154" s="136"/>
      <c r="W154" s="116"/>
      <c r="X154" s="97" t="n">
        <f aca="false">BA64</f>
        <v>88</v>
      </c>
      <c r="Y154" s="97" t="n">
        <f aca="false">BB64</f>
        <v>91</v>
      </c>
      <c r="Z154" s="97" t="n">
        <f aca="false">BC64</f>
        <v>15</v>
      </c>
      <c r="AA154" s="97" t="n">
        <f aca="false">BD64</f>
        <v>1</v>
      </c>
      <c r="AB154" s="97" t="n">
        <f aca="false">BE64</f>
        <v>0</v>
      </c>
      <c r="AC154" s="97" t="n">
        <f aca="false">BF64</f>
        <v>0</v>
      </c>
      <c r="AD154" s="97" t="n">
        <f aca="false">BG64</f>
        <v>0</v>
      </c>
      <c r="AE154" s="97" t="n">
        <f aca="false">BH64</f>
        <v>0</v>
      </c>
      <c r="AF154" s="97" t="n">
        <f aca="false">BI64</f>
        <v>0</v>
      </c>
      <c r="AG154" s="97" t="n">
        <f aca="false">BJ64</f>
        <v>0</v>
      </c>
      <c r="AH154" s="97" t="n">
        <f aca="false">BK64</f>
        <v>0</v>
      </c>
      <c r="AI154" s="97" t="n">
        <f aca="false">BL64</f>
        <v>0</v>
      </c>
      <c r="AL154" s="97" t="n">
        <f aca="false">BN59</f>
        <v>3</v>
      </c>
      <c r="AM154" s="97" t="n">
        <f aca="false">BO59</f>
        <v>5</v>
      </c>
      <c r="AN154" s="97" t="n">
        <f aca="false">BP59</f>
        <v>0</v>
      </c>
      <c r="AO154" s="97" t="n">
        <f aca="false">BQ59</f>
        <v>0</v>
      </c>
      <c r="AP154" s="97" t="n">
        <f aca="false">BR59</f>
        <v>0</v>
      </c>
      <c r="AQ154" s="97" t="n">
        <f aca="false">BS59</f>
        <v>0</v>
      </c>
      <c r="AR154" s="97" t="n">
        <f aca="false">BT59</f>
        <v>0</v>
      </c>
      <c r="AS154" s="97" t="n">
        <f aca="false">BU59</f>
        <v>0</v>
      </c>
      <c r="AT154" s="97" t="n">
        <f aca="false">BV59</f>
        <v>0</v>
      </c>
      <c r="AU154" s="97" t="n">
        <f aca="false">BW59</f>
        <v>0</v>
      </c>
      <c r="AV154" s="97" t="n">
        <f aca="false">BX59</f>
        <v>0</v>
      </c>
      <c r="AW154" s="97" t="n">
        <f aca="false">BY59</f>
        <v>0</v>
      </c>
      <c r="BA154" s="118" t="n">
        <f aca="false">BN148+CA148</f>
        <v>1</v>
      </c>
      <c r="BB154" s="118" t="n">
        <f aca="false">BO148+CB148</f>
        <v>9</v>
      </c>
      <c r="BC154" s="118" t="n">
        <f aca="false">BP148+CC148</f>
        <v>11</v>
      </c>
      <c r="BD154" s="118" t="n">
        <f aca="false">BQ148+CD148</f>
        <v>0</v>
      </c>
      <c r="BE154" s="118" t="n">
        <f aca="false">BR148+CE148</f>
        <v>1</v>
      </c>
      <c r="BF154" s="118" t="n">
        <f aca="false">BS148+CF148</f>
        <v>0</v>
      </c>
      <c r="BG154" s="118" t="n">
        <f aca="false">BT148+CG148</f>
        <v>0</v>
      </c>
      <c r="BH154" s="118" t="n">
        <f aca="false">BU148+CH148</f>
        <v>0</v>
      </c>
      <c r="BI154" s="118" t="n">
        <f aca="false">BV148+CI148</f>
        <v>0</v>
      </c>
      <c r="BJ154" s="118" t="n">
        <f aca="false">BW148+CJ148</f>
        <v>0</v>
      </c>
      <c r="BK154" s="118" t="n">
        <f aca="false">BX148+CK148</f>
        <v>0</v>
      </c>
      <c r="BL154" s="118" t="n">
        <f aca="false">BY148+CL148</f>
        <v>0</v>
      </c>
      <c r="BM154" s="192"/>
      <c r="BN154" s="118" t="n">
        <v>1</v>
      </c>
      <c r="BO154" s="118" t="n">
        <v>1</v>
      </c>
      <c r="BP154" s="118" t="n">
        <v>1</v>
      </c>
      <c r="BQ154" s="118" t="n">
        <v>0</v>
      </c>
      <c r="BR154" s="118" t="n">
        <v>0</v>
      </c>
      <c r="BS154" s="118" t="n">
        <v>0</v>
      </c>
      <c r="BT154" s="118" t="n">
        <v>0</v>
      </c>
      <c r="BU154" s="118" t="n">
        <v>0</v>
      </c>
      <c r="BV154" s="118" t="n">
        <v>0</v>
      </c>
      <c r="BW154" s="118" t="n">
        <v>0</v>
      </c>
      <c r="BX154" s="118" t="n">
        <v>0</v>
      </c>
      <c r="BY154" s="118" t="n">
        <v>0</v>
      </c>
      <c r="BZ154" s="99"/>
      <c r="CA154" s="119" t="n">
        <v>3</v>
      </c>
      <c r="CB154" s="119" t="n">
        <v>12</v>
      </c>
      <c r="CC154" s="119" t="n">
        <v>11</v>
      </c>
      <c r="CD154" s="119" t="n">
        <v>1</v>
      </c>
      <c r="CE154" s="119" t="n">
        <v>0</v>
      </c>
      <c r="CF154" s="119" t="n">
        <v>0</v>
      </c>
      <c r="CG154" s="119" t="n">
        <v>0</v>
      </c>
      <c r="CH154" s="119" t="n">
        <v>0</v>
      </c>
      <c r="CI154" s="119" t="n">
        <v>0</v>
      </c>
      <c r="CJ154" s="119" t="n">
        <v>0</v>
      </c>
      <c r="CK154" s="119" t="n">
        <v>0</v>
      </c>
      <c r="CL154" s="119" t="n">
        <v>0</v>
      </c>
    </row>
    <row r="155" s="97" customFormat="true" ht="12.75" hidden="false" customHeight="false" outlineLevel="0" collapsed="false">
      <c r="A155" s="132" t="s">
        <v>102</v>
      </c>
      <c r="B155" s="139" t="n">
        <f aca="false">X164</f>
        <v>84</v>
      </c>
      <c r="C155" s="140" t="n">
        <f aca="false">AL164</f>
        <v>4</v>
      </c>
      <c r="D155" s="139" t="n">
        <f aca="false">Y164</f>
        <v>100</v>
      </c>
      <c r="E155" s="140" t="n">
        <f aca="false">AM164</f>
        <v>3</v>
      </c>
      <c r="F155" s="139" t="n">
        <f aca="false">Z164</f>
        <v>22</v>
      </c>
      <c r="G155" s="140" t="n">
        <f aca="false">AN164</f>
        <v>0</v>
      </c>
      <c r="H155" s="139" t="n">
        <f aca="false">AA164</f>
        <v>2</v>
      </c>
      <c r="I155" s="140" t="n">
        <f aca="false">AO164</f>
        <v>1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208</v>
      </c>
      <c r="U155" s="140" t="n">
        <f aca="false">SUM(C155,E155,G155,I155,K155,M155,O155,Q155,S155)</f>
        <v>8</v>
      </c>
      <c r="V155" s="136"/>
      <c r="W155" s="116"/>
      <c r="X155" s="97" t="n">
        <f aca="false">BA65</f>
        <v>55</v>
      </c>
      <c r="Y155" s="97" t="n">
        <f aca="false">BB65</f>
        <v>92</v>
      </c>
      <c r="Z155" s="97" t="n">
        <f aca="false">BC65</f>
        <v>12</v>
      </c>
      <c r="AA155" s="97" t="n">
        <f aca="false">BD65</f>
        <v>3</v>
      </c>
      <c r="AB155" s="97" t="n">
        <f aca="false">BE65</f>
        <v>0</v>
      </c>
      <c r="AC155" s="97" t="n">
        <f aca="false">BF65</f>
        <v>0</v>
      </c>
      <c r="AD155" s="97" t="n">
        <f aca="false">BG65</f>
        <v>0</v>
      </c>
      <c r="AE155" s="97" t="n">
        <f aca="false">BH65</f>
        <v>0</v>
      </c>
      <c r="AF155" s="97" t="n">
        <f aca="false">BI65</f>
        <v>0</v>
      </c>
      <c r="AG155" s="97" t="n">
        <f aca="false">BJ65</f>
        <v>0</v>
      </c>
      <c r="AH155" s="97" t="n">
        <f aca="false">BK65</f>
        <v>0</v>
      </c>
      <c r="AI155" s="97" t="n">
        <f aca="false">BL65</f>
        <v>0</v>
      </c>
      <c r="AL155" s="97" t="n">
        <f aca="false">BN60</f>
        <v>1</v>
      </c>
      <c r="AM155" s="97" t="n">
        <f aca="false">BO60</f>
        <v>5</v>
      </c>
      <c r="AN155" s="97" t="n">
        <f aca="false">BP60</f>
        <v>1</v>
      </c>
      <c r="AO155" s="97" t="n">
        <f aca="false">BQ60</f>
        <v>0</v>
      </c>
      <c r="AP155" s="97" t="n">
        <f aca="false">BR60</f>
        <v>0</v>
      </c>
      <c r="AQ155" s="97" t="n">
        <f aca="false">BS60</f>
        <v>0</v>
      </c>
      <c r="AR155" s="97" t="n">
        <f aca="false">BT60</f>
        <v>0</v>
      </c>
      <c r="AS155" s="97" t="n">
        <f aca="false">BU60</f>
        <v>0</v>
      </c>
      <c r="AT155" s="97" t="n">
        <f aca="false">BV60</f>
        <v>0</v>
      </c>
      <c r="AU155" s="97" t="n">
        <f aca="false">BW60</f>
        <v>0</v>
      </c>
      <c r="AV155" s="97" t="n">
        <f aca="false">BX60</f>
        <v>0</v>
      </c>
      <c r="AW155" s="97" t="n">
        <f aca="false">BY60</f>
        <v>0</v>
      </c>
      <c r="BA155" s="118" t="n">
        <f aca="false">BN149+CA149</f>
        <v>5</v>
      </c>
      <c r="BB155" s="118" t="n">
        <f aca="false">BO149+CB149</f>
        <v>5</v>
      </c>
      <c r="BC155" s="118" t="n">
        <f aca="false">BP149+CC149</f>
        <v>3</v>
      </c>
      <c r="BD155" s="118" t="n">
        <f aca="false">BQ149+CD149</f>
        <v>1</v>
      </c>
      <c r="BE155" s="118" t="n">
        <f aca="false">BR149+CE149</f>
        <v>0</v>
      </c>
      <c r="BF155" s="118" t="n">
        <f aca="false">BS149+CF149</f>
        <v>0</v>
      </c>
      <c r="BG155" s="118" t="n">
        <f aca="false">BT149+CG149</f>
        <v>0</v>
      </c>
      <c r="BH155" s="118" t="n">
        <f aca="false">BU149+CH149</f>
        <v>0</v>
      </c>
      <c r="BI155" s="118" t="n">
        <f aca="false">BV149+CI149</f>
        <v>0</v>
      </c>
      <c r="BJ155" s="118" t="n">
        <f aca="false">BW149+CJ149</f>
        <v>0</v>
      </c>
      <c r="BK155" s="118" t="n">
        <f aca="false">BX149+CK149</f>
        <v>0</v>
      </c>
      <c r="BL155" s="118" t="n">
        <f aca="false">BY149+CL149</f>
        <v>0</v>
      </c>
      <c r="BM155" s="192"/>
      <c r="BN155" s="118" t="n">
        <v>2</v>
      </c>
      <c r="BO155" s="118" t="n">
        <v>1</v>
      </c>
      <c r="BP155" s="118" t="n">
        <v>0</v>
      </c>
      <c r="BQ155" s="118" t="n">
        <v>0</v>
      </c>
      <c r="BR155" s="118" t="n">
        <v>0</v>
      </c>
      <c r="BS155" s="118" t="n">
        <v>0</v>
      </c>
      <c r="BT155" s="118" t="n">
        <v>0</v>
      </c>
      <c r="BU155" s="118" t="n">
        <v>0</v>
      </c>
      <c r="BV155" s="118" t="n">
        <v>0</v>
      </c>
      <c r="BW155" s="118" t="n">
        <v>0</v>
      </c>
      <c r="BX155" s="118" t="n">
        <v>0</v>
      </c>
      <c r="BY155" s="118" t="n">
        <v>0</v>
      </c>
      <c r="BZ155" s="99"/>
      <c r="CA155" s="119" t="n">
        <v>11</v>
      </c>
      <c r="CB155" s="119" t="n">
        <v>44</v>
      </c>
      <c r="CC155" s="119" t="n">
        <v>17</v>
      </c>
      <c r="CD155" s="119" t="n">
        <v>0</v>
      </c>
      <c r="CE155" s="119" t="n">
        <v>0</v>
      </c>
      <c r="CF155" s="119" t="n">
        <v>0</v>
      </c>
      <c r="CG155" s="119" t="n">
        <v>0</v>
      </c>
      <c r="CH155" s="119" t="n">
        <v>0</v>
      </c>
      <c r="CI155" s="119" t="n">
        <v>0</v>
      </c>
      <c r="CJ155" s="119" t="n">
        <v>0</v>
      </c>
      <c r="CK155" s="119" t="n">
        <v>0</v>
      </c>
      <c r="CL155" s="119" t="n">
        <v>0</v>
      </c>
    </row>
    <row r="156" s="97" customFormat="true" ht="12.75" hidden="false" customHeight="false" outlineLevel="0" collapsed="false">
      <c r="A156" s="132" t="s">
        <v>103</v>
      </c>
      <c r="B156" s="139" t="n">
        <f aca="false">X165</f>
        <v>82</v>
      </c>
      <c r="C156" s="140" t="n">
        <f aca="false">AL165</f>
        <v>8</v>
      </c>
      <c r="D156" s="139" t="n">
        <f aca="false">Y165</f>
        <v>97</v>
      </c>
      <c r="E156" s="140" t="n">
        <f aca="false">AM165</f>
        <v>0</v>
      </c>
      <c r="F156" s="139" t="n">
        <f aca="false">Z165</f>
        <v>19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198</v>
      </c>
      <c r="U156" s="140" t="n">
        <f aca="false">SUM(C156,E156,G156,I156,K156,M156,O156,Q156,S156)</f>
        <v>8</v>
      </c>
      <c r="V156" s="136"/>
      <c r="W156" s="116"/>
      <c r="X156" s="97" t="n">
        <f aca="false">BA66</f>
        <v>99</v>
      </c>
      <c r="Y156" s="97" t="n">
        <f aca="false">BB66</f>
        <v>72</v>
      </c>
      <c r="Z156" s="97" t="n">
        <f aca="false">BC66</f>
        <v>13</v>
      </c>
      <c r="AA156" s="97" t="n">
        <f aca="false">BD66</f>
        <v>0</v>
      </c>
      <c r="AB156" s="97" t="n">
        <f aca="false">BE66</f>
        <v>0</v>
      </c>
      <c r="AC156" s="97" t="n">
        <f aca="false">BF66</f>
        <v>0</v>
      </c>
      <c r="AD156" s="97" t="n">
        <f aca="false">BG66</f>
        <v>0</v>
      </c>
      <c r="AE156" s="97" t="n">
        <f aca="false">BH66</f>
        <v>0</v>
      </c>
      <c r="AF156" s="97" t="n">
        <f aca="false">BI66</f>
        <v>0</v>
      </c>
      <c r="AG156" s="97" t="n">
        <f aca="false">BJ66</f>
        <v>0</v>
      </c>
      <c r="AH156" s="97" t="n">
        <f aca="false">BK66</f>
        <v>0</v>
      </c>
      <c r="AI156" s="97" t="n">
        <f aca="false">BL66</f>
        <v>0</v>
      </c>
      <c r="AL156" s="97" t="n">
        <f aca="false">BN61</f>
        <v>7</v>
      </c>
      <c r="AM156" s="97" t="n">
        <f aca="false">BO61</f>
        <v>3</v>
      </c>
      <c r="AN156" s="97" t="n">
        <f aca="false">BP61</f>
        <v>0</v>
      </c>
      <c r="AO156" s="97" t="n">
        <f aca="false">BQ61</f>
        <v>0</v>
      </c>
      <c r="AP156" s="97" t="n">
        <f aca="false">BR61</f>
        <v>0</v>
      </c>
      <c r="AQ156" s="97" t="n">
        <f aca="false">BS61</f>
        <v>0</v>
      </c>
      <c r="AR156" s="97" t="n">
        <f aca="false">BT61</f>
        <v>0</v>
      </c>
      <c r="AS156" s="97" t="n">
        <f aca="false">BU61</f>
        <v>0</v>
      </c>
      <c r="AT156" s="97" t="n">
        <f aca="false">BV61</f>
        <v>0</v>
      </c>
      <c r="AU156" s="97" t="n">
        <f aca="false">BW61</f>
        <v>0</v>
      </c>
      <c r="AV156" s="97" t="n">
        <f aca="false">BX61</f>
        <v>0</v>
      </c>
      <c r="AW156" s="97" t="n">
        <f aca="false">BY61</f>
        <v>0</v>
      </c>
      <c r="BA156" s="118" t="n">
        <f aca="false">BN150+CA150</f>
        <v>1</v>
      </c>
      <c r="BB156" s="118" t="n">
        <f aca="false">BO150+CB150</f>
        <v>8</v>
      </c>
      <c r="BC156" s="118" t="n">
        <f aca="false">BP150+CC150</f>
        <v>3</v>
      </c>
      <c r="BD156" s="118" t="n">
        <f aca="false">BQ150+CD150</f>
        <v>0</v>
      </c>
      <c r="BE156" s="118" t="n">
        <f aca="false">BR150+CE150</f>
        <v>0</v>
      </c>
      <c r="BF156" s="118" t="n">
        <f aca="false">BS150+CF150</f>
        <v>0</v>
      </c>
      <c r="BG156" s="118" t="n">
        <f aca="false">BT150+CG150</f>
        <v>0</v>
      </c>
      <c r="BH156" s="118" t="n">
        <f aca="false">BU150+CH150</f>
        <v>0</v>
      </c>
      <c r="BI156" s="118" t="n">
        <f aca="false">BV150+CI150</f>
        <v>0</v>
      </c>
      <c r="BJ156" s="118" t="n">
        <f aca="false">BW150+CJ150</f>
        <v>0</v>
      </c>
      <c r="BK156" s="118" t="n">
        <f aca="false">BX150+CK150</f>
        <v>0</v>
      </c>
      <c r="BL156" s="118" t="n">
        <f aca="false">BY150+CL150</f>
        <v>0</v>
      </c>
      <c r="BM156" s="192"/>
      <c r="BN156" s="118" t="n">
        <v>1</v>
      </c>
      <c r="BO156" s="118" t="n">
        <v>2</v>
      </c>
      <c r="BP156" s="118" t="n">
        <v>0</v>
      </c>
      <c r="BQ156" s="118" t="n">
        <v>0</v>
      </c>
      <c r="BR156" s="118" t="n">
        <v>0</v>
      </c>
      <c r="BS156" s="118" t="n">
        <v>0</v>
      </c>
      <c r="BT156" s="118" t="n">
        <v>0</v>
      </c>
      <c r="BU156" s="118" t="n">
        <v>0</v>
      </c>
      <c r="BV156" s="118" t="n">
        <v>0</v>
      </c>
      <c r="BW156" s="118" t="n">
        <v>0</v>
      </c>
      <c r="BX156" s="118" t="n">
        <v>0</v>
      </c>
      <c r="BY156" s="118" t="n">
        <v>0</v>
      </c>
      <c r="BZ156" s="99"/>
      <c r="CA156" s="119" t="n">
        <v>18</v>
      </c>
      <c r="CB156" s="119" t="n">
        <v>63</v>
      </c>
      <c r="CC156" s="119" t="n">
        <v>21</v>
      </c>
      <c r="CD156" s="119" t="n">
        <v>3</v>
      </c>
      <c r="CE156" s="119" t="n">
        <v>0</v>
      </c>
      <c r="CF156" s="119" t="n">
        <v>0</v>
      </c>
      <c r="CG156" s="119" t="n">
        <v>0</v>
      </c>
      <c r="CH156" s="119" t="n">
        <v>0</v>
      </c>
      <c r="CI156" s="119" t="n">
        <v>0</v>
      </c>
      <c r="CJ156" s="119" t="n">
        <v>0</v>
      </c>
      <c r="CK156" s="119" t="n">
        <v>0</v>
      </c>
      <c r="CL156" s="119" t="n">
        <v>0</v>
      </c>
    </row>
    <row r="157" s="97" customFormat="true" ht="12.75" hidden="false" customHeight="false" outlineLevel="0" collapsed="false">
      <c r="A157" s="132" t="s">
        <v>104</v>
      </c>
      <c r="B157" s="139" t="n">
        <f aca="false">X166</f>
        <v>41</v>
      </c>
      <c r="C157" s="140" t="n">
        <f aca="false">AL166</f>
        <v>6</v>
      </c>
      <c r="D157" s="139" t="n">
        <f aca="false">Y166</f>
        <v>98</v>
      </c>
      <c r="E157" s="140" t="n">
        <f aca="false">AM166</f>
        <v>1</v>
      </c>
      <c r="F157" s="139" t="n">
        <f aca="false">Z166</f>
        <v>22</v>
      </c>
      <c r="G157" s="140" t="n">
        <f aca="false">AN166</f>
        <v>0</v>
      </c>
      <c r="H157" s="139" t="n">
        <f aca="false">AA166</f>
        <v>4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165</v>
      </c>
      <c r="U157" s="140" t="n">
        <f aca="false">SUM(C157,E157,G157,I157,K157,M157,O157,Q157,S157)</f>
        <v>7</v>
      </c>
      <c r="V157" s="136"/>
      <c r="W157" s="116"/>
      <c r="X157" s="97" t="n">
        <f aca="false">BA67</f>
        <v>55</v>
      </c>
      <c r="Y157" s="97" t="n">
        <f aca="false">BB67</f>
        <v>62</v>
      </c>
      <c r="Z157" s="97" t="n">
        <f aca="false">BC67</f>
        <v>13</v>
      </c>
      <c r="AA157" s="97" t="n">
        <f aca="false">BD67</f>
        <v>1</v>
      </c>
      <c r="AB157" s="97" t="n">
        <f aca="false">BE67</f>
        <v>0</v>
      </c>
      <c r="AC157" s="97" t="n">
        <f aca="false">BF67</f>
        <v>0</v>
      </c>
      <c r="AD157" s="97" t="n">
        <f aca="false">BG67</f>
        <v>0</v>
      </c>
      <c r="AE157" s="97" t="n">
        <f aca="false">BH67</f>
        <v>0</v>
      </c>
      <c r="AF157" s="97" t="n">
        <f aca="false">BI67</f>
        <v>0</v>
      </c>
      <c r="AG157" s="97" t="n">
        <f aca="false">BJ67</f>
        <v>0</v>
      </c>
      <c r="AH157" s="97" t="n">
        <f aca="false">BK67</f>
        <v>0</v>
      </c>
      <c r="AI157" s="97" t="n">
        <f aca="false">BL67</f>
        <v>0</v>
      </c>
      <c r="AL157" s="97" t="n">
        <f aca="false">BN62</f>
        <v>5</v>
      </c>
      <c r="AM157" s="97" t="n">
        <f aca="false">BO62</f>
        <v>4</v>
      </c>
      <c r="AN157" s="97" t="n">
        <f aca="false">BP62</f>
        <v>1</v>
      </c>
      <c r="AO157" s="97" t="n">
        <f aca="false">BQ62</f>
        <v>0</v>
      </c>
      <c r="AP157" s="97" t="n">
        <f aca="false">BR62</f>
        <v>0</v>
      </c>
      <c r="AQ157" s="97" t="n">
        <f aca="false">BS62</f>
        <v>0</v>
      </c>
      <c r="AR157" s="97" t="n">
        <f aca="false">BT62</f>
        <v>0</v>
      </c>
      <c r="AS157" s="97" t="n">
        <f aca="false">BU62</f>
        <v>0</v>
      </c>
      <c r="AT157" s="97" t="n">
        <f aca="false">BV62</f>
        <v>0</v>
      </c>
      <c r="AU157" s="97" t="n">
        <f aca="false">BW62</f>
        <v>0</v>
      </c>
      <c r="AV157" s="97" t="n">
        <f aca="false">BX62</f>
        <v>0</v>
      </c>
      <c r="AW157" s="97" t="n">
        <f aca="false">BY62</f>
        <v>0</v>
      </c>
      <c r="BA157" s="118" t="n">
        <f aca="false">BN151+CA151</f>
        <v>0</v>
      </c>
      <c r="BB157" s="118" t="n">
        <f aca="false">BO151+CB151</f>
        <v>1</v>
      </c>
      <c r="BC157" s="118" t="n">
        <f aca="false">BP151+CC151</f>
        <v>7</v>
      </c>
      <c r="BD157" s="118" t="n">
        <f aca="false">BQ151+CD151</f>
        <v>0</v>
      </c>
      <c r="BE157" s="118" t="n">
        <f aca="false">BR151+CE151</f>
        <v>0</v>
      </c>
      <c r="BF157" s="118" t="n">
        <f aca="false">BS151+CF151</f>
        <v>0</v>
      </c>
      <c r="BG157" s="118" t="n">
        <f aca="false">BT151+CG151</f>
        <v>0</v>
      </c>
      <c r="BH157" s="118" t="n">
        <f aca="false">BU151+CH151</f>
        <v>0</v>
      </c>
      <c r="BI157" s="118" t="n">
        <f aca="false">BV151+CI151</f>
        <v>0</v>
      </c>
      <c r="BJ157" s="118" t="n">
        <f aca="false">BW151+CJ151</f>
        <v>0</v>
      </c>
      <c r="BK157" s="118" t="n">
        <f aca="false">BX151+CK151</f>
        <v>0</v>
      </c>
      <c r="BL157" s="118" t="n">
        <f aca="false">BY151+CL151</f>
        <v>0</v>
      </c>
      <c r="BM157" s="192"/>
      <c r="BN157" s="118" t="n">
        <v>2</v>
      </c>
      <c r="BO157" s="118" t="n">
        <v>0</v>
      </c>
      <c r="BP157" s="118" t="n">
        <v>0</v>
      </c>
      <c r="BQ157" s="118" t="n">
        <v>0</v>
      </c>
      <c r="BR157" s="118" t="n">
        <v>0</v>
      </c>
      <c r="BS157" s="118" t="n">
        <v>0</v>
      </c>
      <c r="BT157" s="118" t="n">
        <v>0</v>
      </c>
      <c r="BU157" s="118" t="n">
        <v>0</v>
      </c>
      <c r="BV157" s="118" t="n">
        <v>0</v>
      </c>
      <c r="BW157" s="118" t="n">
        <v>0</v>
      </c>
      <c r="BX157" s="118" t="n">
        <v>0</v>
      </c>
      <c r="BY157" s="118" t="n">
        <v>0</v>
      </c>
      <c r="BZ157" s="99"/>
      <c r="CA157" s="119" t="n">
        <v>27</v>
      </c>
      <c r="CB157" s="119" t="n">
        <v>88</v>
      </c>
      <c r="CC157" s="119" t="n">
        <v>23</v>
      </c>
      <c r="CD157" s="119" t="n">
        <v>1</v>
      </c>
      <c r="CE157" s="119" t="n">
        <v>0</v>
      </c>
      <c r="CF157" s="119" t="n">
        <v>0</v>
      </c>
      <c r="CG157" s="119" t="n">
        <v>0</v>
      </c>
      <c r="CH157" s="119" t="n">
        <v>0</v>
      </c>
      <c r="CI157" s="119" t="n">
        <v>0</v>
      </c>
      <c r="CJ157" s="119" t="n">
        <v>0</v>
      </c>
      <c r="CK157" s="119" t="n">
        <v>0</v>
      </c>
      <c r="CL157" s="119" t="n">
        <v>0</v>
      </c>
    </row>
    <row r="158" s="97" customFormat="true" ht="12.75" hidden="false" customHeight="false" outlineLevel="0" collapsed="false">
      <c r="A158" s="132" t="s">
        <v>106</v>
      </c>
      <c r="B158" s="139" t="n">
        <f aca="false">X167</f>
        <v>9</v>
      </c>
      <c r="C158" s="140" t="n">
        <f aca="false">AL167</f>
        <v>0</v>
      </c>
      <c r="D158" s="139" t="n">
        <f aca="false">Y167</f>
        <v>43</v>
      </c>
      <c r="E158" s="140" t="n">
        <f aca="false">AM167</f>
        <v>3</v>
      </c>
      <c r="F158" s="139" t="n">
        <f aca="false">Z167</f>
        <v>19</v>
      </c>
      <c r="G158" s="140" t="n">
        <f aca="false">AN167</f>
        <v>2</v>
      </c>
      <c r="H158" s="139" t="n">
        <f aca="false">AA167</f>
        <v>2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73</v>
      </c>
      <c r="U158" s="140" t="n">
        <f aca="false">SUM(C158,E158,G158,I158,K158,M158,O158,Q158,S158)</f>
        <v>5</v>
      </c>
      <c r="V158" s="136"/>
      <c r="W158" s="116"/>
      <c r="X158" s="97" t="n">
        <f aca="false">BA68</f>
        <v>60</v>
      </c>
      <c r="Y158" s="97" t="n">
        <f aca="false">BB68</f>
        <v>107</v>
      </c>
      <c r="Z158" s="97" t="n">
        <f aca="false">BC68</f>
        <v>17</v>
      </c>
      <c r="AA158" s="97" t="n">
        <f aca="false">BD68</f>
        <v>1</v>
      </c>
      <c r="AB158" s="97" t="n">
        <f aca="false">BE68</f>
        <v>0</v>
      </c>
      <c r="AC158" s="97" t="n">
        <f aca="false">BF68</f>
        <v>1</v>
      </c>
      <c r="AD158" s="97" t="n">
        <f aca="false">BG68</f>
        <v>0</v>
      </c>
      <c r="AE158" s="97" t="n">
        <f aca="false">BH68</f>
        <v>0</v>
      </c>
      <c r="AF158" s="97" t="n">
        <f aca="false">BI68</f>
        <v>0</v>
      </c>
      <c r="AG158" s="97" t="n">
        <f aca="false">BJ68</f>
        <v>0</v>
      </c>
      <c r="AH158" s="97" t="n">
        <f aca="false">BK68</f>
        <v>0</v>
      </c>
      <c r="AI158" s="97" t="n">
        <f aca="false">BL68</f>
        <v>0</v>
      </c>
      <c r="AL158" s="97" t="n">
        <f aca="false">BN63</f>
        <v>7</v>
      </c>
      <c r="AM158" s="97" t="n">
        <f aca="false">BO63</f>
        <v>4</v>
      </c>
      <c r="AN158" s="97" t="n">
        <f aca="false">BP63</f>
        <v>0</v>
      </c>
      <c r="AO158" s="97" t="n">
        <f aca="false">BQ63</f>
        <v>0</v>
      </c>
      <c r="AP158" s="97" t="n">
        <f aca="false">BR63</f>
        <v>0</v>
      </c>
      <c r="AQ158" s="97" t="n">
        <f aca="false">BS63</f>
        <v>0</v>
      </c>
      <c r="AR158" s="97" t="n">
        <f aca="false">BT63</f>
        <v>0</v>
      </c>
      <c r="AS158" s="97" t="n">
        <f aca="false">BU63</f>
        <v>0</v>
      </c>
      <c r="AT158" s="97" t="n">
        <f aca="false">BV63</f>
        <v>0</v>
      </c>
      <c r="AU158" s="97" t="n">
        <f aca="false">BW63</f>
        <v>0</v>
      </c>
      <c r="AV158" s="97" t="n">
        <f aca="false">BX63</f>
        <v>0</v>
      </c>
      <c r="AW158" s="97" t="n">
        <f aca="false">BY63</f>
        <v>0</v>
      </c>
      <c r="BA158" s="118" t="n">
        <f aca="false">BN152+CA152</f>
        <v>6</v>
      </c>
      <c r="BB158" s="118" t="n">
        <f aca="false">BO152+CB152</f>
        <v>8</v>
      </c>
      <c r="BC158" s="118" t="n">
        <f aca="false">BP152+CC152</f>
        <v>3</v>
      </c>
      <c r="BD158" s="118" t="n">
        <f aca="false">BQ152+CD152</f>
        <v>1</v>
      </c>
      <c r="BE158" s="118" t="n">
        <f aca="false">BR152+CE152</f>
        <v>0</v>
      </c>
      <c r="BF158" s="118" t="n">
        <f aca="false">BS152+CF152</f>
        <v>0</v>
      </c>
      <c r="BG158" s="118" t="n">
        <f aca="false">BT152+CG152</f>
        <v>0</v>
      </c>
      <c r="BH158" s="118" t="n">
        <f aca="false">BU152+CH152</f>
        <v>0</v>
      </c>
      <c r="BI158" s="118" t="n">
        <f aca="false">BV152+CI152</f>
        <v>0</v>
      </c>
      <c r="BJ158" s="118" t="n">
        <f aca="false">BW152+CJ152</f>
        <v>0</v>
      </c>
      <c r="BK158" s="118" t="n">
        <f aca="false">BX152+CK152</f>
        <v>0</v>
      </c>
      <c r="BL158" s="118" t="n">
        <f aca="false">BY152+CL152</f>
        <v>0</v>
      </c>
      <c r="BM158" s="192"/>
      <c r="BN158" s="118" t="n">
        <v>3</v>
      </c>
      <c r="BO158" s="118" t="n">
        <v>0</v>
      </c>
      <c r="BP158" s="118" t="n">
        <v>0</v>
      </c>
      <c r="BQ158" s="118" t="n">
        <v>0</v>
      </c>
      <c r="BR158" s="118" t="n">
        <v>0</v>
      </c>
      <c r="BS158" s="118" t="n">
        <v>0</v>
      </c>
      <c r="BT158" s="118" t="n">
        <v>0</v>
      </c>
      <c r="BU158" s="118" t="n">
        <v>0</v>
      </c>
      <c r="BV158" s="118" t="n">
        <v>0</v>
      </c>
      <c r="BW158" s="118" t="n">
        <v>0</v>
      </c>
      <c r="BX158" s="118" t="n">
        <v>0</v>
      </c>
      <c r="BY158" s="118" t="n">
        <v>0</v>
      </c>
      <c r="BZ158" s="99"/>
      <c r="CA158" s="119" t="n">
        <v>45</v>
      </c>
      <c r="CB158" s="119" t="n">
        <v>84</v>
      </c>
      <c r="CC158" s="119" t="n">
        <v>18</v>
      </c>
      <c r="CD158" s="119" t="n">
        <v>1</v>
      </c>
      <c r="CE158" s="119" t="n">
        <v>0</v>
      </c>
      <c r="CF158" s="119" t="n">
        <v>0</v>
      </c>
      <c r="CG158" s="119" t="n">
        <v>0</v>
      </c>
      <c r="CH158" s="119" t="n">
        <v>0</v>
      </c>
      <c r="CI158" s="119" t="n">
        <v>0</v>
      </c>
      <c r="CJ158" s="119" t="n">
        <v>0</v>
      </c>
      <c r="CK158" s="119" t="n">
        <v>0</v>
      </c>
      <c r="CL158" s="119" t="n">
        <v>0</v>
      </c>
    </row>
    <row r="159" s="97" customFormat="true" ht="12.75" hidden="false" customHeight="false" outlineLevel="0" collapsed="false">
      <c r="A159" s="132" t="s">
        <v>107</v>
      </c>
      <c r="B159" s="139" t="n">
        <f aca="false">X168</f>
        <v>6</v>
      </c>
      <c r="C159" s="140" t="n">
        <f aca="false">AL168</f>
        <v>1</v>
      </c>
      <c r="D159" s="139" t="n">
        <f aca="false">Y168</f>
        <v>29</v>
      </c>
      <c r="E159" s="140" t="n">
        <f aca="false">AM168</f>
        <v>4</v>
      </c>
      <c r="F159" s="139" t="n">
        <f aca="false">Z168</f>
        <v>11</v>
      </c>
      <c r="G159" s="140" t="n">
        <f aca="false">AN168</f>
        <v>0</v>
      </c>
      <c r="H159" s="139" t="n">
        <f aca="false">AA168</f>
        <v>5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51</v>
      </c>
      <c r="U159" s="140" t="n">
        <f aca="false">SUM(C159,E159,G159,I159,K159,M159,O159,Q159,S159)</f>
        <v>5</v>
      </c>
      <c r="V159" s="136"/>
      <c r="W159" s="116"/>
      <c r="X159" s="97" t="n">
        <f aca="false">BA69</f>
        <v>53</v>
      </c>
      <c r="Y159" s="97" t="n">
        <f aca="false">BB69</f>
        <v>148</v>
      </c>
      <c r="Z159" s="97" t="n">
        <f aca="false">BC69</f>
        <v>38</v>
      </c>
      <c r="AA159" s="97" t="n">
        <f aca="false">BD69</f>
        <v>2</v>
      </c>
      <c r="AB159" s="97" t="n">
        <f aca="false">BE69</f>
        <v>0</v>
      </c>
      <c r="AC159" s="97" t="n">
        <f aca="false">BF69</f>
        <v>0</v>
      </c>
      <c r="AD159" s="97" t="n">
        <f aca="false">BG69</f>
        <v>0</v>
      </c>
      <c r="AE159" s="97" t="n">
        <f aca="false">BH69</f>
        <v>0</v>
      </c>
      <c r="AF159" s="97" t="n">
        <f aca="false">BI69</f>
        <v>0</v>
      </c>
      <c r="AG159" s="97" t="n">
        <f aca="false">BJ69</f>
        <v>0</v>
      </c>
      <c r="AH159" s="97" t="n">
        <f aca="false">BK69</f>
        <v>0</v>
      </c>
      <c r="AI159" s="97" t="n">
        <f aca="false">BL69</f>
        <v>0</v>
      </c>
      <c r="AL159" s="97" t="n">
        <f aca="false">BN64</f>
        <v>2</v>
      </c>
      <c r="AM159" s="97" t="n">
        <f aca="false">BO64</f>
        <v>6</v>
      </c>
      <c r="AN159" s="97" t="n">
        <f aca="false">BP64</f>
        <v>0</v>
      </c>
      <c r="AO159" s="97" t="n">
        <f aca="false">BQ64</f>
        <v>0</v>
      </c>
      <c r="AP159" s="97" t="n">
        <f aca="false">BR64</f>
        <v>0</v>
      </c>
      <c r="AQ159" s="97" t="n">
        <f aca="false">BS64</f>
        <v>0</v>
      </c>
      <c r="AR159" s="97" t="n">
        <f aca="false">BT64</f>
        <v>0</v>
      </c>
      <c r="AS159" s="97" t="n">
        <f aca="false">BU64</f>
        <v>0</v>
      </c>
      <c r="AT159" s="97" t="n">
        <f aca="false">BV64</f>
        <v>0</v>
      </c>
      <c r="AU159" s="97" t="n">
        <f aca="false">BW64</f>
        <v>0</v>
      </c>
      <c r="AV159" s="97" t="n">
        <f aca="false">BX64</f>
        <v>0</v>
      </c>
      <c r="AW159" s="97" t="n">
        <f aca="false">BY64</f>
        <v>0</v>
      </c>
      <c r="BA159" s="118" t="n">
        <f aca="false">BN153+CA153</f>
        <v>5</v>
      </c>
      <c r="BB159" s="118" t="n">
        <f aca="false">BO153+CB153</f>
        <v>10</v>
      </c>
      <c r="BC159" s="118" t="n">
        <f aca="false">BP153+CC153</f>
        <v>11</v>
      </c>
      <c r="BD159" s="118" t="n">
        <f aca="false">BQ153+CD153</f>
        <v>1</v>
      </c>
      <c r="BE159" s="118" t="n">
        <f aca="false">BR153+CE153</f>
        <v>0</v>
      </c>
      <c r="BF159" s="118" t="n">
        <f aca="false">BS153+CF153</f>
        <v>0</v>
      </c>
      <c r="BG159" s="118" t="n">
        <f aca="false">BT153+CG153</f>
        <v>0</v>
      </c>
      <c r="BH159" s="118" t="n">
        <f aca="false">BU153+CH153</f>
        <v>0</v>
      </c>
      <c r="BI159" s="118" t="n">
        <f aca="false">BV153+CI153</f>
        <v>0</v>
      </c>
      <c r="BJ159" s="118" t="n">
        <f aca="false">BW153+CJ153</f>
        <v>0</v>
      </c>
      <c r="BK159" s="118" t="n">
        <f aca="false">BX153+CK153</f>
        <v>0</v>
      </c>
      <c r="BL159" s="118" t="n">
        <f aca="false">BY153+CL153</f>
        <v>0</v>
      </c>
      <c r="BM159" s="192"/>
      <c r="BN159" s="118" t="n">
        <v>11</v>
      </c>
      <c r="BO159" s="118" t="n">
        <v>1</v>
      </c>
      <c r="BP159" s="118" t="n">
        <v>0</v>
      </c>
      <c r="BQ159" s="118" t="n">
        <v>0</v>
      </c>
      <c r="BR159" s="118" t="n">
        <v>0</v>
      </c>
      <c r="BS159" s="118" t="n">
        <v>0</v>
      </c>
      <c r="BT159" s="118" t="n">
        <v>0</v>
      </c>
      <c r="BU159" s="118" t="n">
        <v>0</v>
      </c>
      <c r="BV159" s="118" t="n">
        <v>0</v>
      </c>
      <c r="BW159" s="118" t="n">
        <v>0</v>
      </c>
      <c r="BX159" s="118" t="n">
        <v>0</v>
      </c>
      <c r="BY159" s="118" t="n">
        <v>0</v>
      </c>
      <c r="BZ159" s="99"/>
      <c r="CA159" s="119" t="n">
        <v>40</v>
      </c>
      <c r="CB159" s="119" t="n">
        <v>99</v>
      </c>
      <c r="CC159" s="119" t="n">
        <v>15</v>
      </c>
      <c r="CD159" s="119" t="n">
        <v>0</v>
      </c>
      <c r="CE159" s="119" t="n">
        <v>1</v>
      </c>
      <c r="CF159" s="119" t="n">
        <v>0</v>
      </c>
      <c r="CG159" s="119" t="n">
        <v>0</v>
      </c>
      <c r="CH159" s="119" t="n">
        <v>0</v>
      </c>
      <c r="CI159" s="119" t="n">
        <v>0</v>
      </c>
      <c r="CJ159" s="119" t="n">
        <v>0</v>
      </c>
      <c r="CK159" s="119" t="n">
        <v>0</v>
      </c>
      <c r="CL159" s="119" t="n">
        <v>0</v>
      </c>
    </row>
    <row r="160" s="97" customFormat="true" ht="12.75" hidden="false" customHeight="false" outlineLevel="0" collapsed="false">
      <c r="A160" s="132" t="s">
        <v>108</v>
      </c>
      <c r="B160" s="139" t="n">
        <f aca="false">X169</f>
        <v>2</v>
      </c>
      <c r="C160" s="140" t="n">
        <f aca="false">AL169</f>
        <v>0</v>
      </c>
      <c r="D160" s="139" t="n">
        <f aca="false">Y169</f>
        <v>24</v>
      </c>
      <c r="E160" s="140" t="n">
        <f aca="false">AM169</f>
        <v>2</v>
      </c>
      <c r="F160" s="139" t="n">
        <f aca="false">Z169</f>
        <v>10</v>
      </c>
      <c r="G160" s="140" t="n">
        <f aca="false">AN169</f>
        <v>1</v>
      </c>
      <c r="H160" s="139" t="n">
        <f aca="false">AA169</f>
        <v>4</v>
      </c>
      <c r="I160" s="140" t="n">
        <f aca="false">AO169</f>
        <v>0</v>
      </c>
      <c r="J160" s="139" t="n">
        <f aca="false">AB169</f>
        <v>2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42</v>
      </c>
      <c r="U160" s="140" t="n">
        <f aca="false">SUM(C160,E160,G160,I160,K160,M160,O160,Q160,S160)</f>
        <v>3</v>
      </c>
      <c r="V160" s="136"/>
      <c r="W160" s="116"/>
      <c r="X160" s="97" t="n">
        <f aca="false">BA70</f>
        <v>83</v>
      </c>
      <c r="Y160" s="97" t="n">
        <f aca="false">BB70</f>
        <v>118</v>
      </c>
      <c r="Z160" s="97" t="n">
        <f aca="false">BC70</f>
        <v>33</v>
      </c>
      <c r="AA160" s="97" t="n">
        <f aca="false">BD70</f>
        <v>1</v>
      </c>
      <c r="AB160" s="97" t="n">
        <f aca="false">BE70</f>
        <v>1</v>
      </c>
      <c r="AC160" s="97" t="n">
        <f aca="false">BF70</f>
        <v>0</v>
      </c>
      <c r="AD160" s="97" t="n">
        <f aca="false">BG70</f>
        <v>0</v>
      </c>
      <c r="AE160" s="97" t="n">
        <f aca="false">BH70</f>
        <v>0</v>
      </c>
      <c r="AF160" s="97" t="n">
        <f aca="false">BI70</f>
        <v>0</v>
      </c>
      <c r="AG160" s="97" t="n">
        <f aca="false">BJ70</f>
        <v>0</v>
      </c>
      <c r="AH160" s="97" t="n">
        <f aca="false">BK70</f>
        <v>0</v>
      </c>
      <c r="AI160" s="97" t="n">
        <f aca="false">BL70</f>
        <v>0</v>
      </c>
      <c r="AL160" s="97" t="n">
        <f aca="false">BN65</f>
        <v>4</v>
      </c>
      <c r="AM160" s="97" t="n">
        <f aca="false">BO65</f>
        <v>4</v>
      </c>
      <c r="AN160" s="97" t="n">
        <f aca="false">BP65</f>
        <v>1</v>
      </c>
      <c r="AO160" s="97" t="n">
        <f aca="false">BQ65</f>
        <v>0</v>
      </c>
      <c r="AP160" s="97" t="n">
        <f aca="false">BR65</f>
        <v>0</v>
      </c>
      <c r="AQ160" s="97" t="n">
        <f aca="false">BS65</f>
        <v>0</v>
      </c>
      <c r="AR160" s="97" t="n">
        <f aca="false">BT65</f>
        <v>0</v>
      </c>
      <c r="AS160" s="97" t="n">
        <f aca="false">BU65</f>
        <v>0</v>
      </c>
      <c r="AT160" s="97" t="n">
        <f aca="false">BV65</f>
        <v>0</v>
      </c>
      <c r="AU160" s="97" t="n">
        <f aca="false">BW65</f>
        <v>0</v>
      </c>
      <c r="AV160" s="97" t="n">
        <f aca="false">BX65</f>
        <v>0</v>
      </c>
      <c r="AW160" s="97" t="n">
        <f aca="false">BY65</f>
        <v>0</v>
      </c>
      <c r="BA160" s="118" t="n">
        <f aca="false">BN154+CA154</f>
        <v>4</v>
      </c>
      <c r="BB160" s="118" t="n">
        <f aca="false">BO154+CB154</f>
        <v>13</v>
      </c>
      <c r="BC160" s="118" t="n">
        <f aca="false">BP154+CC154</f>
        <v>12</v>
      </c>
      <c r="BD160" s="118" t="n">
        <f aca="false">BQ154+CD154</f>
        <v>1</v>
      </c>
      <c r="BE160" s="118" t="n">
        <f aca="false">BR154+CE154</f>
        <v>0</v>
      </c>
      <c r="BF160" s="118" t="n">
        <f aca="false">BS154+CF154</f>
        <v>0</v>
      </c>
      <c r="BG160" s="118" t="n">
        <f aca="false">BT154+CG154</f>
        <v>0</v>
      </c>
      <c r="BH160" s="118" t="n">
        <f aca="false">BU154+CH154</f>
        <v>0</v>
      </c>
      <c r="BI160" s="118" t="n">
        <f aca="false">BV154+CI154</f>
        <v>0</v>
      </c>
      <c r="BJ160" s="118" t="n">
        <f aca="false">BW154+CJ154</f>
        <v>0</v>
      </c>
      <c r="BK160" s="118" t="n">
        <f aca="false">BX154+CK154</f>
        <v>0</v>
      </c>
      <c r="BL160" s="118" t="n">
        <f aca="false">BY154+CL154</f>
        <v>0</v>
      </c>
      <c r="BM160" s="192"/>
      <c r="BN160" s="118" t="n">
        <v>4</v>
      </c>
      <c r="BO160" s="118" t="n">
        <v>1</v>
      </c>
      <c r="BP160" s="118" t="n">
        <v>0</v>
      </c>
      <c r="BQ160" s="118" t="n">
        <v>0</v>
      </c>
      <c r="BR160" s="118" t="n">
        <v>0</v>
      </c>
      <c r="BS160" s="118" t="n">
        <v>0</v>
      </c>
      <c r="BT160" s="118" t="n">
        <v>0</v>
      </c>
      <c r="BU160" s="118" t="n">
        <v>0</v>
      </c>
      <c r="BV160" s="118" t="n">
        <v>0</v>
      </c>
      <c r="BW160" s="118" t="n">
        <v>0</v>
      </c>
      <c r="BX160" s="118" t="n">
        <v>0</v>
      </c>
      <c r="BY160" s="118" t="n">
        <v>0</v>
      </c>
      <c r="BZ160" s="99"/>
      <c r="CA160" s="119" t="n">
        <v>48</v>
      </c>
      <c r="CB160" s="119" t="n">
        <v>92</v>
      </c>
      <c r="CC160" s="119" t="n">
        <v>30</v>
      </c>
      <c r="CD160" s="119" t="n">
        <v>3</v>
      </c>
      <c r="CE160" s="119" t="n">
        <v>0</v>
      </c>
      <c r="CF160" s="119" t="n">
        <v>0</v>
      </c>
      <c r="CG160" s="119" t="n">
        <v>0</v>
      </c>
      <c r="CH160" s="119" t="n">
        <v>0</v>
      </c>
      <c r="CI160" s="119" t="n">
        <v>0</v>
      </c>
      <c r="CJ160" s="119" t="n">
        <v>0</v>
      </c>
      <c r="CK160" s="119" t="n">
        <v>0</v>
      </c>
      <c r="CL160" s="119" t="n">
        <v>0</v>
      </c>
    </row>
    <row r="161" s="97" customFormat="true" ht="13.15" hidden="false" customHeight="false" outlineLevel="0" collapsed="false">
      <c r="A161" s="128" t="s">
        <v>109</v>
      </c>
      <c r="B161" s="139" t="n">
        <f aca="false">X170</f>
        <v>5</v>
      </c>
      <c r="C161" s="140" t="n">
        <f aca="false">AL170</f>
        <v>0</v>
      </c>
      <c r="D161" s="139" t="n">
        <f aca="false">Y170</f>
        <v>7</v>
      </c>
      <c r="E161" s="140" t="n">
        <f aca="false">AM170</f>
        <v>0</v>
      </c>
      <c r="F161" s="139" t="n">
        <f aca="false">Z170</f>
        <v>3</v>
      </c>
      <c r="G161" s="140" t="n">
        <f aca="false">AN170</f>
        <v>1</v>
      </c>
      <c r="H161" s="139" t="n">
        <f aca="false">AA170</f>
        <v>1</v>
      </c>
      <c r="I161" s="140" t="n">
        <f aca="false">AO170</f>
        <v>0</v>
      </c>
      <c r="J161" s="139" t="n">
        <f aca="false">AB170</f>
        <v>1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17</v>
      </c>
      <c r="U161" s="140" t="n">
        <f aca="false">SUM(C161,E161,G161,I161,K161,M161,O161,Q161,S161)</f>
        <v>1</v>
      </c>
      <c r="V161" s="136"/>
      <c r="W161" s="116"/>
      <c r="X161" s="97" t="n">
        <f aca="false">BA71</f>
        <v>76</v>
      </c>
      <c r="Y161" s="97" t="n">
        <f aca="false">BB71</f>
        <v>143</v>
      </c>
      <c r="Z161" s="97" t="n">
        <f aca="false">BC71</f>
        <v>20</v>
      </c>
      <c r="AA161" s="97" t="n">
        <f aca="false">BD71</f>
        <v>6</v>
      </c>
      <c r="AB161" s="97" t="n">
        <f aca="false">BE71</f>
        <v>0</v>
      </c>
      <c r="AC161" s="97" t="n">
        <f aca="false">BF71</f>
        <v>0</v>
      </c>
      <c r="AD161" s="97" t="n">
        <f aca="false">BG71</f>
        <v>0</v>
      </c>
      <c r="AE161" s="97" t="n">
        <f aca="false">BH71</f>
        <v>0</v>
      </c>
      <c r="AF161" s="97" t="n">
        <f aca="false">BI71</f>
        <v>0</v>
      </c>
      <c r="AG161" s="97" t="n">
        <f aca="false">BJ71</f>
        <v>0</v>
      </c>
      <c r="AH161" s="97" t="n">
        <f aca="false">BK71</f>
        <v>0</v>
      </c>
      <c r="AI161" s="97" t="n">
        <f aca="false">BL71</f>
        <v>0</v>
      </c>
      <c r="AL161" s="97" t="n">
        <f aca="false">BN66</f>
        <v>6</v>
      </c>
      <c r="AM161" s="97" t="n">
        <f aca="false">BO66</f>
        <v>2</v>
      </c>
      <c r="AN161" s="97" t="n">
        <f aca="false">BP66</f>
        <v>1</v>
      </c>
      <c r="AO161" s="97" t="n">
        <f aca="false">BQ66</f>
        <v>0</v>
      </c>
      <c r="AP161" s="97" t="n">
        <f aca="false">BR66</f>
        <v>0</v>
      </c>
      <c r="AQ161" s="97" t="n">
        <f aca="false">BS66</f>
        <v>0</v>
      </c>
      <c r="AR161" s="97" t="n">
        <f aca="false">BT66</f>
        <v>0</v>
      </c>
      <c r="AS161" s="97" t="n">
        <f aca="false">BU66</f>
        <v>0</v>
      </c>
      <c r="AT161" s="97" t="n">
        <f aca="false">BV66</f>
        <v>0</v>
      </c>
      <c r="AU161" s="97" t="n">
        <f aca="false">BW66</f>
        <v>0</v>
      </c>
      <c r="AV161" s="97" t="n">
        <f aca="false">BX66</f>
        <v>0</v>
      </c>
      <c r="AW161" s="97" t="n">
        <f aca="false">BY66</f>
        <v>0</v>
      </c>
      <c r="BA161" s="118" t="n">
        <f aca="false">BN155+CA155</f>
        <v>13</v>
      </c>
      <c r="BB161" s="118" t="n">
        <f aca="false">BO155+CB155</f>
        <v>45</v>
      </c>
      <c r="BC161" s="118" t="n">
        <f aca="false">BP155+CC155</f>
        <v>17</v>
      </c>
      <c r="BD161" s="118" t="n">
        <f aca="false">BQ155+CD155</f>
        <v>0</v>
      </c>
      <c r="BE161" s="118" t="n">
        <f aca="false">BR155+CE155</f>
        <v>0</v>
      </c>
      <c r="BF161" s="118" t="n">
        <f aca="false">BS155+CF155</f>
        <v>0</v>
      </c>
      <c r="BG161" s="118" t="n">
        <f aca="false">BT155+CG155</f>
        <v>0</v>
      </c>
      <c r="BH161" s="118" t="n">
        <f aca="false">BU155+CH155</f>
        <v>0</v>
      </c>
      <c r="BI161" s="118" t="n">
        <f aca="false">BV155+CI155</f>
        <v>0</v>
      </c>
      <c r="BJ161" s="118" t="n">
        <f aca="false">BW155+CJ155</f>
        <v>0</v>
      </c>
      <c r="BK161" s="118" t="n">
        <f aca="false">BX155+CK155</f>
        <v>0</v>
      </c>
      <c r="BL161" s="118" t="n">
        <f aca="false">BY155+CL155</f>
        <v>0</v>
      </c>
      <c r="BM161" s="192"/>
      <c r="BN161" s="118" t="n">
        <v>4</v>
      </c>
      <c r="BO161" s="118" t="n">
        <v>1</v>
      </c>
      <c r="BP161" s="118" t="n">
        <v>0</v>
      </c>
      <c r="BQ161" s="118" t="n">
        <v>0</v>
      </c>
      <c r="BR161" s="118" t="n">
        <v>0</v>
      </c>
      <c r="BS161" s="118" t="n">
        <v>0</v>
      </c>
      <c r="BT161" s="118" t="n">
        <v>0</v>
      </c>
      <c r="BU161" s="118" t="n">
        <v>0</v>
      </c>
      <c r="BV161" s="118" t="n">
        <v>0</v>
      </c>
      <c r="BW161" s="118" t="n">
        <v>0</v>
      </c>
      <c r="BX161" s="118" t="n">
        <v>0</v>
      </c>
      <c r="BY161" s="118" t="n">
        <v>0</v>
      </c>
      <c r="BZ161" s="99"/>
      <c r="CA161" s="119" t="n">
        <v>56</v>
      </c>
      <c r="CB161" s="119" t="n">
        <v>92</v>
      </c>
      <c r="CC161" s="119" t="n">
        <v>24</v>
      </c>
      <c r="CD161" s="119" t="n">
        <v>1</v>
      </c>
      <c r="CE161" s="119" t="n">
        <v>0</v>
      </c>
      <c r="CF161" s="119" t="n">
        <v>0</v>
      </c>
      <c r="CG161" s="119" t="n">
        <v>0</v>
      </c>
      <c r="CH161" s="119" t="n">
        <v>0</v>
      </c>
      <c r="CI161" s="119" t="n">
        <v>0</v>
      </c>
      <c r="CJ161" s="119" t="n">
        <v>0</v>
      </c>
      <c r="CK161" s="119" t="n">
        <v>0</v>
      </c>
      <c r="CL161" s="119" t="n">
        <v>0</v>
      </c>
    </row>
    <row r="162" s="97" customFormat="true" ht="13.5" hidden="false" customHeight="false" outlineLevel="0" collapsed="false">
      <c r="A162" s="133" t="s">
        <v>110</v>
      </c>
      <c r="B162" s="142" t="n">
        <f aca="false">SUM(B138:B161)</f>
        <v>958</v>
      </c>
      <c r="C162" s="143" t="n">
        <f aca="false">SUM(C138:C161)</f>
        <v>66</v>
      </c>
      <c r="D162" s="142" t="n">
        <f aca="false">SUM(D138:D161)</f>
        <v>1476</v>
      </c>
      <c r="E162" s="143" t="n">
        <f aca="false">SUM(E138:E161)</f>
        <v>63</v>
      </c>
      <c r="F162" s="142" t="n">
        <f aca="false">SUM(F138:F161)</f>
        <v>364</v>
      </c>
      <c r="G162" s="143" t="n">
        <f aca="false">SUM(G138:G161)</f>
        <v>14</v>
      </c>
      <c r="H162" s="142" t="n">
        <f aca="false">SUM(H138:H161)</f>
        <v>43</v>
      </c>
      <c r="I162" s="143" t="n">
        <f aca="false">SUM(I138:I161)</f>
        <v>2</v>
      </c>
      <c r="J162" s="142" t="n">
        <f aca="false">SUM(J138:J161)</f>
        <v>6</v>
      </c>
      <c r="K162" s="143" t="n">
        <f aca="false">SUM(K138:K161)</f>
        <v>1</v>
      </c>
      <c r="L162" s="142" t="n">
        <f aca="false">SUM(L138:L161)</f>
        <v>1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2848</v>
      </c>
      <c r="U162" s="143" t="n">
        <f aca="false">SUM(U138:U161)</f>
        <v>146</v>
      </c>
      <c r="V162" s="136"/>
      <c r="W162" s="116"/>
      <c r="X162" s="97" t="n">
        <f aca="false">BA72</f>
        <v>107</v>
      </c>
      <c r="Y162" s="97" t="n">
        <f aca="false">BB72</f>
        <v>89</v>
      </c>
      <c r="Z162" s="97" t="n">
        <f aca="false">BC72</f>
        <v>14</v>
      </c>
      <c r="AA162" s="97" t="n">
        <f aca="false">BD72</f>
        <v>0</v>
      </c>
      <c r="AB162" s="97" t="n">
        <f aca="false">BE72</f>
        <v>0</v>
      </c>
      <c r="AC162" s="97" t="n">
        <f aca="false">BF72</f>
        <v>0</v>
      </c>
      <c r="AD162" s="97" t="n">
        <f aca="false">BG72</f>
        <v>0</v>
      </c>
      <c r="AE162" s="97" t="n">
        <f aca="false">BH72</f>
        <v>0</v>
      </c>
      <c r="AF162" s="97" t="n">
        <f aca="false">BI72</f>
        <v>0</v>
      </c>
      <c r="AG162" s="97" t="n">
        <f aca="false">BJ72</f>
        <v>0</v>
      </c>
      <c r="AH162" s="97" t="n">
        <f aca="false">BK72</f>
        <v>0</v>
      </c>
      <c r="AI162" s="97" t="n">
        <f aca="false">BL72</f>
        <v>0</v>
      </c>
      <c r="AL162" s="97" t="n">
        <f aca="false">BN67</f>
        <v>6</v>
      </c>
      <c r="AM162" s="97" t="n">
        <f aca="false">BO67</f>
        <v>3</v>
      </c>
      <c r="AN162" s="97" t="n">
        <f aca="false">BP67</f>
        <v>0</v>
      </c>
      <c r="AO162" s="97" t="n">
        <f aca="false">BQ67</f>
        <v>0</v>
      </c>
      <c r="AP162" s="97" t="n">
        <f aca="false">BR67</f>
        <v>0</v>
      </c>
      <c r="AQ162" s="97" t="n">
        <f aca="false">BS67</f>
        <v>0</v>
      </c>
      <c r="AR162" s="97" t="n">
        <f aca="false">BT67</f>
        <v>0</v>
      </c>
      <c r="AS162" s="97" t="n">
        <f aca="false">BU67</f>
        <v>0</v>
      </c>
      <c r="AT162" s="97" t="n">
        <f aca="false">BV67</f>
        <v>0</v>
      </c>
      <c r="AU162" s="97" t="n">
        <f aca="false">BW67</f>
        <v>0</v>
      </c>
      <c r="AV162" s="97" t="n">
        <f aca="false">BX67</f>
        <v>0</v>
      </c>
      <c r="AW162" s="97" t="n">
        <f aca="false">BY67</f>
        <v>0</v>
      </c>
      <c r="BA162" s="118" t="n">
        <f aca="false">BN156+CA156</f>
        <v>19</v>
      </c>
      <c r="BB162" s="118" t="n">
        <f aca="false">BO156+CB156</f>
        <v>65</v>
      </c>
      <c r="BC162" s="118" t="n">
        <f aca="false">BP156+CC156</f>
        <v>21</v>
      </c>
      <c r="BD162" s="118" t="n">
        <f aca="false">BQ156+CD156</f>
        <v>3</v>
      </c>
      <c r="BE162" s="118" t="n">
        <f aca="false">BR156+CE156</f>
        <v>0</v>
      </c>
      <c r="BF162" s="118" t="n">
        <f aca="false">BS156+CF156</f>
        <v>0</v>
      </c>
      <c r="BG162" s="118" t="n">
        <f aca="false">BT156+CG156</f>
        <v>0</v>
      </c>
      <c r="BH162" s="118" t="n">
        <f aca="false">BU156+CH156</f>
        <v>0</v>
      </c>
      <c r="BI162" s="118" t="n">
        <f aca="false">BV156+CI156</f>
        <v>0</v>
      </c>
      <c r="BJ162" s="118" t="n">
        <f aca="false">BW156+CJ156</f>
        <v>0</v>
      </c>
      <c r="BK162" s="118" t="n">
        <f aca="false">BX156+CK156</f>
        <v>0</v>
      </c>
      <c r="BL162" s="118" t="n">
        <f aca="false">BY156+CL156</f>
        <v>0</v>
      </c>
      <c r="BM162" s="192"/>
      <c r="BN162" s="118" t="n">
        <v>4</v>
      </c>
      <c r="BO162" s="118" t="n">
        <v>0</v>
      </c>
      <c r="BP162" s="118" t="n">
        <v>1</v>
      </c>
      <c r="BQ162" s="118" t="n">
        <v>0</v>
      </c>
      <c r="BR162" s="118" t="n">
        <v>0</v>
      </c>
      <c r="BS162" s="118" t="n">
        <v>0</v>
      </c>
      <c r="BT162" s="118" t="n">
        <v>0</v>
      </c>
      <c r="BU162" s="118" t="n">
        <v>0</v>
      </c>
      <c r="BV162" s="118" t="n">
        <v>0</v>
      </c>
      <c r="BW162" s="118" t="n">
        <v>0</v>
      </c>
      <c r="BX162" s="118" t="n">
        <v>0</v>
      </c>
      <c r="BY162" s="118" t="n">
        <v>0</v>
      </c>
      <c r="BZ162" s="99"/>
      <c r="CA162" s="119" t="n">
        <v>53</v>
      </c>
      <c r="CB162" s="119" t="n">
        <v>84</v>
      </c>
      <c r="CC162" s="119" t="n">
        <v>11</v>
      </c>
      <c r="CD162" s="119" t="n">
        <v>4</v>
      </c>
      <c r="CE162" s="119" t="n">
        <v>0</v>
      </c>
      <c r="CF162" s="119" t="n">
        <v>0</v>
      </c>
      <c r="CG162" s="119" t="n">
        <v>0</v>
      </c>
      <c r="CH162" s="119" t="n">
        <v>0</v>
      </c>
      <c r="CI162" s="119" t="n">
        <v>0</v>
      </c>
      <c r="CJ162" s="119" t="n">
        <v>0</v>
      </c>
      <c r="CK162" s="119" t="n">
        <v>0</v>
      </c>
      <c r="CL162" s="119" t="n">
        <v>0</v>
      </c>
    </row>
    <row r="163" s="97" customFormat="true" ht="13.15" hidden="false" customHeight="false" outlineLevel="0" collapsed="false">
      <c r="A163" s="132" t="s">
        <v>41</v>
      </c>
      <c r="B163" s="145" t="n">
        <f aca="false">B162/T162</f>
        <v>0.336376404494382</v>
      </c>
      <c r="C163" s="146" t="n">
        <f aca="false">C162/T162</f>
        <v>0.0231741573033708</v>
      </c>
      <c r="D163" s="145" t="n">
        <f aca="false">D162/T162</f>
        <v>0.518258426966292</v>
      </c>
      <c r="E163" s="146" t="n">
        <f aca="false">E162/T162</f>
        <v>0.0221207865168539</v>
      </c>
      <c r="F163" s="145" t="n">
        <f aca="false">F162/T162</f>
        <v>0.127808988764045</v>
      </c>
      <c r="G163" s="146" t="n">
        <f aca="false">G162/T162</f>
        <v>0.00491573033707865</v>
      </c>
      <c r="H163" s="145" t="n">
        <f aca="false">H162/T162</f>
        <v>0.0150983146067416</v>
      </c>
      <c r="I163" s="146" t="n">
        <f aca="false">I162/T162</f>
        <v>0.000702247191011236</v>
      </c>
      <c r="J163" s="145" t="n">
        <f aca="false">J162/T162</f>
        <v>0.00210674157303371</v>
      </c>
      <c r="K163" s="146" t="n">
        <f aca="false">K162/T162</f>
        <v>0.000351123595505618</v>
      </c>
      <c r="L163" s="145" t="n">
        <f aca="false">L162/T162</f>
        <v>0.000351123595505618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0.0512640449438202</v>
      </c>
      <c r="V163" s="136"/>
      <c r="W163" s="116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92"/>
      <c r="BN163" s="118" t="n">
        <v>4</v>
      </c>
      <c r="BO163" s="118" t="n">
        <v>1</v>
      </c>
      <c r="BP163" s="118" t="n">
        <v>0</v>
      </c>
      <c r="BQ163" s="118" t="n">
        <v>0</v>
      </c>
      <c r="BR163" s="118" t="n">
        <v>1</v>
      </c>
      <c r="BS163" s="118" t="n">
        <v>0</v>
      </c>
      <c r="BT163" s="118" t="n">
        <v>0</v>
      </c>
      <c r="BU163" s="118" t="n">
        <v>0</v>
      </c>
      <c r="BV163" s="118" t="n">
        <v>0</v>
      </c>
      <c r="BW163" s="118" t="n">
        <v>0</v>
      </c>
      <c r="BX163" s="118" t="n">
        <v>0</v>
      </c>
      <c r="BY163" s="118" t="n">
        <v>0</v>
      </c>
      <c r="BZ163" s="99"/>
      <c r="CA163" s="119" t="n">
        <v>42</v>
      </c>
      <c r="CB163" s="119" t="n">
        <v>84</v>
      </c>
      <c r="CC163" s="119" t="n">
        <v>7</v>
      </c>
      <c r="CD163" s="119" t="n">
        <v>0</v>
      </c>
      <c r="CE163" s="119" t="n">
        <v>2</v>
      </c>
      <c r="CF163" s="119" t="n">
        <v>0</v>
      </c>
      <c r="CG163" s="119" t="n">
        <v>0</v>
      </c>
      <c r="CH163" s="119" t="n">
        <v>0</v>
      </c>
      <c r="CI163" s="119" t="n">
        <v>0</v>
      </c>
      <c r="CJ163" s="119" t="n">
        <v>0</v>
      </c>
      <c r="CK163" s="119" t="n">
        <v>0</v>
      </c>
      <c r="CL163" s="119" t="n">
        <v>0</v>
      </c>
    </row>
    <row r="164" s="97" customFormat="true" ht="12.75" hidden="false" customHeight="false" outlineLevel="0" collapsed="false">
      <c r="A164" s="132" t="s">
        <v>111</v>
      </c>
      <c r="B164" s="147" t="n">
        <f aca="false">SUM(B144:B158)</f>
        <v>941</v>
      </c>
      <c r="C164" s="148" t="n">
        <f aca="false">SUM(C144:C158)</f>
        <v>64</v>
      </c>
      <c r="D164" s="147" t="n">
        <f aca="false">SUM(D144:D158)</f>
        <v>1388</v>
      </c>
      <c r="E164" s="148" t="n">
        <f aca="false">SUM(E144:E158)</f>
        <v>52</v>
      </c>
      <c r="F164" s="147" t="n">
        <f aca="false">SUM(F144:F158)</f>
        <v>320</v>
      </c>
      <c r="G164" s="148" t="n">
        <f aca="false">SUM(G144:G158)</f>
        <v>9</v>
      </c>
      <c r="H164" s="147" t="n">
        <f aca="false">SUM(H144:H158)</f>
        <v>29</v>
      </c>
      <c r="I164" s="148" t="n">
        <f aca="false">SUM(I144:I158)</f>
        <v>2</v>
      </c>
      <c r="J164" s="147" t="n">
        <f aca="false">SUM(J144:J158)</f>
        <v>1</v>
      </c>
      <c r="K164" s="148" t="n">
        <f aca="false">SUM(K144:K158)</f>
        <v>0</v>
      </c>
      <c r="L164" s="147" t="n">
        <f aca="false">SUM(L144:L158)</f>
        <v>1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2680</v>
      </c>
      <c r="U164" s="148" t="n">
        <f aca="false">SUM(U144:U158)</f>
        <v>127</v>
      </c>
      <c r="V164" s="136"/>
      <c r="W164" s="116"/>
      <c r="X164" s="97" t="n">
        <f aca="false">BA73</f>
        <v>84</v>
      </c>
      <c r="Y164" s="97" t="n">
        <f aca="false">BB73</f>
        <v>100</v>
      </c>
      <c r="Z164" s="97" t="n">
        <f aca="false">BC73</f>
        <v>22</v>
      </c>
      <c r="AA164" s="97" t="n">
        <f aca="false">BD73</f>
        <v>2</v>
      </c>
      <c r="AB164" s="97" t="n">
        <f aca="false">BE73</f>
        <v>0</v>
      </c>
      <c r="AC164" s="97" t="n">
        <f aca="false">BF73</f>
        <v>0</v>
      </c>
      <c r="AD164" s="97" t="n">
        <f aca="false">BG73</f>
        <v>0</v>
      </c>
      <c r="AE164" s="97" t="n">
        <f aca="false">BH73</f>
        <v>0</v>
      </c>
      <c r="AF164" s="97" t="n">
        <f aca="false">BI73</f>
        <v>0</v>
      </c>
      <c r="AG164" s="97" t="n">
        <f aca="false">BJ73</f>
        <v>0</v>
      </c>
      <c r="AH164" s="97" t="n">
        <f aca="false">BK73</f>
        <v>0</v>
      </c>
      <c r="AI164" s="97" t="n">
        <f aca="false">BL73</f>
        <v>0</v>
      </c>
      <c r="AL164" s="97" t="n">
        <f aca="false">BN68</f>
        <v>4</v>
      </c>
      <c r="AM164" s="97" t="n">
        <f aca="false">BO68</f>
        <v>3</v>
      </c>
      <c r="AN164" s="97" t="n">
        <f aca="false">BP68</f>
        <v>0</v>
      </c>
      <c r="AO164" s="97" t="n">
        <f aca="false">BQ68</f>
        <v>1</v>
      </c>
      <c r="AP164" s="97" t="n">
        <f aca="false">BR68</f>
        <v>0</v>
      </c>
      <c r="AQ164" s="97" t="n">
        <f aca="false">BS68</f>
        <v>0</v>
      </c>
      <c r="AR164" s="97" t="n">
        <f aca="false">BT68</f>
        <v>0</v>
      </c>
      <c r="AS164" s="97" t="n">
        <f aca="false">BU68</f>
        <v>0</v>
      </c>
      <c r="AT164" s="97" t="n">
        <f aca="false">BV68</f>
        <v>0</v>
      </c>
      <c r="AU164" s="97" t="n">
        <f aca="false">BW68</f>
        <v>0</v>
      </c>
      <c r="AV164" s="97" t="n">
        <f aca="false">BX68</f>
        <v>0</v>
      </c>
      <c r="AW164" s="97" t="n">
        <f aca="false">BY68</f>
        <v>0</v>
      </c>
      <c r="BA164" s="118" t="n">
        <f aca="false">BN157+CA157</f>
        <v>29</v>
      </c>
      <c r="BB164" s="118" t="n">
        <f aca="false">BO157+CB157</f>
        <v>88</v>
      </c>
      <c r="BC164" s="118" t="n">
        <f aca="false">BP157+CC157</f>
        <v>23</v>
      </c>
      <c r="BD164" s="118" t="n">
        <f aca="false">BQ157+CD157</f>
        <v>1</v>
      </c>
      <c r="BE164" s="118" t="n">
        <f aca="false">BR157+CE157</f>
        <v>0</v>
      </c>
      <c r="BF164" s="118" t="n">
        <f aca="false">BS157+CF157</f>
        <v>0</v>
      </c>
      <c r="BG164" s="118" t="n">
        <f aca="false">BT157+CG157</f>
        <v>0</v>
      </c>
      <c r="BH164" s="118" t="n">
        <f aca="false">BU157+CH157</f>
        <v>0</v>
      </c>
      <c r="BI164" s="118" t="n">
        <f aca="false">BV157+CI157</f>
        <v>0</v>
      </c>
      <c r="BJ164" s="118" t="n">
        <f aca="false">BW157+CJ157</f>
        <v>0</v>
      </c>
      <c r="BK164" s="118" t="n">
        <f aca="false">BX157+CK157</f>
        <v>0</v>
      </c>
      <c r="BL164" s="118" t="n">
        <f aca="false">BY157+CL157</f>
        <v>0</v>
      </c>
      <c r="BM164" s="192"/>
      <c r="BN164" s="118" t="n">
        <v>3</v>
      </c>
      <c r="BO164" s="118" t="n">
        <v>2</v>
      </c>
      <c r="BP164" s="118" t="n">
        <v>0</v>
      </c>
      <c r="BQ164" s="118" t="n">
        <v>0</v>
      </c>
      <c r="BR164" s="118" t="n">
        <v>0</v>
      </c>
      <c r="BS164" s="118" t="n">
        <v>0</v>
      </c>
      <c r="BT164" s="118" t="n">
        <v>0</v>
      </c>
      <c r="BU164" s="118" t="n">
        <v>0</v>
      </c>
      <c r="BV164" s="118" t="n">
        <v>0</v>
      </c>
      <c r="BW164" s="118" t="n">
        <v>0</v>
      </c>
      <c r="BX164" s="118" t="n">
        <v>0</v>
      </c>
      <c r="BY164" s="118" t="n">
        <v>0</v>
      </c>
      <c r="BZ164" s="99"/>
      <c r="CA164" s="119" t="n">
        <v>33</v>
      </c>
      <c r="CB164" s="119" t="n">
        <v>79</v>
      </c>
      <c r="CC164" s="119" t="n">
        <v>12</v>
      </c>
      <c r="CD164" s="119" t="n">
        <v>0</v>
      </c>
      <c r="CE164" s="119" t="n">
        <v>1</v>
      </c>
      <c r="CF164" s="119" t="n">
        <v>0</v>
      </c>
      <c r="CG164" s="119" t="n">
        <v>0</v>
      </c>
      <c r="CH164" s="119" t="n">
        <v>0</v>
      </c>
      <c r="CI164" s="119" t="n">
        <v>0</v>
      </c>
      <c r="CJ164" s="119" t="n">
        <v>0</v>
      </c>
      <c r="CK164" s="119" t="n">
        <v>0</v>
      </c>
      <c r="CL164" s="119" t="n">
        <v>0</v>
      </c>
    </row>
    <row r="165" s="97" customFormat="true" ht="13.15" hidden="false" customHeight="false" outlineLevel="0" collapsed="false">
      <c r="A165" s="128" t="s">
        <v>112</v>
      </c>
      <c r="B165" s="150" t="n">
        <f aca="false">B162-B164</f>
        <v>17</v>
      </c>
      <c r="C165" s="151" t="n">
        <f aca="false">C162-C164</f>
        <v>2</v>
      </c>
      <c r="D165" s="150" t="n">
        <f aca="false">D162-D164</f>
        <v>88</v>
      </c>
      <c r="E165" s="151" t="n">
        <f aca="false">E162-E164</f>
        <v>11</v>
      </c>
      <c r="F165" s="150" t="n">
        <f aca="false">F162-F164</f>
        <v>44</v>
      </c>
      <c r="G165" s="151" t="n">
        <f aca="false">G162-G164</f>
        <v>5</v>
      </c>
      <c r="H165" s="150" t="n">
        <f aca="false">H162-H164</f>
        <v>14</v>
      </c>
      <c r="I165" s="151" t="n">
        <f aca="false">I162-I164</f>
        <v>0</v>
      </c>
      <c r="J165" s="150" t="n">
        <f aca="false">J162-J164</f>
        <v>5</v>
      </c>
      <c r="K165" s="151" t="n">
        <f aca="false">K162-K164</f>
        <v>1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168</v>
      </c>
      <c r="U165" s="151" t="n">
        <f aca="false">U162-U164</f>
        <v>19</v>
      </c>
      <c r="V165" s="136"/>
      <c r="W165" s="116"/>
      <c r="X165" s="97" t="n">
        <f aca="false">BA74</f>
        <v>82</v>
      </c>
      <c r="Y165" s="97" t="n">
        <f aca="false">BB74</f>
        <v>97</v>
      </c>
      <c r="Z165" s="97" t="n">
        <f aca="false">BC74</f>
        <v>19</v>
      </c>
      <c r="AA165" s="97" t="n">
        <f aca="false">BD74</f>
        <v>0</v>
      </c>
      <c r="AB165" s="97" t="n">
        <f aca="false">BE74</f>
        <v>0</v>
      </c>
      <c r="AC165" s="97" t="n">
        <f aca="false">BF74</f>
        <v>0</v>
      </c>
      <c r="AD165" s="97" t="n">
        <f aca="false">BG74</f>
        <v>0</v>
      </c>
      <c r="AE165" s="97" t="n">
        <f aca="false">BH74</f>
        <v>0</v>
      </c>
      <c r="AF165" s="97" t="n">
        <f aca="false">BI74</f>
        <v>0</v>
      </c>
      <c r="AG165" s="97" t="n">
        <f aca="false">BJ74</f>
        <v>0</v>
      </c>
      <c r="AH165" s="97" t="n">
        <f aca="false">BK74</f>
        <v>0</v>
      </c>
      <c r="AI165" s="97" t="n">
        <f aca="false">BL74</f>
        <v>0</v>
      </c>
      <c r="AL165" s="97" t="n">
        <f aca="false">BN69</f>
        <v>8</v>
      </c>
      <c r="AM165" s="97" t="n">
        <f aca="false">BO69</f>
        <v>0</v>
      </c>
      <c r="AN165" s="97" t="n">
        <f aca="false">BP69</f>
        <v>0</v>
      </c>
      <c r="AO165" s="97" t="n">
        <f aca="false">BQ69</f>
        <v>0</v>
      </c>
      <c r="AP165" s="97" t="n">
        <f aca="false">BR69</f>
        <v>0</v>
      </c>
      <c r="AQ165" s="97" t="n">
        <f aca="false">BS69</f>
        <v>0</v>
      </c>
      <c r="AR165" s="97" t="n">
        <f aca="false">BT69</f>
        <v>0</v>
      </c>
      <c r="AS165" s="97" t="n">
        <f aca="false">BU69</f>
        <v>0</v>
      </c>
      <c r="AT165" s="97" t="n">
        <f aca="false">BV69</f>
        <v>0</v>
      </c>
      <c r="AU165" s="97" t="n">
        <f aca="false">BW69</f>
        <v>0</v>
      </c>
      <c r="AV165" s="97" t="n">
        <f aca="false">BX69</f>
        <v>0</v>
      </c>
      <c r="AW165" s="97" t="n">
        <f aca="false">BY69</f>
        <v>0</v>
      </c>
      <c r="BA165" s="118" t="n">
        <f aca="false">BN158+CA158</f>
        <v>48</v>
      </c>
      <c r="BB165" s="118" t="n">
        <f aca="false">BO158+CB158</f>
        <v>84</v>
      </c>
      <c r="BC165" s="118" t="n">
        <f aca="false">BP158+CC158</f>
        <v>18</v>
      </c>
      <c r="BD165" s="118" t="n">
        <f aca="false">BQ158+CD158</f>
        <v>1</v>
      </c>
      <c r="BE165" s="118" t="n">
        <f aca="false">BR158+CE158</f>
        <v>0</v>
      </c>
      <c r="BF165" s="118" t="n">
        <f aca="false">BS158+CF158</f>
        <v>0</v>
      </c>
      <c r="BG165" s="118" t="n">
        <f aca="false">BT158+CG158</f>
        <v>0</v>
      </c>
      <c r="BH165" s="118" t="n">
        <f aca="false">BU158+CH158</f>
        <v>0</v>
      </c>
      <c r="BI165" s="118" t="n">
        <f aca="false">BV158+CI158</f>
        <v>0</v>
      </c>
      <c r="BJ165" s="118" t="n">
        <f aca="false">BW158+CJ158</f>
        <v>0</v>
      </c>
      <c r="BK165" s="118" t="n">
        <f aca="false">BX158+CK158</f>
        <v>0</v>
      </c>
      <c r="BL165" s="118" t="n">
        <f aca="false">BY158+CL158</f>
        <v>0</v>
      </c>
      <c r="BM165" s="192"/>
      <c r="BN165" s="118" t="n">
        <v>2</v>
      </c>
      <c r="BO165" s="118" t="n">
        <v>5</v>
      </c>
      <c r="BP165" s="118" t="n">
        <v>0</v>
      </c>
      <c r="BQ165" s="118" t="n">
        <v>0</v>
      </c>
      <c r="BR165" s="118" t="n">
        <v>0</v>
      </c>
      <c r="BS165" s="118" t="n">
        <v>0</v>
      </c>
      <c r="BT165" s="118" t="n">
        <v>0</v>
      </c>
      <c r="BU165" s="118" t="n">
        <v>0</v>
      </c>
      <c r="BV165" s="118" t="n">
        <v>0</v>
      </c>
      <c r="BW165" s="118" t="n">
        <v>0</v>
      </c>
      <c r="BX165" s="118" t="n">
        <v>0</v>
      </c>
      <c r="BY165" s="118" t="n">
        <v>0</v>
      </c>
      <c r="BZ165" s="99"/>
      <c r="CA165" s="119" t="n">
        <v>34</v>
      </c>
      <c r="CB165" s="119" t="n">
        <v>74</v>
      </c>
      <c r="CC165" s="119" t="n">
        <v>21</v>
      </c>
      <c r="CD165" s="119" t="n">
        <v>1</v>
      </c>
      <c r="CE165" s="119" t="n">
        <v>1</v>
      </c>
      <c r="CF165" s="119" t="n">
        <v>0</v>
      </c>
      <c r="CG165" s="119" t="n">
        <v>0</v>
      </c>
      <c r="CH165" s="119" t="n">
        <v>0</v>
      </c>
      <c r="CI165" s="119" t="n">
        <v>0</v>
      </c>
      <c r="CJ165" s="119" t="n">
        <v>0</v>
      </c>
      <c r="CK165" s="119" t="n">
        <v>0</v>
      </c>
      <c r="CL165" s="119" t="n">
        <v>0</v>
      </c>
    </row>
    <row r="166" s="97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5" t="n">
        <f aca="false">T162-U162</f>
        <v>2702</v>
      </c>
      <c r="J166" s="155"/>
      <c r="K166" s="156"/>
      <c r="L166" s="157" t="s">
        <v>115</v>
      </c>
      <c r="M166" s="158" t="n">
        <f aca="false">U162</f>
        <v>146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2994</v>
      </c>
      <c r="U166" s="164"/>
      <c r="V166" s="136"/>
      <c r="W166" s="116"/>
      <c r="X166" s="97" t="n">
        <f aca="false">BA75</f>
        <v>41</v>
      </c>
      <c r="Y166" s="97" t="n">
        <f aca="false">BB75</f>
        <v>98</v>
      </c>
      <c r="Z166" s="97" t="n">
        <f aca="false">BC75</f>
        <v>22</v>
      </c>
      <c r="AA166" s="97" t="n">
        <f aca="false">BD75</f>
        <v>4</v>
      </c>
      <c r="AB166" s="97" t="n">
        <f aca="false">BE75</f>
        <v>0</v>
      </c>
      <c r="AC166" s="97" t="n">
        <f aca="false">BF75</f>
        <v>0</v>
      </c>
      <c r="AD166" s="97" t="n">
        <f aca="false">BG75</f>
        <v>0</v>
      </c>
      <c r="AE166" s="97" t="n">
        <f aca="false">BH75</f>
        <v>0</v>
      </c>
      <c r="AF166" s="97" t="n">
        <f aca="false">BI75</f>
        <v>0</v>
      </c>
      <c r="AG166" s="97" t="n">
        <f aca="false">BJ75</f>
        <v>0</v>
      </c>
      <c r="AH166" s="97" t="n">
        <f aca="false">BK75</f>
        <v>0</v>
      </c>
      <c r="AI166" s="97" t="n">
        <f aca="false">BL75</f>
        <v>0</v>
      </c>
      <c r="AL166" s="97" t="n">
        <f aca="false">BN70</f>
        <v>6</v>
      </c>
      <c r="AM166" s="97" t="n">
        <f aca="false">BO70</f>
        <v>1</v>
      </c>
      <c r="AN166" s="97" t="n">
        <f aca="false">BP70</f>
        <v>0</v>
      </c>
      <c r="AO166" s="97" t="n">
        <f aca="false">BQ70</f>
        <v>0</v>
      </c>
      <c r="AP166" s="97" t="n">
        <f aca="false">BR70</f>
        <v>0</v>
      </c>
      <c r="AQ166" s="97" t="n">
        <f aca="false">BS70</f>
        <v>0</v>
      </c>
      <c r="AR166" s="97" t="n">
        <f aca="false">BT70</f>
        <v>0</v>
      </c>
      <c r="AS166" s="97" t="n">
        <f aca="false">BU70</f>
        <v>0</v>
      </c>
      <c r="AT166" s="97" t="n">
        <f aca="false">BV70</f>
        <v>0</v>
      </c>
      <c r="AU166" s="97" t="n">
        <f aca="false">BW70</f>
        <v>0</v>
      </c>
      <c r="AV166" s="97" t="n">
        <f aca="false">BX70</f>
        <v>0</v>
      </c>
      <c r="AW166" s="97" t="n">
        <f aca="false">BY70</f>
        <v>0</v>
      </c>
      <c r="BA166" s="118" t="n">
        <f aca="false">BN159+CA159</f>
        <v>51</v>
      </c>
      <c r="BB166" s="118" t="n">
        <f aca="false">BO159+CB159</f>
        <v>100</v>
      </c>
      <c r="BC166" s="118" t="n">
        <f aca="false">BP159+CC159</f>
        <v>15</v>
      </c>
      <c r="BD166" s="118" t="n">
        <f aca="false">BQ159+CD159</f>
        <v>0</v>
      </c>
      <c r="BE166" s="118" t="n">
        <f aca="false">BR159+CE159</f>
        <v>1</v>
      </c>
      <c r="BF166" s="118" t="n">
        <f aca="false">BS159+CF159</f>
        <v>0</v>
      </c>
      <c r="BG166" s="118" t="n">
        <f aca="false">BT159+CG159</f>
        <v>0</v>
      </c>
      <c r="BH166" s="118" t="n">
        <f aca="false">BU159+CH159</f>
        <v>0</v>
      </c>
      <c r="BI166" s="118" t="n">
        <f aca="false">BV159+CI159</f>
        <v>0</v>
      </c>
      <c r="BJ166" s="118" t="n">
        <f aca="false">BW159+CJ159</f>
        <v>0</v>
      </c>
      <c r="BK166" s="118" t="n">
        <f aca="false">BX159+CK159</f>
        <v>0</v>
      </c>
      <c r="BL166" s="118" t="n">
        <f aca="false">BY159+CL159</f>
        <v>0</v>
      </c>
      <c r="BM166" s="192"/>
      <c r="BN166" s="118" t="n">
        <v>3</v>
      </c>
      <c r="BO166" s="118" t="n">
        <v>1</v>
      </c>
      <c r="BP166" s="118" t="n">
        <v>0</v>
      </c>
      <c r="BQ166" s="118" t="n">
        <v>1</v>
      </c>
      <c r="BR166" s="118" t="n">
        <v>0</v>
      </c>
      <c r="BS166" s="118" t="n">
        <v>0</v>
      </c>
      <c r="BT166" s="118" t="n">
        <v>0</v>
      </c>
      <c r="BU166" s="118" t="n">
        <v>0</v>
      </c>
      <c r="BV166" s="118" t="n">
        <v>0</v>
      </c>
      <c r="BW166" s="118" t="n">
        <v>0</v>
      </c>
      <c r="BX166" s="118" t="n">
        <v>0</v>
      </c>
      <c r="BY166" s="118" t="n">
        <v>0</v>
      </c>
      <c r="BZ166" s="99"/>
      <c r="CA166" s="119" t="n">
        <v>23</v>
      </c>
      <c r="CB166" s="119" t="n">
        <v>44</v>
      </c>
      <c r="CC166" s="119" t="n">
        <v>12</v>
      </c>
      <c r="CD166" s="119" t="n">
        <v>4</v>
      </c>
      <c r="CE166" s="119" t="n">
        <v>0</v>
      </c>
      <c r="CF166" s="119" t="n">
        <v>0</v>
      </c>
      <c r="CG166" s="119" t="n">
        <v>0</v>
      </c>
      <c r="CH166" s="119" t="n">
        <v>0</v>
      </c>
      <c r="CI166" s="119" t="n">
        <v>0</v>
      </c>
      <c r="CJ166" s="119" t="n">
        <v>0</v>
      </c>
      <c r="CK166" s="119" t="n">
        <v>0</v>
      </c>
      <c r="CL166" s="119" t="n">
        <v>0</v>
      </c>
    </row>
    <row r="167" s="97" customFormat="true" ht="13.15" hidden="false" customHeight="false" outlineLevel="0" collapsed="false">
      <c r="A167" s="166" t="s">
        <v>117</v>
      </c>
      <c r="B167" s="167"/>
      <c r="C167" s="167"/>
      <c r="D167" s="168" t="s">
        <v>118</v>
      </c>
      <c r="E167" s="169" t="n">
        <f aca="false">(B162*15+D162*35+F162*45+H162*55+J162*65+L162*75+N162*85+P162*95+R162*125)/T162</f>
        <v>29.9297752808989</v>
      </c>
      <c r="F167" s="166" t="s">
        <v>119</v>
      </c>
      <c r="G167" s="170"/>
      <c r="H167" s="168" t="s">
        <v>120</v>
      </c>
      <c r="I167" s="169" t="n">
        <f aca="false">(C162*15+E162*35+G162*45+I162*55+K162*65+M162*75+O162*85+Q162*95+S162*125)/U162</f>
        <v>27.3972602739726</v>
      </c>
      <c r="J167" s="166" t="s">
        <v>119</v>
      </c>
      <c r="K167" s="116"/>
      <c r="N167" s="171"/>
      <c r="O167" s="172"/>
      <c r="P167" s="172"/>
      <c r="Q167" s="172"/>
      <c r="R167" s="171"/>
      <c r="S167" s="171"/>
      <c r="T167" s="171"/>
      <c r="U167" s="171"/>
      <c r="V167" s="136"/>
      <c r="W167" s="116"/>
      <c r="X167" s="97" t="n">
        <f aca="false">BA76</f>
        <v>9</v>
      </c>
      <c r="Y167" s="97" t="n">
        <f aca="false">BB76</f>
        <v>43</v>
      </c>
      <c r="Z167" s="97" t="n">
        <f aca="false">BC76</f>
        <v>19</v>
      </c>
      <c r="AA167" s="97" t="n">
        <f aca="false">BD76</f>
        <v>2</v>
      </c>
      <c r="AB167" s="97" t="n">
        <f aca="false">BE76</f>
        <v>0</v>
      </c>
      <c r="AC167" s="97" t="n">
        <f aca="false">BF76</f>
        <v>0</v>
      </c>
      <c r="AD167" s="97" t="n">
        <f aca="false">BG76</f>
        <v>0</v>
      </c>
      <c r="AE167" s="97" t="n">
        <f aca="false">BH76</f>
        <v>0</v>
      </c>
      <c r="AF167" s="97" t="n">
        <f aca="false">BI76</f>
        <v>0</v>
      </c>
      <c r="AG167" s="97" t="n">
        <f aca="false">BJ76</f>
        <v>0</v>
      </c>
      <c r="AH167" s="97" t="n">
        <f aca="false">BK76</f>
        <v>0</v>
      </c>
      <c r="AI167" s="97" t="n">
        <f aca="false">BL76</f>
        <v>0</v>
      </c>
      <c r="AL167" s="97" t="n">
        <f aca="false">BN71</f>
        <v>0</v>
      </c>
      <c r="AM167" s="97" t="n">
        <f aca="false">BO71</f>
        <v>3</v>
      </c>
      <c r="AN167" s="97" t="n">
        <f aca="false">BP71</f>
        <v>2</v>
      </c>
      <c r="AO167" s="97" t="n">
        <f aca="false">BQ71</f>
        <v>0</v>
      </c>
      <c r="AP167" s="97" t="n">
        <f aca="false">BR71</f>
        <v>0</v>
      </c>
      <c r="AQ167" s="97" t="n">
        <f aca="false">BS71</f>
        <v>0</v>
      </c>
      <c r="AR167" s="97" t="n">
        <f aca="false">BT71</f>
        <v>0</v>
      </c>
      <c r="AS167" s="97" t="n">
        <f aca="false">BU71</f>
        <v>0</v>
      </c>
      <c r="AT167" s="97" t="n">
        <f aca="false">BV71</f>
        <v>0</v>
      </c>
      <c r="AU167" s="97" t="n">
        <f aca="false">BW71</f>
        <v>0</v>
      </c>
      <c r="AV167" s="97" t="n">
        <f aca="false">BX71</f>
        <v>0</v>
      </c>
      <c r="AW167" s="97" t="n">
        <f aca="false">BY71</f>
        <v>0</v>
      </c>
      <c r="BA167" s="118" t="n">
        <f aca="false">BN160+CA160</f>
        <v>52</v>
      </c>
      <c r="BB167" s="118" t="n">
        <f aca="false">BO160+CB160</f>
        <v>93</v>
      </c>
      <c r="BC167" s="118" t="n">
        <f aca="false">BP160+CC160</f>
        <v>30</v>
      </c>
      <c r="BD167" s="118" t="n">
        <f aca="false">BQ160+CD160</f>
        <v>3</v>
      </c>
      <c r="BE167" s="118" t="n">
        <f aca="false">BR160+CE160</f>
        <v>0</v>
      </c>
      <c r="BF167" s="118" t="n">
        <f aca="false">BS160+CF160</f>
        <v>0</v>
      </c>
      <c r="BG167" s="118" t="n">
        <f aca="false">BT160+CG160</f>
        <v>0</v>
      </c>
      <c r="BH167" s="118" t="n">
        <f aca="false">BU160+CH160</f>
        <v>0</v>
      </c>
      <c r="BI167" s="118" t="n">
        <f aca="false">BV160+CI160</f>
        <v>0</v>
      </c>
      <c r="BJ167" s="118" t="n">
        <f aca="false">BW160+CJ160</f>
        <v>0</v>
      </c>
      <c r="BK167" s="118" t="n">
        <f aca="false">BX160+CK160</f>
        <v>0</v>
      </c>
      <c r="BL167" s="118" t="n">
        <f aca="false">BY160+CL160</f>
        <v>0</v>
      </c>
      <c r="BM167" s="192"/>
      <c r="BN167" s="118" t="n">
        <v>1</v>
      </c>
      <c r="BO167" s="118" t="n">
        <v>2</v>
      </c>
      <c r="BP167" s="118" t="n">
        <v>1</v>
      </c>
      <c r="BQ167" s="118" t="n">
        <v>0</v>
      </c>
      <c r="BR167" s="118" t="n">
        <v>0</v>
      </c>
      <c r="BS167" s="118" t="n">
        <v>0</v>
      </c>
      <c r="BT167" s="118" t="n">
        <v>0</v>
      </c>
      <c r="BU167" s="118" t="n">
        <v>0</v>
      </c>
      <c r="BV167" s="118" t="n">
        <v>0</v>
      </c>
      <c r="BW167" s="118" t="n">
        <v>0</v>
      </c>
      <c r="BX167" s="118" t="n">
        <v>0</v>
      </c>
      <c r="BY167" s="118" t="n">
        <v>0</v>
      </c>
      <c r="BZ167" s="99"/>
      <c r="CA167" s="119" t="n">
        <v>8</v>
      </c>
      <c r="CB167" s="119" t="n">
        <v>28</v>
      </c>
      <c r="CC167" s="119" t="n">
        <v>10</v>
      </c>
      <c r="CD167" s="119" t="n">
        <v>4</v>
      </c>
      <c r="CE167" s="119" t="n">
        <v>0</v>
      </c>
      <c r="CF167" s="119" t="n">
        <v>0</v>
      </c>
      <c r="CG167" s="119" t="n">
        <v>0</v>
      </c>
      <c r="CH167" s="119" t="n">
        <v>0</v>
      </c>
      <c r="CI167" s="119" t="n">
        <v>0</v>
      </c>
      <c r="CJ167" s="119" t="n">
        <v>0</v>
      </c>
      <c r="CK167" s="119" t="n">
        <v>0</v>
      </c>
      <c r="CL167" s="119" t="n">
        <v>0</v>
      </c>
    </row>
    <row r="168" s="97" customFormat="true" ht="6" hidden="false" customHeight="true" outlineLevel="0" collapsed="false">
      <c r="V168" s="136"/>
      <c r="W168" s="116"/>
      <c r="X168" s="97" t="n">
        <f aca="false">BA77</f>
        <v>6</v>
      </c>
      <c r="Y168" s="97" t="n">
        <f aca="false">BB77</f>
        <v>29</v>
      </c>
      <c r="Z168" s="97" t="n">
        <f aca="false">BC77</f>
        <v>11</v>
      </c>
      <c r="AA168" s="97" t="n">
        <f aca="false">BD77</f>
        <v>5</v>
      </c>
      <c r="AB168" s="97" t="n">
        <f aca="false">BE77</f>
        <v>0</v>
      </c>
      <c r="AC168" s="97" t="n">
        <f aca="false">BF77</f>
        <v>0</v>
      </c>
      <c r="AD168" s="97" t="n">
        <f aca="false">BG77</f>
        <v>0</v>
      </c>
      <c r="AE168" s="97" t="n">
        <f aca="false">BH77</f>
        <v>0</v>
      </c>
      <c r="AF168" s="97" t="n">
        <f aca="false">BI77</f>
        <v>0</v>
      </c>
      <c r="AG168" s="97" t="n">
        <f aca="false">BJ77</f>
        <v>0</v>
      </c>
      <c r="AH168" s="97" t="n">
        <f aca="false">BK77</f>
        <v>0</v>
      </c>
      <c r="AI168" s="97" t="n">
        <f aca="false">BL77</f>
        <v>0</v>
      </c>
      <c r="AL168" s="97" t="n">
        <f aca="false">BN72</f>
        <v>1</v>
      </c>
      <c r="AM168" s="97" t="n">
        <f aca="false">BO72</f>
        <v>4</v>
      </c>
      <c r="AN168" s="97" t="n">
        <f aca="false">BP72</f>
        <v>0</v>
      </c>
      <c r="AO168" s="97" t="n">
        <f aca="false">BQ72</f>
        <v>0</v>
      </c>
      <c r="AP168" s="97" t="n">
        <f aca="false">BR72</f>
        <v>0</v>
      </c>
      <c r="AQ168" s="97" t="n">
        <f aca="false">BS72</f>
        <v>0</v>
      </c>
      <c r="AR168" s="97" t="n">
        <f aca="false">BT72</f>
        <v>0</v>
      </c>
      <c r="AS168" s="97" t="n">
        <f aca="false">BU72</f>
        <v>0</v>
      </c>
      <c r="AT168" s="97" t="n">
        <f aca="false">BV72</f>
        <v>0</v>
      </c>
      <c r="AU168" s="97" t="n">
        <f aca="false">BW72</f>
        <v>0</v>
      </c>
      <c r="AV168" s="97" t="n">
        <f aca="false">BX72</f>
        <v>0</v>
      </c>
      <c r="AW168" s="97" t="n">
        <f aca="false">BY72</f>
        <v>0</v>
      </c>
      <c r="BA168" s="118" t="n">
        <f aca="false">BN161+CA161</f>
        <v>60</v>
      </c>
      <c r="BB168" s="118" t="n">
        <f aca="false">BO161+CB161</f>
        <v>93</v>
      </c>
      <c r="BC168" s="118" t="n">
        <f aca="false">BP161+CC161</f>
        <v>24</v>
      </c>
      <c r="BD168" s="118" t="n">
        <f aca="false">BQ161+CD161</f>
        <v>1</v>
      </c>
      <c r="BE168" s="118" t="n">
        <f aca="false">BR161+CE161</f>
        <v>0</v>
      </c>
      <c r="BF168" s="118" t="n">
        <f aca="false">BS161+CF161</f>
        <v>0</v>
      </c>
      <c r="BG168" s="118" t="n">
        <f aca="false">BT161+CG161</f>
        <v>0</v>
      </c>
      <c r="BH168" s="118" t="n">
        <f aca="false">BU161+CH161</f>
        <v>0</v>
      </c>
      <c r="BI168" s="118" t="n">
        <f aca="false">BV161+CI161</f>
        <v>0</v>
      </c>
      <c r="BJ168" s="118" t="n">
        <f aca="false">BW161+CJ161</f>
        <v>0</v>
      </c>
      <c r="BK168" s="118" t="n">
        <f aca="false">BX161+CK161</f>
        <v>0</v>
      </c>
      <c r="BL168" s="118" t="n">
        <f aca="false">BY161+CL161</f>
        <v>0</v>
      </c>
      <c r="BM168" s="192"/>
      <c r="BN168" s="118" t="n">
        <v>0</v>
      </c>
      <c r="BO168" s="118" t="n">
        <v>3</v>
      </c>
      <c r="BP168" s="118" t="n">
        <v>1</v>
      </c>
      <c r="BQ168" s="118" t="n">
        <v>0</v>
      </c>
      <c r="BR168" s="118" t="n">
        <v>0</v>
      </c>
      <c r="BS168" s="118" t="n">
        <v>0</v>
      </c>
      <c r="BT168" s="118" t="n">
        <v>0</v>
      </c>
      <c r="BU168" s="118" t="n">
        <v>0</v>
      </c>
      <c r="BV168" s="118" t="n">
        <v>0</v>
      </c>
      <c r="BW168" s="118" t="n">
        <v>0</v>
      </c>
      <c r="BX168" s="118" t="n">
        <v>0</v>
      </c>
      <c r="BY168" s="118" t="n">
        <v>0</v>
      </c>
      <c r="BZ168" s="99"/>
      <c r="CA168" s="119" t="n">
        <v>7</v>
      </c>
      <c r="CB168" s="119" t="n">
        <v>13</v>
      </c>
      <c r="CC168" s="119" t="n">
        <v>7</v>
      </c>
      <c r="CD168" s="119" t="n">
        <v>2</v>
      </c>
      <c r="CE168" s="119" t="n">
        <v>0</v>
      </c>
      <c r="CF168" s="119" t="n">
        <v>0</v>
      </c>
      <c r="CG168" s="119" t="n">
        <v>0</v>
      </c>
      <c r="CH168" s="119" t="n">
        <v>0</v>
      </c>
      <c r="CI168" s="119" t="n">
        <v>0</v>
      </c>
      <c r="CJ168" s="119" t="n">
        <v>0</v>
      </c>
      <c r="CK168" s="119" t="n">
        <v>0</v>
      </c>
      <c r="CL168" s="119" t="n">
        <v>0</v>
      </c>
    </row>
    <row r="169" s="97" customFormat="true" ht="12.75" hidden="false" customHeight="false" outlineLevel="0" collapsed="false">
      <c r="V169" s="144"/>
      <c r="W169" s="116"/>
      <c r="X169" s="97" t="n">
        <f aca="false">BA78</f>
        <v>2</v>
      </c>
      <c r="Y169" s="97" t="n">
        <f aca="false">BB78</f>
        <v>24</v>
      </c>
      <c r="Z169" s="97" t="n">
        <f aca="false">BC78</f>
        <v>10</v>
      </c>
      <c r="AA169" s="97" t="n">
        <f aca="false">BD78</f>
        <v>4</v>
      </c>
      <c r="AB169" s="97" t="n">
        <f aca="false">BE78</f>
        <v>2</v>
      </c>
      <c r="AC169" s="97" t="n">
        <f aca="false">BF78</f>
        <v>0</v>
      </c>
      <c r="AD169" s="97" t="n">
        <f aca="false">BG78</f>
        <v>0</v>
      </c>
      <c r="AE169" s="97" t="n">
        <f aca="false">BH78</f>
        <v>0</v>
      </c>
      <c r="AF169" s="97" t="n">
        <f aca="false">BI78</f>
        <v>0</v>
      </c>
      <c r="AG169" s="97" t="n">
        <f aca="false">BJ78</f>
        <v>0</v>
      </c>
      <c r="AH169" s="97" t="n">
        <f aca="false">BK78</f>
        <v>0</v>
      </c>
      <c r="AI169" s="97" t="n">
        <f aca="false">BL78</f>
        <v>0</v>
      </c>
      <c r="AL169" s="97" t="n">
        <f aca="false">BN73</f>
        <v>0</v>
      </c>
      <c r="AM169" s="97" t="n">
        <f aca="false">BO73</f>
        <v>2</v>
      </c>
      <c r="AN169" s="97" t="n">
        <f aca="false">BP73</f>
        <v>1</v>
      </c>
      <c r="AO169" s="97" t="n">
        <f aca="false">BQ73</f>
        <v>0</v>
      </c>
      <c r="AP169" s="97" t="n">
        <f aca="false">BR73</f>
        <v>0</v>
      </c>
      <c r="AQ169" s="97" t="n">
        <f aca="false">BS73</f>
        <v>0</v>
      </c>
      <c r="AR169" s="97" t="n">
        <f aca="false">BT73</f>
        <v>0</v>
      </c>
      <c r="AS169" s="97" t="n">
        <f aca="false">BU73</f>
        <v>0</v>
      </c>
      <c r="AT169" s="97" t="n">
        <f aca="false">BV73</f>
        <v>0</v>
      </c>
      <c r="AU169" s="97" t="n">
        <f aca="false">BW73</f>
        <v>0</v>
      </c>
      <c r="AV169" s="97" t="n">
        <f aca="false">BX73</f>
        <v>0</v>
      </c>
      <c r="AW169" s="97" t="n">
        <f aca="false">BY73</f>
        <v>0</v>
      </c>
      <c r="BA169" s="118" t="n">
        <f aca="false">BN162+CA162</f>
        <v>57</v>
      </c>
      <c r="BB169" s="118" t="n">
        <f aca="false">BO162+CB162</f>
        <v>84</v>
      </c>
      <c r="BC169" s="118" t="n">
        <f aca="false">BP162+CC162</f>
        <v>12</v>
      </c>
      <c r="BD169" s="118" t="n">
        <f aca="false">BQ162+CD162</f>
        <v>4</v>
      </c>
      <c r="BE169" s="118" t="n">
        <f aca="false">BR162+CE162</f>
        <v>0</v>
      </c>
      <c r="BF169" s="118" t="n">
        <f aca="false">BS162+CF162</f>
        <v>0</v>
      </c>
      <c r="BG169" s="118" t="n">
        <f aca="false">BT162+CG162</f>
        <v>0</v>
      </c>
      <c r="BH169" s="118" t="n">
        <f aca="false">BU162+CH162</f>
        <v>0</v>
      </c>
      <c r="BI169" s="118" t="n">
        <f aca="false">BV162+CI162</f>
        <v>0</v>
      </c>
      <c r="BJ169" s="118" t="n">
        <f aca="false">BW162+CJ162</f>
        <v>0</v>
      </c>
      <c r="BK169" s="118" t="n">
        <f aca="false">BX162+CK162</f>
        <v>0</v>
      </c>
      <c r="BL169" s="118" t="n">
        <f aca="false">BY162+CL162</f>
        <v>0</v>
      </c>
      <c r="BM169" s="192"/>
      <c r="BN169" s="118" t="n">
        <v>0</v>
      </c>
      <c r="BO169" s="118" t="n">
        <v>0</v>
      </c>
      <c r="BP169" s="118" t="n">
        <v>3</v>
      </c>
      <c r="BQ169" s="118" t="n">
        <v>0</v>
      </c>
      <c r="BR169" s="118" t="n">
        <v>0</v>
      </c>
      <c r="BS169" s="118" t="n">
        <v>0</v>
      </c>
      <c r="BT169" s="118" t="n">
        <v>0</v>
      </c>
      <c r="BU169" s="118" t="n">
        <v>0</v>
      </c>
      <c r="BV169" s="118" t="n">
        <v>0</v>
      </c>
      <c r="BW169" s="118" t="n">
        <v>0</v>
      </c>
      <c r="BX169" s="118" t="n">
        <v>0</v>
      </c>
      <c r="BY169" s="118" t="n">
        <v>0</v>
      </c>
      <c r="BZ169" s="99"/>
      <c r="CA169" s="119" t="n">
        <v>4</v>
      </c>
      <c r="CB169" s="119" t="n">
        <v>4</v>
      </c>
      <c r="CC169" s="119" t="n">
        <v>7</v>
      </c>
      <c r="CD169" s="119" t="n">
        <v>0</v>
      </c>
      <c r="CE169" s="119" t="n">
        <v>0</v>
      </c>
      <c r="CF169" s="119" t="n">
        <v>0</v>
      </c>
      <c r="CG169" s="119" t="n">
        <v>0</v>
      </c>
      <c r="CH169" s="119" t="n">
        <v>0</v>
      </c>
      <c r="CI169" s="119" t="n">
        <v>0</v>
      </c>
      <c r="CJ169" s="119" t="n">
        <v>0</v>
      </c>
      <c r="CK169" s="119" t="n">
        <v>0</v>
      </c>
      <c r="CL169" s="119" t="n">
        <v>0</v>
      </c>
    </row>
    <row r="170" s="97" customFormat="true" ht="12.75" hidden="false" customHeight="false" outlineLevel="0" collapsed="false">
      <c r="V170" s="149"/>
      <c r="W170" s="116"/>
      <c r="X170" s="97" t="n">
        <f aca="false">BA79</f>
        <v>5</v>
      </c>
      <c r="Y170" s="97" t="n">
        <f aca="false">BB79</f>
        <v>7</v>
      </c>
      <c r="Z170" s="97" t="n">
        <f aca="false">BC79</f>
        <v>3</v>
      </c>
      <c r="AA170" s="97" t="n">
        <f aca="false">BD79</f>
        <v>1</v>
      </c>
      <c r="AB170" s="97" t="n">
        <f aca="false">BE79</f>
        <v>1</v>
      </c>
      <c r="AC170" s="97" t="n">
        <f aca="false">BF79</f>
        <v>0</v>
      </c>
      <c r="AD170" s="97" t="n">
        <f aca="false">BG79</f>
        <v>0</v>
      </c>
      <c r="AE170" s="97" t="n">
        <f aca="false">BH79</f>
        <v>0</v>
      </c>
      <c r="AF170" s="97" t="n">
        <f aca="false">BI79</f>
        <v>0</v>
      </c>
      <c r="AG170" s="97" t="n">
        <f aca="false">BJ79</f>
        <v>0</v>
      </c>
      <c r="AH170" s="97" t="n">
        <f aca="false">BK79</f>
        <v>0</v>
      </c>
      <c r="AI170" s="97" t="n">
        <f aca="false">BL79</f>
        <v>0</v>
      </c>
      <c r="AL170" s="97" t="n">
        <f aca="false">BN74</f>
        <v>0</v>
      </c>
      <c r="AM170" s="97" t="n">
        <f aca="false">BO74</f>
        <v>0</v>
      </c>
      <c r="AN170" s="97" t="n">
        <f aca="false">BP74</f>
        <v>1</v>
      </c>
      <c r="AO170" s="97" t="n">
        <f aca="false">BQ74</f>
        <v>0</v>
      </c>
      <c r="AP170" s="97" t="n">
        <f aca="false">BR74</f>
        <v>0</v>
      </c>
      <c r="AQ170" s="97" t="n">
        <f aca="false">BS74</f>
        <v>0</v>
      </c>
      <c r="AR170" s="97" t="n">
        <f aca="false">BT74</f>
        <v>0</v>
      </c>
      <c r="AS170" s="97" t="n">
        <f aca="false">BU74</f>
        <v>0</v>
      </c>
      <c r="AT170" s="97" t="n">
        <f aca="false">BV74</f>
        <v>0</v>
      </c>
      <c r="AU170" s="97" t="n">
        <f aca="false">BW74</f>
        <v>0</v>
      </c>
      <c r="AV170" s="97" t="n">
        <f aca="false">BX74</f>
        <v>0</v>
      </c>
      <c r="AW170" s="97" t="n">
        <f aca="false">BY74</f>
        <v>0</v>
      </c>
      <c r="BA170" s="118" t="n">
        <f aca="false">BN163+CA163</f>
        <v>46</v>
      </c>
      <c r="BB170" s="118" t="n">
        <f aca="false">BO163+CB163</f>
        <v>85</v>
      </c>
      <c r="BC170" s="118" t="n">
        <f aca="false">BP163+CC163</f>
        <v>7</v>
      </c>
      <c r="BD170" s="118" t="n">
        <f aca="false">BQ163+CD163</f>
        <v>0</v>
      </c>
      <c r="BE170" s="118" t="n">
        <f aca="false">BR163+CE163</f>
        <v>3</v>
      </c>
      <c r="BF170" s="118" t="n">
        <f aca="false">BS163+CF163</f>
        <v>0</v>
      </c>
      <c r="BG170" s="118" t="n">
        <f aca="false">BT163+CG163</f>
        <v>0</v>
      </c>
      <c r="BH170" s="118" t="n">
        <f aca="false">BU163+CH163</f>
        <v>0</v>
      </c>
      <c r="BI170" s="118" t="n">
        <f aca="false">BV163+CI163</f>
        <v>0</v>
      </c>
      <c r="BJ170" s="118" t="n">
        <f aca="false">BW163+CJ163</f>
        <v>0</v>
      </c>
      <c r="BK170" s="118" t="n">
        <f aca="false">BX163+CK163</f>
        <v>0</v>
      </c>
      <c r="BL170" s="118" t="n">
        <f aca="false">BY163+CL163</f>
        <v>0</v>
      </c>
      <c r="BM170" s="192"/>
      <c r="BN170" s="118" t="n">
        <v>0</v>
      </c>
      <c r="BO170" s="118" t="n">
        <v>1</v>
      </c>
      <c r="BP170" s="118" t="n">
        <v>1</v>
      </c>
      <c r="BQ170" s="118" t="n">
        <v>0</v>
      </c>
      <c r="BR170" s="118" t="n">
        <v>0</v>
      </c>
      <c r="BS170" s="118" t="n">
        <v>0</v>
      </c>
      <c r="BT170" s="118" t="n">
        <v>0</v>
      </c>
      <c r="BU170" s="118" t="n">
        <v>0</v>
      </c>
      <c r="BV170" s="118" t="n">
        <v>0</v>
      </c>
      <c r="BW170" s="118" t="n">
        <v>0</v>
      </c>
      <c r="BX170" s="118" t="n">
        <v>0</v>
      </c>
      <c r="BY170" s="118" t="n">
        <v>0</v>
      </c>
      <c r="BZ170" s="99"/>
      <c r="CA170" s="119" t="n">
        <v>3</v>
      </c>
      <c r="CB170" s="119" t="n">
        <v>8</v>
      </c>
      <c r="CC170" s="119" t="n">
        <v>3</v>
      </c>
      <c r="CD170" s="119" t="n">
        <v>3</v>
      </c>
      <c r="CE170" s="119" t="n">
        <v>0</v>
      </c>
      <c r="CF170" s="119" t="n">
        <v>0</v>
      </c>
      <c r="CG170" s="119" t="n">
        <v>0</v>
      </c>
      <c r="CH170" s="119" t="n">
        <v>0</v>
      </c>
      <c r="CI170" s="119" t="n">
        <v>0</v>
      </c>
      <c r="CJ170" s="119" t="n">
        <v>0</v>
      </c>
      <c r="CK170" s="119" t="n">
        <v>0</v>
      </c>
      <c r="CL170" s="119" t="n">
        <v>0</v>
      </c>
    </row>
    <row r="171" s="97" customFormat="true" ht="12.75" hidden="false" customHeight="false" outlineLevel="0" collapsed="false">
      <c r="V171" s="152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BA171" s="118" t="n">
        <f aca="false">BN164+CA164</f>
        <v>36</v>
      </c>
      <c r="BB171" s="118" t="n">
        <f aca="false">BO164+CB164</f>
        <v>81</v>
      </c>
      <c r="BC171" s="118" t="n">
        <f aca="false">BP164+CC164</f>
        <v>12</v>
      </c>
      <c r="BD171" s="118" t="n">
        <f aca="false">BQ164+CD164</f>
        <v>0</v>
      </c>
      <c r="BE171" s="118" t="n">
        <f aca="false">BR164+CE164</f>
        <v>1</v>
      </c>
      <c r="BF171" s="118" t="n">
        <f aca="false">BS164+CF164</f>
        <v>0</v>
      </c>
      <c r="BG171" s="118" t="n">
        <f aca="false">BT164+CG164</f>
        <v>0</v>
      </c>
      <c r="BH171" s="118" t="n">
        <f aca="false">BU164+CH164</f>
        <v>0</v>
      </c>
      <c r="BI171" s="118" t="n">
        <f aca="false">BV164+CI164</f>
        <v>0</v>
      </c>
      <c r="BJ171" s="118" t="n">
        <f aca="false">BW164+CJ164</f>
        <v>0</v>
      </c>
      <c r="BK171" s="118" t="n">
        <f aca="false">BX164+CK164</f>
        <v>0</v>
      </c>
      <c r="BL171" s="118" t="n">
        <f aca="false">BY164+CL164</f>
        <v>0</v>
      </c>
      <c r="BM171" s="192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</row>
    <row r="172" s="97" customFormat="true" ht="12.4" hidden="false" customHeight="false" outlineLevel="0" collapsed="false">
      <c r="V172" s="165"/>
      <c r="BA172" s="118" t="n">
        <f aca="false">BN165+CA165</f>
        <v>36</v>
      </c>
      <c r="BB172" s="118" t="n">
        <f aca="false">BO165+CB165</f>
        <v>79</v>
      </c>
      <c r="BC172" s="118" t="n">
        <f aca="false">BP165+CC165</f>
        <v>21</v>
      </c>
      <c r="BD172" s="118" t="n">
        <f aca="false">BQ165+CD165</f>
        <v>1</v>
      </c>
      <c r="BE172" s="118" t="n">
        <f aca="false">BR165+CE165</f>
        <v>1</v>
      </c>
      <c r="BF172" s="118" t="n">
        <f aca="false">BS165+CF165</f>
        <v>0</v>
      </c>
      <c r="BG172" s="118" t="n">
        <f aca="false">BT165+CG165</f>
        <v>0</v>
      </c>
      <c r="BH172" s="118" t="n">
        <f aca="false">BU165+CH165</f>
        <v>0</v>
      </c>
      <c r="BI172" s="118" t="n">
        <f aca="false">BV165+CI165</f>
        <v>0</v>
      </c>
      <c r="BJ172" s="118" t="n">
        <f aca="false">BW165+CJ165</f>
        <v>0</v>
      </c>
      <c r="BK172" s="118" t="n">
        <f aca="false">BX165+CK165</f>
        <v>0</v>
      </c>
      <c r="BL172" s="118" t="n">
        <f aca="false">BY165+CL165</f>
        <v>0</v>
      </c>
      <c r="BM172" s="192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</row>
    <row r="173" s="97" customFormat="true" ht="12.4" hidden="false" customHeight="false" outlineLevel="0" collapsed="false">
      <c r="V173" s="165"/>
      <c r="BA173" s="118" t="n">
        <f aca="false">BN166+CA166</f>
        <v>26</v>
      </c>
      <c r="BB173" s="118" t="n">
        <f aca="false">BO166+CB166</f>
        <v>45</v>
      </c>
      <c r="BC173" s="118" t="n">
        <f aca="false">BP166+CC166</f>
        <v>12</v>
      </c>
      <c r="BD173" s="118" t="n">
        <f aca="false">BQ166+CD166</f>
        <v>5</v>
      </c>
      <c r="BE173" s="118" t="n">
        <f aca="false">BR166+CE166</f>
        <v>0</v>
      </c>
      <c r="BF173" s="118" t="n">
        <f aca="false">BS166+CF166</f>
        <v>0</v>
      </c>
      <c r="BG173" s="118" t="n">
        <f aca="false">BT166+CG166</f>
        <v>0</v>
      </c>
      <c r="BH173" s="118" t="n">
        <f aca="false">BU166+CH166</f>
        <v>0</v>
      </c>
      <c r="BI173" s="118" t="n">
        <f aca="false">BV166+CI166</f>
        <v>0</v>
      </c>
      <c r="BJ173" s="118" t="n">
        <f aca="false">BW166+CJ166</f>
        <v>0</v>
      </c>
      <c r="BK173" s="118" t="n">
        <f aca="false">BX166+CK166</f>
        <v>0</v>
      </c>
      <c r="BL173" s="118" t="n">
        <f aca="false">BY166+CL166</f>
        <v>0</v>
      </c>
      <c r="BM173" s="192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</row>
    <row r="174" s="97" customFormat="true" ht="12.4" hidden="false" customHeight="false" outlineLevel="0" collapsed="false">
      <c r="V174" s="98"/>
      <c r="BA174" s="118" t="n">
        <f aca="false">BN167+CA167</f>
        <v>9</v>
      </c>
      <c r="BB174" s="118" t="n">
        <f aca="false">BO167+CB167</f>
        <v>30</v>
      </c>
      <c r="BC174" s="118" t="n">
        <f aca="false">BP167+CC167</f>
        <v>11</v>
      </c>
      <c r="BD174" s="118" t="n">
        <f aca="false">BQ167+CD167</f>
        <v>4</v>
      </c>
      <c r="BE174" s="118" t="n">
        <f aca="false">BR167+CE167</f>
        <v>0</v>
      </c>
      <c r="BF174" s="118" t="n">
        <f aca="false">BS167+CF167</f>
        <v>0</v>
      </c>
      <c r="BG174" s="118" t="n">
        <f aca="false">BT167+CG167</f>
        <v>0</v>
      </c>
      <c r="BH174" s="118" t="n">
        <f aca="false">BU167+CH167</f>
        <v>0</v>
      </c>
      <c r="BI174" s="118" t="n">
        <f aca="false">BV167+CI167</f>
        <v>0</v>
      </c>
      <c r="BJ174" s="118" t="n">
        <f aca="false">BW167+CJ167</f>
        <v>0</v>
      </c>
      <c r="BK174" s="118" t="n">
        <f aca="false">BX167+CK167</f>
        <v>0</v>
      </c>
      <c r="BL174" s="118" t="n">
        <f aca="false">BY167+CL167</f>
        <v>0</v>
      </c>
      <c r="BM174" s="192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</row>
    <row r="175" s="97" customFormat="true" ht="12.4" hidden="false" customHeight="false" outlineLevel="0" collapsed="false">
      <c r="V175" s="98"/>
      <c r="BA175" s="118" t="n">
        <f aca="false">BN168+CA168</f>
        <v>7</v>
      </c>
      <c r="BB175" s="118" t="n">
        <f aca="false">BO168+CB168</f>
        <v>16</v>
      </c>
      <c r="BC175" s="118" t="n">
        <f aca="false">BP168+CC168</f>
        <v>8</v>
      </c>
      <c r="BD175" s="118" t="n">
        <f aca="false">BQ168+CD168</f>
        <v>2</v>
      </c>
      <c r="BE175" s="118" t="n">
        <f aca="false">BR168+CE168</f>
        <v>0</v>
      </c>
      <c r="BF175" s="118" t="n">
        <f aca="false">BS168+CF168</f>
        <v>0</v>
      </c>
      <c r="BG175" s="118" t="n">
        <f aca="false">BT168+CG168</f>
        <v>0</v>
      </c>
      <c r="BH175" s="118" t="n">
        <f aca="false">BU168+CH168</f>
        <v>0</v>
      </c>
      <c r="BI175" s="118" t="n">
        <f aca="false">BV168+CI168</f>
        <v>0</v>
      </c>
      <c r="BJ175" s="118" t="n">
        <f aca="false">BW168+CJ168</f>
        <v>0</v>
      </c>
      <c r="BK175" s="118" t="n">
        <f aca="false">BX168+CK168</f>
        <v>0</v>
      </c>
      <c r="BL175" s="118" t="n">
        <f aca="false">BY168+CL168</f>
        <v>0</v>
      </c>
      <c r="BM175" s="192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</row>
    <row r="176" s="97" customFormat="true" ht="12.4" hidden="false" customHeight="false" outlineLevel="0" collapsed="false">
      <c r="V176" s="98"/>
      <c r="BA176" s="118" t="n">
        <f aca="false">BN169+CA169</f>
        <v>4</v>
      </c>
      <c r="BB176" s="118" t="n">
        <f aca="false">BO169+CB169</f>
        <v>4</v>
      </c>
      <c r="BC176" s="118" t="n">
        <f aca="false">BP169+CC169</f>
        <v>10</v>
      </c>
      <c r="BD176" s="118" t="n">
        <f aca="false">BQ169+CD169</f>
        <v>0</v>
      </c>
      <c r="BE176" s="118" t="n">
        <f aca="false">BR169+CE169</f>
        <v>0</v>
      </c>
      <c r="BF176" s="118" t="n">
        <f aca="false">BS169+CF169</f>
        <v>0</v>
      </c>
      <c r="BG176" s="118" t="n">
        <f aca="false">BT169+CG169</f>
        <v>0</v>
      </c>
      <c r="BH176" s="118" t="n">
        <f aca="false">BU169+CH169</f>
        <v>0</v>
      </c>
      <c r="BI176" s="118" t="n">
        <f aca="false">BV169+CI169</f>
        <v>0</v>
      </c>
      <c r="BJ176" s="118" t="n">
        <f aca="false">BW169+CJ169</f>
        <v>0</v>
      </c>
      <c r="BK176" s="118" t="n">
        <f aca="false">BX169+CK169</f>
        <v>0</v>
      </c>
      <c r="BL176" s="118" t="n">
        <f aca="false">BY169+CL169</f>
        <v>0</v>
      </c>
      <c r="BM176" s="192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</row>
    <row r="177" s="97" customFormat="true" ht="12.4" hidden="false" customHeight="false" outlineLevel="0" collapsed="false">
      <c r="V177" s="98"/>
      <c r="BA177" s="118" t="n">
        <f aca="false">BN170+CA170</f>
        <v>3</v>
      </c>
      <c r="BB177" s="118" t="n">
        <f aca="false">BO170+CB170</f>
        <v>9</v>
      </c>
      <c r="BC177" s="118" t="n">
        <f aca="false">BP170+CC170</f>
        <v>4</v>
      </c>
      <c r="BD177" s="118" t="n">
        <f aca="false">BQ170+CD170</f>
        <v>3</v>
      </c>
      <c r="BE177" s="118" t="n">
        <f aca="false">BR170+CE170</f>
        <v>0</v>
      </c>
      <c r="BF177" s="118" t="n">
        <f aca="false">BS170+CF170</f>
        <v>0</v>
      </c>
      <c r="BG177" s="118" t="n">
        <f aca="false">BT170+CG170</f>
        <v>0</v>
      </c>
      <c r="BH177" s="118" t="n">
        <f aca="false">BU170+CH170</f>
        <v>0</v>
      </c>
      <c r="BI177" s="118" t="n">
        <f aca="false">BV170+CI170</f>
        <v>0</v>
      </c>
      <c r="BJ177" s="118" t="n">
        <f aca="false">BW170+CJ170</f>
        <v>0</v>
      </c>
      <c r="BK177" s="118" t="n">
        <f aca="false">BX170+CK170</f>
        <v>0</v>
      </c>
      <c r="BL177" s="118" t="n">
        <f aca="false">BY170+CL170</f>
        <v>0</v>
      </c>
      <c r="BM177" s="192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</row>
    <row r="178" customFormat="false" ht="12.4" hidden="false" customHeight="false" outlineLevel="0" collapsed="false">
      <c r="BM178" s="192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</row>
    <row r="179" customFormat="false" ht="12.4" hidden="false" customHeight="false" outlineLevel="0" collapsed="false">
      <c r="BM179" s="192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</row>
    <row r="180" customFormat="false" ht="12.4" hidden="false" customHeight="false" outlineLevel="0" collapsed="false">
      <c r="BM180" s="192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</row>
    <row r="181" customFormat="false" ht="6" hidden="false" customHeight="true" outlineLevel="0" collapsed="false"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</row>
    <row r="182" customFormat="false" ht="12.4" hidden="false" customHeight="false" outlineLevel="0" collapsed="false"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</row>
    <row r="183" customFormat="false" ht="12.4" hidden="false" customHeight="false" outlineLevel="0" collapsed="false"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</row>
    <row r="184" customFormat="false" ht="12.4" hidden="false" customHeight="false" outlineLevel="0" collapsed="false"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</row>
    <row r="185" customFormat="false" ht="12.4" hidden="false" customHeight="false" outlineLevel="0" collapsed="false"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</row>
    <row r="186" customFormat="false" ht="12.4" hidden="false" customHeight="false" outlineLevel="0" collapsed="false"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</row>
    <row r="187" customFormat="false" ht="12.4" hidden="false" customHeight="false" outlineLevel="0" collapsed="false"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</row>
    <row r="188" customFormat="false" ht="12.4" hidden="false" customHeight="false" outlineLevel="0" collapsed="false"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</row>
    <row r="189" customFormat="false" ht="12.4" hidden="false" customHeight="false" outlineLevel="0" collapsed="false"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</row>
    <row r="190" customFormat="false" ht="12.75" hidden="false" customHeight="false" outlineLevel="0" collapsed="false">
      <c r="V190" s="173" t="s">
        <v>122</v>
      </c>
      <c r="W190" s="116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</row>
    <row r="191" customFormat="false" ht="12.75" hidden="false" customHeight="false" outlineLevel="0" collapsed="false">
      <c r="V191" s="173" t="s">
        <v>123</v>
      </c>
      <c r="W191" s="116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</row>
    <row r="192" customFormat="false" ht="12.75" hidden="false" customHeight="false" outlineLevel="0" collapsed="false">
      <c r="V192" s="173" t="s">
        <v>124</v>
      </c>
      <c r="W192" s="116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</row>
    <row r="193" customFormat="false" ht="12.75" hidden="false" customHeight="false" outlineLevel="0" collapsed="false">
      <c r="A193" s="175" t="n">
        <f aca="false">(H162+J162+L162+N162+P162+R162)/T162</f>
        <v>0.0175561797752809</v>
      </c>
      <c r="B193" s="176" t="s">
        <v>131</v>
      </c>
      <c r="C193" s="170"/>
      <c r="D193" s="170"/>
      <c r="E193" s="170"/>
      <c r="F193" s="170"/>
      <c r="G193" s="170"/>
      <c r="H193" s="170"/>
      <c r="I193" s="170"/>
      <c r="J193" s="170"/>
      <c r="K193" s="170"/>
      <c r="L193" s="177" t="n">
        <f aca="false">(I162+K162+M162+O162+Q162+S162)/U162</f>
        <v>0.0205479452054794</v>
      </c>
      <c r="M193" s="176" t="s">
        <v>132</v>
      </c>
      <c r="N193" s="170"/>
      <c r="O193" s="170"/>
      <c r="P193" s="170"/>
      <c r="Q193" s="170"/>
      <c r="R193" s="170"/>
      <c r="S193" s="170"/>
      <c r="T193" s="170"/>
      <c r="U193" s="170"/>
      <c r="V193" s="173" t="s">
        <v>125</v>
      </c>
      <c r="W193" s="116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</row>
    <row r="194" customFormat="false" ht="12.75" hidden="false" customHeight="false" outlineLevel="0" collapsed="false">
      <c r="A194" s="175" t="n">
        <f aca="false">(P162+R162)/T162</f>
        <v>0</v>
      </c>
      <c r="B194" s="176" t="s">
        <v>133</v>
      </c>
      <c r="C194" s="170"/>
      <c r="D194" s="170"/>
      <c r="E194" s="170"/>
      <c r="F194" s="170"/>
      <c r="G194" s="170"/>
      <c r="H194" s="170"/>
      <c r="I194" s="170"/>
      <c r="J194" s="170"/>
      <c r="K194" s="180"/>
      <c r="L194" s="193" t="n">
        <f aca="false">(Q162+S162)/U162</f>
        <v>0</v>
      </c>
      <c r="M194" s="176" t="s">
        <v>133</v>
      </c>
      <c r="N194" s="170"/>
      <c r="O194" s="170"/>
      <c r="P194" s="170"/>
      <c r="Q194" s="170"/>
      <c r="R194" s="170"/>
      <c r="S194" s="170"/>
      <c r="T194" s="170"/>
      <c r="U194" s="170"/>
      <c r="V194" s="173" t="s">
        <v>126</v>
      </c>
      <c r="W194" s="116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</row>
    <row r="195" customFormat="false" ht="13.15" hidden="false" customHeight="false" outlineLevel="0" collapsed="false">
      <c r="V195" s="173" t="s">
        <v>127</v>
      </c>
      <c r="W195" s="116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</row>
    <row r="196" customFormat="false" ht="17.25" hidden="false" customHeight="false" outlineLevel="0" collapsed="false">
      <c r="A196" s="181" t="str">
        <f aca="false">A1</f>
        <v>Comptages vitesse TV/PL à Montreuil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73" t="s">
        <v>128</v>
      </c>
      <c r="W196" s="116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</row>
    <row r="197" customFormat="false" ht="6.6" hidden="false" customHeight="true" outlineLevel="0" collapsed="false">
      <c r="A197" s="18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73" t="s">
        <v>129</v>
      </c>
      <c r="W197" s="116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</row>
    <row r="198" customFormat="false" ht="13.15" hidden="false" customHeight="false" outlineLevel="0" collapsed="false">
      <c r="A198" s="116" t="s">
        <v>51</v>
      </c>
      <c r="E198" s="184" t="str">
        <f aca="false">BD5</f>
        <v>jeudi 25 mars 2021</v>
      </c>
      <c r="I198" s="116" t="str">
        <f aca="false">I3</f>
        <v>Entre</v>
      </c>
      <c r="J198" s="185" t="str">
        <f aca="false">J3</f>
        <v>Rue Colmet Lépinay</v>
      </c>
      <c r="K198" s="116"/>
      <c r="L198" s="186"/>
      <c r="M198" s="116"/>
      <c r="N198" s="116"/>
      <c r="O198" s="116" t="str">
        <f aca="false">O3</f>
        <v>Et</v>
      </c>
      <c r="P198" s="185" t="str">
        <f aca="false">P3</f>
        <v>Rue de la Solidarité</v>
      </c>
      <c r="V198" s="173" t="s">
        <v>130</v>
      </c>
      <c r="W198" s="116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</row>
    <row r="199" customFormat="false" ht="13.15" hidden="false" customHeight="false" outlineLevel="0" collapsed="false">
      <c r="A199" s="187" t="s">
        <v>54</v>
      </c>
      <c r="V199" s="178"/>
      <c r="AX199" s="170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</row>
    <row r="200" customFormat="fals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70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</row>
    <row r="201" customFormat="fals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</row>
    <row r="202" customFormat="fals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</row>
    <row r="203" customFormat="false" ht="12.75" hidden="false" customHeight="false" outlineLevel="0" collapsed="false">
      <c r="A203" s="132" t="s">
        <v>85</v>
      </c>
      <c r="B203" s="139" t="n">
        <f aca="false">X213</f>
        <v>3</v>
      </c>
      <c r="C203" s="140" t="n">
        <f aca="false">AL213</f>
        <v>0</v>
      </c>
      <c r="D203" s="139" t="n">
        <f aca="false">Y213</f>
        <v>8</v>
      </c>
      <c r="E203" s="140" t="n">
        <f aca="false">AM213</f>
        <v>0</v>
      </c>
      <c r="F203" s="139" t="n">
        <f aca="false">Z213</f>
        <v>7</v>
      </c>
      <c r="G203" s="140" t="n">
        <f aca="false">AN213</f>
        <v>1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18</v>
      </c>
      <c r="U203" s="140" t="n">
        <f aca="false">SUM(C203,E203,G203,I203,K203,M203,O203,Q203,S203)</f>
        <v>1</v>
      </c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</row>
    <row r="204" customFormat="false" ht="13.15" hidden="false" customHeight="false" outlineLevel="0" collapsed="false">
      <c r="A204" s="132" t="s">
        <v>86</v>
      </c>
      <c r="B204" s="139" t="n">
        <f aca="false">X214</f>
        <v>0</v>
      </c>
      <c r="C204" s="140" t="n">
        <f aca="false">AL214</f>
        <v>0</v>
      </c>
      <c r="D204" s="139" t="n">
        <f aca="false">Y214</f>
        <v>3</v>
      </c>
      <c r="E204" s="140" t="n">
        <f aca="false">AM214</f>
        <v>0</v>
      </c>
      <c r="F204" s="139" t="n">
        <f aca="false">Z214</f>
        <v>4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7</v>
      </c>
      <c r="U204" s="140" t="n">
        <f aca="false">SUM(C204,E204,G204,I204,K204,M204,O204,Q204,S204)</f>
        <v>0</v>
      </c>
      <c r="X204" s="103" t="s">
        <v>134</v>
      </c>
      <c r="AA204" s="116"/>
      <c r="AB204" s="116"/>
      <c r="AC204" s="116"/>
      <c r="AD204" s="116"/>
      <c r="AE204" s="104" t="s">
        <v>135</v>
      </c>
      <c r="AG204" s="116"/>
      <c r="AK204" s="116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</row>
    <row r="205" customFormat="false" ht="15" hidden="false" customHeight="false" outlineLevel="0" collapsed="false">
      <c r="A205" s="132" t="s">
        <v>87</v>
      </c>
      <c r="B205" s="139" t="n">
        <f aca="false">X215</f>
        <v>1</v>
      </c>
      <c r="C205" s="140" t="n">
        <f aca="false">AL215</f>
        <v>0</v>
      </c>
      <c r="D205" s="139" t="n">
        <f aca="false">Y215</f>
        <v>3</v>
      </c>
      <c r="E205" s="140" t="n">
        <f aca="false">AM215</f>
        <v>0</v>
      </c>
      <c r="F205" s="139" t="n">
        <f aca="false">Z215</f>
        <v>0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4</v>
      </c>
      <c r="U205" s="140" t="n">
        <f aca="false">SUM(C205,E205,G205,I205,K205,M205,O205,Q205,S205)</f>
        <v>0</v>
      </c>
      <c r="V205" s="107"/>
      <c r="W205" s="108"/>
      <c r="X205" s="103" t="s">
        <v>136</v>
      </c>
      <c r="Y205" s="108"/>
      <c r="Z205" s="108"/>
      <c r="AA205" s="116"/>
      <c r="AB205" s="116"/>
      <c r="AC205" s="116"/>
      <c r="AD205" s="116"/>
      <c r="AE205" s="104" t="s">
        <v>137</v>
      </c>
      <c r="AF205" s="108"/>
      <c r="AG205" s="116"/>
      <c r="AH205" s="108"/>
      <c r="AI205" s="108"/>
      <c r="AJ205" s="108"/>
      <c r="AK205" s="116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</row>
    <row r="206" customFormat="false" ht="12.75" hidden="false" customHeight="false" outlineLevel="0" collapsed="false">
      <c r="A206" s="132" t="s">
        <v>88</v>
      </c>
      <c r="B206" s="139" t="n">
        <f aca="false">X216</f>
        <v>0</v>
      </c>
      <c r="C206" s="140" t="n">
        <f aca="false">AL216</f>
        <v>0</v>
      </c>
      <c r="D206" s="139" t="n">
        <f aca="false">Y216</f>
        <v>2</v>
      </c>
      <c r="E206" s="140" t="n">
        <f aca="false">AM216</f>
        <v>1</v>
      </c>
      <c r="F206" s="139" t="n">
        <f aca="false">Z216</f>
        <v>2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1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5</v>
      </c>
      <c r="U206" s="140" t="n">
        <f aca="false">SUM(C206,E206,G206,I206,K206,M206,O206,Q206,S206)</f>
        <v>1</v>
      </c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</row>
    <row r="207" customFormat="false" ht="12.75" hidden="false" customHeight="false" outlineLevel="0" collapsed="false">
      <c r="A207" s="132" t="s">
        <v>89</v>
      </c>
      <c r="B207" s="139" t="n">
        <f aca="false">X217</f>
        <v>0</v>
      </c>
      <c r="C207" s="140" t="n">
        <f aca="false">AL217</f>
        <v>0</v>
      </c>
      <c r="D207" s="139" t="n">
        <f aca="false">Y217</f>
        <v>2</v>
      </c>
      <c r="E207" s="140" t="n">
        <f aca="false">AM217</f>
        <v>0</v>
      </c>
      <c r="F207" s="139" t="n">
        <f aca="false">Z217</f>
        <v>3</v>
      </c>
      <c r="G207" s="140" t="n">
        <f aca="false">AN217</f>
        <v>1</v>
      </c>
      <c r="H207" s="139" t="n">
        <f aca="false">AA217</f>
        <v>2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7</v>
      </c>
      <c r="U207" s="140" t="n">
        <f aca="false">SUM(C207,E207,G207,I207,K207,M207,O207,Q207,S207)</f>
        <v>1</v>
      </c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</row>
    <row r="208" customFormat="false" ht="12.75" hidden="false" customHeight="false" outlineLevel="0" collapsed="false">
      <c r="A208" s="132" t="s">
        <v>90</v>
      </c>
      <c r="B208" s="139" t="n">
        <f aca="false">X218</f>
        <v>3</v>
      </c>
      <c r="C208" s="140" t="n">
        <f aca="false">AL218</f>
        <v>0</v>
      </c>
      <c r="D208" s="139" t="n">
        <f aca="false">Y218</f>
        <v>8</v>
      </c>
      <c r="E208" s="140" t="n">
        <f aca="false">AM218</f>
        <v>2</v>
      </c>
      <c r="F208" s="139" t="n">
        <f aca="false">Z218</f>
        <v>11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22</v>
      </c>
      <c r="U208" s="140" t="n">
        <f aca="false">SUM(C208,E208,G208,I208,K208,M208,O208,Q208,S208)</f>
        <v>2</v>
      </c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</row>
    <row r="209" customFormat="false" ht="12.75" hidden="false" customHeight="false" outlineLevel="0" collapsed="false">
      <c r="A209" s="132" t="s">
        <v>91</v>
      </c>
      <c r="B209" s="139" t="n">
        <f aca="false">X219</f>
        <v>19</v>
      </c>
      <c r="C209" s="140" t="n">
        <f aca="false">AL219</f>
        <v>0</v>
      </c>
      <c r="D209" s="139" t="n">
        <f aca="false">Y219</f>
        <v>46</v>
      </c>
      <c r="E209" s="140" t="n">
        <f aca="false">AM219</f>
        <v>2</v>
      </c>
      <c r="F209" s="139" t="n">
        <f aca="false">Z219</f>
        <v>14</v>
      </c>
      <c r="G209" s="140" t="n">
        <f aca="false">AN219</f>
        <v>1</v>
      </c>
      <c r="H209" s="139" t="n">
        <f aca="false">AA219</f>
        <v>1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80</v>
      </c>
      <c r="U209" s="140" t="n">
        <f aca="false">SUM(C209,E209,G209,I209,K209,M209,O209,Q209,S209)</f>
        <v>3</v>
      </c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</row>
    <row r="210" customFormat="false" ht="13.15" hidden="false" customHeight="false" outlineLevel="0" collapsed="false">
      <c r="A210" s="132" t="s">
        <v>92</v>
      </c>
      <c r="B210" s="139" t="n">
        <f aca="false">X220</f>
        <v>50</v>
      </c>
      <c r="C210" s="140" t="n">
        <f aca="false">AL220</f>
        <v>6</v>
      </c>
      <c r="D210" s="139" t="n">
        <f aca="false">Y220</f>
        <v>114</v>
      </c>
      <c r="E210" s="140" t="n">
        <f aca="false">AM220</f>
        <v>2</v>
      </c>
      <c r="F210" s="139" t="n">
        <f aca="false">Z220</f>
        <v>26</v>
      </c>
      <c r="G210" s="140" t="n">
        <f aca="false">AN220</f>
        <v>0</v>
      </c>
      <c r="H210" s="139" t="n">
        <f aca="false">AA220</f>
        <v>2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192</v>
      </c>
      <c r="U210" s="140" t="n">
        <f aca="false">SUM(C210,E210,G210,I210,K210,M210,O210,Q210,S210)</f>
        <v>8</v>
      </c>
      <c r="V210" s="136"/>
      <c r="W210" s="116"/>
      <c r="X210" s="104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</row>
    <row r="211" customFormat="false" ht="12.75" hidden="false" customHeight="false" outlineLevel="0" collapsed="false">
      <c r="A211" s="132" t="s">
        <v>93</v>
      </c>
      <c r="B211" s="139" t="n">
        <f aca="false">X221</f>
        <v>95</v>
      </c>
      <c r="C211" s="140" t="n">
        <f aca="false">AL221</f>
        <v>7</v>
      </c>
      <c r="D211" s="139" t="n">
        <f aca="false">Y221</f>
        <v>92</v>
      </c>
      <c r="E211" s="140" t="n">
        <f aca="false">AM221</f>
        <v>2</v>
      </c>
      <c r="F211" s="139" t="n">
        <f aca="false">Z221</f>
        <v>15</v>
      </c>
      <c r="G211" s="140" t="n">
        <f aca="false">AN221</f>
        <v>1</v>
      </c>
      <c r="H211" s="139" t="n">
        <f aca="false">AA221</f>
        <v>1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203</v>
      </c>
      <c r="U211" s="140" t="n">
        <f aca="false">SUM(C211,E211,G211,I211,K211,M211,O211,Q211,S211)</f>
        <v>10</v>
      </c>
      <c r="V211" s="13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</row>
    <row r="212" s="97" customFormat="true" ht="12.75" hidden="false" customHeight="false" outlineLevel="0" collapsed="false">
      <c r="A212" s="132" t="s">
        <v>94</v>
      </c>
      <c r="B212" s="139" t="n">
        <f aca="false">X222</f>
        <v>64</v>
      </c>
      <c r="C212" s="140" t="n">
        <f aca="false">AL222</f>
        <v>3</v>
      </c>
      <c r="D212" s="139" t="n">
        <f aca="false">Y222</f>
        <v>83</v>
      </c>
      <c r="E212" s="140" t="n">
        <f aca="false">AM222</f>
        <v>1</v>
      </c>
      <c r="F212" s="139" t="n">
        <f aca="false">Z222</f>
        <v>23</v>
      </c>
      <c r="G212" s="140" t="n">
        <f aca="false">AN222</f>
        <v>1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170</v>
      </c>
      <c r="U212" s="140" t="n">
        <f aca="false">SUM(C212,E212,G212,I212,K212,M212,O212,Q212,S212)</f>
        <v>5</v>
      </c>
      <c r="V212" s="13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100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</row>
    <row r="213" s="97" customFormat="true" ht="12.75" hidden="false" customHeight="false" outlineLevel="0" collapsed="false">
      <c r="A213" s="132" t="s">
        <v>95</v>
      </c>
      <c r="B213" s="139" t="n">
        <f aca="false">X223</f>
        <v>63</v>
      </c>
      <c r="C213" s="140" t="n">
        <f aca="false">AL223</f>
        <v>7</v>
      </c>
      <c r="D213" s="139" t="n">
        <f aca="false">Y223</f>
        <v>77</v>
      </c>
      <c r="E213" s="140" t="n">
        <f aca="false">AM223</f>
        <v>3</v>
      </c>
      <c r="F213" s="139" t="n">
        <f aca="false">Z223</f>
        <v>22</v>
      </c>
      <c r="G213" s="140" t="n">
        <f aca="false">AN223</f>
        <v>3</v>
      </c>
      <c r="H213" s="139" t="n">
        <f aca="false">AA223</f>
        <v>1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163</v>
      </c>
      <c r="U213" s="140" t="n">
        <f aca="false">SUM(C213,E213,G213,I213,K213,M213,O213,Q213,S213)</f>
        <v>13</v>
      </c>
      <c r="V213" s="136"/>
      <c r="W213" s="116"/>
      <c r="X213" s="97" t="n">
        <f aca="false">BA80</f>
        <v>3</v>
      </c>
      <c r="Y213" s="97" t="n">
        <f aca="false">BB80</f>
        <v>8</v>
      </c>
      <c r="Z213" s="97" t="n">
        <f aca="false">BC80</f>
        <v>7</v>
      </c>
      <c r="AA213" s="97" t="n">
        <f aca="false">BD80</f>
        <v>0</v>
      </c>
      <c r="AB213" s="97" t="n">
        <f aca="false">BE80</f>
        <v>0</v>
      </c>
      <c r="AC213" s="97" t="n">
        <f aca="false">BF80</f>
        <v>0</v>
      </c>
      <c r="AD213" s="97" t="n">
        <f aca="false">BG80</f>
        <v>0</v>
      </c>
      <c r="AE213" s="97" t="n">
        <f aca="false">BH80</f>
        <v>0</v>
      </c>
      <c r="AF213" s="97" t="n">
        <f aca="false">BI80</f>
        <v>0</v>
      </c>
      <c r="AG213" s="97" t="n">
        <f aca="false">BJ80</f>
        <v>0</v>
      </c>
      <c r="AH213" s="97" t="n">
        <f aca="false">BK80</f>
        <v>0</v>
      </c>
      <c r="AI213" s="97" t="n">
        <f aca="false">BL80</f>
        <v>0</v>
      </c>
      <c r="AL213" s="97" t="n">
        <f aca="false">BN75</f>
        <v>0</v>
      </c>
      <c r="AM213" s="97" t="n">
        <f aca="false">BO75</f>
        <v>0</v>
      </c>
      <c r="AN213" s="97" t="n">
        <f aca="false">BP75</f>
        <v>1</v>
      </c>
      <c r="AO213" s="97" t="n">
        <f aca="false">BQ75</f>
        <v>0</v>
      </c>
      <c r="AP213" s="97" t="n">
        <f aca="false">BR75</f>
        <v>0</v>
      </c>
      <c r="AQ213" s="97" t="n">
        <f aca="false">BS75</f>
        <v>0</v>
      </c>
      <c r="AR213" s="97" t="n">
        <f aca="false">BT75</f>
        <v>0</v>
      </c>
      <c r="AS213" s="97" t="n">
        <f aca="false">BU75</f>
        <v>0</v>
      </c>
      <c r="AT213" s="97" t="n">
        <f aca="false">BV75</f>
        <v>0</v>
      </c>
      <c r="AU213" s="97" t="n">
        <f aca="false">BW75</f>
        <v>0</v>
      </c>
      <c r="AV213" s="97" t="n">
        <f aca="false">BX75</f>
        <v>0</v>
      </c>
      <c r="AW213" s="97" t="n">
        <f aca="false">BY75</f>
        <v>0</v>
      </c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100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</row>
    <row r="214" s="97" customFormat="true" ht="12.75" hidden="false" customHeight="false" outlineLevel="0" collapsed="false">
      <c r="A214" s="132" t="s">
        <v>96</v>
      </c>
      <c r="B214" s="139" t="n">
        <f aca="false">X224</f>
        <v>60</v>
      </c>
      <c r="C214" s="140" t="n">
        <f aca="false">AL224</f>
        <v>1</v>
      </c>
      <c r="D214" s="139" t="n">
        <f aca="false">Y224</f>
        <v>101</v>
      </c>
      <c r="E214" s="140" t="n">
        <f aca="false">AM224</f>
        <v>3</v>
      </c>
      <c r="F214" s="139" t="n">
        <f aca="false">Z224</f>
        <v>8</v>
      </c>
      <c r="G214" s="140" t="n">
        <f aca="false">AN224</f>
        <v>0</v>
      </c>
      <c r="H214" s="139" t="n">
        <f aca="false">AA224</f>
        <v>1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170</v>
      </c>
      <c r="U214" s="140" t="n">
        <f aca="false">SUM(C214,E214,G214,I214,K214,M214,O214,Q214,S214)</f>
        <v>4</v>
      </c>
      <c r="V214" s="136"/>
      <c r="W214" s="116"/>
      <c r="X214" s="97" t="n">
        <f aca="false">BA81</f>
        <v>0</v>
      </c>
      <c r="Y214" s="97" t="n">
        <f aca="false">BB81</f>
        <v>3</v>
      </c>
      <c r="Z214" s="97" t="n">
        <f aca="false">BC81</f>
        <v>4</v>
      </c>
      <c r="AA214" s="97" t="n">
        <f aca="false">BD81</f>
        <v>0</v>
      </c>
      <c r="AB214" s="97" t="n">
        <f aca="false">BE81</f>
        <v>0</v>
      </c>
      <c r="AC214" s="97" t="n">
        <f aca="false">BF81</f>
        <v>0</v>
      </c>
      <c r="AD214" s="97" t="n">
        <f aca="false">BG81</f>
        <v>0</v>
      </c>
      <c r="AE214" s="97" t="n">
        <f aca="false">BH81</f>
        <v>0</v>
      </c>
      <c r="AF214" s="97" t="n">
        <f aca="false">BI81</f>
        <v>0</v>
      </c>
      <c r="AG214" s="97" t="n">
        <f aca="false">BJ81</f>
        <v>0</v>
      </c>
      <c r="AH214" s="97" t="n">
        <f aca="false">BK81</f>
        <v>0</v>
      </c>
      <c r="AI214" s="97" t="n">
        <f aca="false">BL81</f>
        <v>0</v>
      </c>
      <c r="AL214" s="97" t="n">
        <f aca="false">BN76</f>
        <v>0</v>
      </c>
      <c r="AM214" s="97" t="n">
        <f aca="false">BO76</f>
        <v>0</v>
      </c>
      <c r="AN214" s="97" t="n">
        <f aca="false">BP76</f>
        <v>0</v>
      </c>
      <c r="AO214" s="97" t="n">
        <f aca="false">BQ76</f>
        <v>0</v>
      </c>
      <c r="AP214" s="97" t="n">
        <f aca="false">BR76</f>
        <v>0</v>
      </c>
      <c r="AQ214" s="97" t="n">
        <f aca="false">BS76</f>
        <v>0</v>
      </c>
      <c r="AR214" s="97" t="n">
        <f aca="false">BT76</f>
        <v>0</v>
      </c>
      <c r="AS214" s="97" t="n">
        <f aca="false">BU76</f>
        <v>0</v>
      </c>
      <c r="AT214" s="97" t="n">
        <f aca="false">BV76</f>
        <v>0</v>
      </c>
      <c r="AU214" s="97" t="n">
        <f aca="false">BW76</f>
        <v>0</v>
      </c>
      <c r="AV214" s="97" t="n">
        <f aca="false">BX76</f>
        <v>0</v>
      </c>
      <c r="AW214" s="97" t="n">
        <f aca="false">BY76</f>
        <v>0</v>
      </c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132" t="s">
        <v>85</v>
      </c>
      <c r="BN214" s="99"/>
      <c r="BO214" s="99" t="n">
        <f aca="false">SUM(BN3:BN170)</f>
        <v>457</v>
      </c>
      <c r="BP214" s="99" t="n">
        <f aca="false">SUM(BO3:BO170)</f>
        <v>265</v>
      </c>
      <c r="BQ214" s="99" t="n">
        <f aca="false">SUM(BP3:BP170)</f>
        <v>74</v>
      </c>
      <c r="BR214" s="99" t="n">
        <f aca="false">SUM(BQ3:BQ170)</f>
        <v>6</v>
      </c>
      <c r="BS214" s="99" t="n">
        <f aca="false">SUM(BR3:BR170)</f>
        <v>2</v>
      </c>
      <c r="BT214" s="99" t="n">
        <f aca="false">SUM(BS3:BS170)</f>
        <v>0</v>
      </c>
      <c r="BU214" s="99" t="n">
        <f aca="false">SUM(BT3:BT170)</f>
        <v>0</v>
      </c>
      <c r="BV214" s="99" t="n">
        <f aca="false">SUM(BU3:BU170)</f>
        <v>0</v>
      </c>
      <c r="BW214" s="99" t="n">
        <f aca="false">SUM(BV3:BV170)</f>
        <v>0</v>
      </c>
      <c r="BX214" s="99" t="n">
        <f aca="false">SUM(BW3:BW170)</f>
        <v>0</v>
      </c>
      <c r="BY214" s="99" t="n">
        <f aca="false">SUM(BX3:BX170)</f>
        <v>0</v>
      </c>
      <c r="BZ214" s="97" t="n">
        <f aca="false">SUM(BO214:BY214)</f>
        <v>804</v>
      </c>
      <c r="CA214" s="99" t="n">
        <f aca="false">SUM(BZ3:BZ170)</f>
        <v>0</v>
      </c>
      <c r="CB214" s="99" t="n">
        <f aca="false">SUM(CA3:CA170)</f>
        <v>5286</v>
      </c>
      <c r="CC214" s="99" t="n">
        <f aca="false">SUM(CB3:CB170)</f>
        <v>8136</v>
      </c>
      <c r="CD214" s="99" t="n">
        <f aca="false">SUM(CC3:CC170)</f>
        <v>2041</v>
      </c>
      <c r="CE214" s="99" t="n">
        <f aca="false">SUM(CD3:CD170)</f>
        <v>229</v>
      </c>
      <c r="CF214" s="99" t="n">
        <f aca="false">SUM(CE3:CE170)</f>
        <v>35</v>
      </c>
      <c r="CG214" s="99" t="n">
        <f aca="false">SUM(CF3:CF170)</f>
        <v>4</v>
      </c>
      <c r="CH214" s="99" t="n">
        <f aca="false">SUM(CG3:CG170)</f>
        <v>3</v>
      </c>
      <c r="CI214" s="99" t="n">
        <f aca="false">SUM(CH3:CH170)</f>
        <v>0</v>
      </c>
      <c r="CJ214" s="99" t="n">
        <f aca="false">SUM(CI3:CI170)</f>
        <v>0</v>
      </c>
      <c r="CK214" s="99" t="n">
        <f aca="false">SUM(CJ3:CJ170)</f>
        <v>0</v>
      </c>
      <c r="CL214" s="97" t="n">
        <f aca="false">SUM(CA214:CK214)</f>
        <v>15734</v>
      </c>
    </row>
    <row r="215" s="97" customFormat="true" ht="12.75" hidden="false" customHeight="false" outlineLevel="0" collapsed="false">
      <c r="A215" s="132" t="s">
        <v>97</v>
      </c>
      <c r="B215" s="139" t="n">
        <f aca="false">X225</f>
        <v>59</v>
      </c>
      <c r="C215" s="140" t="n">
        <f aca="false">AL225</f>
        <v>5</v>
      </c>
      <c r="D215" s="139" t="n">
        <f aca="false">Y225</f>
        <v>76</v>
      </c>
      <c r="E215" s="140" t="n">
        <f aca="false">AM225</f>
        <v>5</v>
      </c>
      <c r="F215" s="139" t="n">
        <f aca="false">Z225</f>
        <v>23</v>
      </c>
      <c r="G215" s="140" t="n">
        <f aca="false">AN225</f>
        <v>1</v>
      </c>
      <c r="H215" s="139" t="n">
        <f aca="false">AA225</f>
        <v>1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159</v>
      </c>
      <c r="U215" s="140" t="n">
        <f aca="false">SUM(C215,E215,G215,I215,K215,M215,O215,Q215,S215)</f>
        <v>11</v>
      </c>
      <c r="V215" s="136"/>
      <c r="W215" s="116"/>
      <c r="X215" s="97" t="n">
        <f aca="false">BA82</f>
        <v>1</v>
      </c>
      <c r="Y215" s="97" t="n">
        <f aca="false">BB82</f>
        <v>3</v>
      </c>
      <c r="Z215" s="97" t="n">
        <f aca="false">BC82</f>
        <v>0</v>
      </c>
      <c r="AA215" s="97" t="n">
        <f aca="false">BD82</f>
        <v>0</v>
      </c>
      <c r="AB215" s="97" t="n">
        <f aca="false">BE82</f>
        <v>0</v>
      </c>
      <c r="AC215" s="97" t="n">
        <f aca="false">BF82</f>
        <v>0</v>
      </c>
      <c r="AD215" s="97" t="n">
        <f aca="false">BG82</f>
        <v>0</v>
      </c>
      <c r="AE215" s="97" t="n">
        <f aca="false">BH82</f>
        <v>0</v>
      </c>
      <c r="AF215" s="97" t="n">
        <f aca="false">BI82</f>
        <v>0</v>
      </c>
      <c r="AG215" s="97" t="n">
        <f aca="false">BJ82</f>
        <v>0</v>
      </c>
      <c r="AH215" s="97" t="n">
        <f aca="false">BK82</f>
        <v>0</v>
      </c>
      <c r="AI215" s="97" t="n">
        <f aca="false">BL82</f>
        <v>0</v>
      </c>
      <c r="AL215" s="97" t="n">
        <f aca="false">BN77</f>
        <v>0</v>
      </c>
      <c r="AM215" s="97" t="n">
        <f aca="false">BO77</f>
        <v>0</v>
      </c>
      <c r="AN215" s="97" t="n">
        <f aca="false">BP77</f>
        <v>0</v>
      </c>
      <c r="AO215" s="97" t="n">
        <f aca="false">BQ77</f>
        <v>0</v>
      </c>
      <c r="AP215" s="97" t="n">
        <f aca="false">BR77</f>
        <v>0</v>
      </c>
      <c r="AQ215" s="97" t="n">
        <f aca="false">BS77</f>
        <v>0</v>
      </c>
      <c r="AR215" s="97" t="n">
        <f aca="false">BT77</f>
        <v>0</v>
      </c>
      <c r="AS215" s="97" t="n">
        <f aca="false">BU77</f>
        <v>0</v>
      </c>
      <c r="AT215" s="97" t="n">
        <f aca="false">BV77</f>
        <v>0</v>
      </c>
      <c r="AU215" s="97" t="n">
        <f aca="false">BW77</f>
        <v>0</v>
      </c>
      <c r="AV215" s="97" t="n">
        <f aca="false">BX77</f>
        <v>0</v>
      </c>
      <c r="AW215" s="97" t="n">
        <f aca="false">BY77</f>
        <v>0</v>
      </c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132" t="s">
        <v>86</v>
      </c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</row>
    <row r="216" s="97" customFormat="true" ht="12.75" hidden="false" customHeight="false" outlineLevel="0" collapsed="false">
      <c r="A216" s="132" t="s">
        <v>98</v>
      </c>
      <c r="B216" s="139" t="n">
        <f aca="false">X226</f>
        <v>58</v>
      </c>
      <c r="C216" s="140" t="n">
        <f aca="false">AL226</f>
        <v>7</v>
      </c>
      <c r="D216" s="139" t="n">
        <f aca="false">Y226</f>
        <v>67</v>
      </c>
      <c r="E216" s="140" t="n">
        <f aca="false">AM226</f>
        <v>0</v>
      </c>
      <c r="F216" s="139" t="n">
        <f aca="false">Z226</f>
        <v>15</v>
      </c>
      <c r="G216" s="140" t="n">
        <f aca="false">AN226</f>
        <v>0</v>
      </c>
      <c r="H216" s="139" t="n">
        <f aca="false">AA226</f>
        <v>1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141</v>
      </c>
      <c r="U216" s="140" t="n">
        <f aca="false">SUM(C216,E216,G216,I216,K216,M216,O216,Q216,S216)</f>
        <v>7</v>
      </c>
      <c r="V216" s="136"/>
      <c r="W216" s="116"/>
      <c r="X216" s="97" t="n">
        <f aca="false">BA83</f>
        <v>0</v>
      </c>
      <c r="Y216" s="97" t="n">
        <f aca="false">BB83</f>
        <v>2</v>
      </c>
      <c r="Z216" s="97" t="n">
        <f aca="false">BC83</f>
        <v>2</v>
      </c>
      <c r="AA216" s="97" t="n">
        <f aca="false">BD83</f>
        <v>0</v>
      </c>
      <c r="AB216" s="97" t="n">
        <f aca="false">BE83</f>
        <v>0</v>
      </c>
      <c r="AC216" s="97" t="n">
        <f aca="false">BF83</f>
        <v>1</v>
      </c>
      <c r="AD216" s="97" t="n">
        <f aca="false">BG83</f>
        <v>0</v>
      </c>
      <c r="AE216" s="97" t="n">
        <f aca="false">BH83</f>
        <v>0</v>
      </c>
      <c r="AF216" s="97" t="n">
        <f aca="false">BI83</f>
        <v>0</v>
      </c>
      <c r="AG216" s="97" t="n">
        <f aca="false">BJ83</f>
        <v>0</v>
      </c>
      <c r="AH216" s="97" t="n">
        <f aca="false">BK83</f>
        <v>0</v>
      </c>
      <c r="AI216" s="97" t="n">
        <f aca="false">BL83</f>
        <v>0</v>
      </c>
      <c r="AL216" s="97" t="n">
        <f aca="false">BN78</f>
        <v>0</v>
      </c>
      <c r="AM216" s="97" t="n">
        <f aca="false">BO78</f>
        <v>1</v>
      </c>
      <c r="AN216" s="97" t="n">
        <f aca="false">BP78</f>
        <v>0</v>
      </c>
      <c r="AO216" s="97" t="n">
        <f aca="false">BQ78</f>
        <v>0</v>
      </c>
      <c r="AP216" s="97" t="n">
        <f aca="false">BR78</f>
        <v>0</v>
      </c>
      <c r="AQ216" s="97" t="n">
        <f aca="false">BS78</f>
        <v>0</v>
      </c>
      <c r="AR216" s="97" t="n">
        <f aca="false">BT78</f>
        <v>0</v>
      </c>
      <c r="AS216" s="97" t="n">
        <f aca="false">BU78</f>
        <v>0</v>
      </c>
      <c r="AT216" s="97" t="n">
        <f aca="false">BV78</f>
        <v>0</v>
      </c>
      <c r="AU216" s="97" t="n">
        <f aca="false">BW78</f>
        <v>0</v>
      </c>
      <c r="AV216" s="97" t="n">
        <f aca="false">BX78</f>
        <v>0</v>
      </c>
      <c r="AW216" s="97" t="n">
        <f aca="false">BY78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132" t="s">
        <v>87</v>
      </c>
      <c r="BN216" s="99"/>
      <c r="BO216" s="194" t="n">
        <f aca="false">(BO214*15+BP214*35+BQ214*45+BR214*55+BS214*65+BT214*75+BU214*85+BV214*95+BW214*125)/BZ214</f>
        <v>24.7761194029851</v>
      </c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CA216" s="194" t="n">
        <f aca="false">(CA214*15+CB214*35+CC214*45+CD214*55+CE214*65+CF214*75+CG214*85+CH214*95+CI214*125)/CL214</f>
        <v>43.3151137663658</v>
      </c>
    </row>
    <row r="217" s="97" customFormat="true" ht="12.75" hidden="false" customHeight="false" outlineLevel="0" collapsed="false">
      <c r="A217" s="132" t="s">
        <v>99</v>
      </c>
      <c r="B217" s="139" t="n">
        <f aca="false">X227</f>
        <v>41</v>
      </c>
      <c r="C217" s="140" t="n">
        <f aca="false">AL227</f>
        <v>5</v>
      </c>
      <c r="D217" s="139" t="n">
        <f aca="false">Y227</f>
        <v>74</v>
      </c>
      <c r="E217" s="140" t="n">
        <f aca="false">AM227</f>
        <v>2</v>
      </c>
      <c r="F217" s="139" t="n">
        <f aca="false">Z227</f>
        <v>21</v>
      </c>
      <c r="G217" s="140" t="n">
        <f aca="false">AN227</f>
        <v>0</v>
      </c>
      <c r="H217" s="139" t="n">
        <f aca="false">AA227</f>
        <v>4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140</v>
      </c>
      <c r="U217" s="140" t="n">
        <f aca="false">SUM(C217,E217,G217,I217,K217,M217,O217,Q217,S217)</f>
        <v>7</v>
      </c>
      <c r="V217" s="136"/>
      <c r="W217" s="116"/>
      <c r="X217" s="97" t="n">
        <f aca="false">BA84</f>
        <v>0</v>
      </c>
      <c r="Y217" s="97" t="n">
        <f aca="false">BB84</f>
        <v>2</v>
      </c>
      <c r="Z217" s="97" t="n">
        <f aca="false">BC84</f>
        <v>3</v>
      </c>
      <c r="AA217" s="97" t="n">
        <f aca="false">BD84</f>
        <v>2</v>
      </c>
      <c r="AB217" s="97" t="n">
        <f aca="false">BE84</f>
        <v>0</v>
      </c>
      <c r="AC217" s="97" t="n">
        <f aca="false">BF84</f>
        <v>0</v>
      </c>
      <c r="AD217" s="97" t="n">
        <f aca="false">BG84</f>
        <v>0</v>
      </c>
      <c r="AE217" s="97" t="n">
        <f aca="false">BH84</f>
        <v>0</v>
      </c>
      <c r="AF217" s="97" t="n">
        <f aca="false">BI84</f>
        <v>0</v>
      </c>
      <c r="AG217" s="97" t="n">
        <f aca="false">BJ84</f>
        <v>0</v>
      </c>
      <c r="AH217" s="97" t="n">
        <f aca="false">BK84</f>
        <v>0</v>
      </c>
      <c r="AI217" s="97" t="n">
        <f aca="false">BL84</f>
        <v>0</v>
      </c>
      <c r="AL217" s="97" t="n">
        <f aca="false">BN79</f>
        <v>0</v>
      </c>
      <c r="AM217" s="97" t="n">
        <f aca="false">BO79</f>
        <v>0</v>
      </c>
      <c r="AN217" s="97" t="n">
        <f aca="false">BP79</f>
        <v>1</v>
      </c>
      <c r="AO217" s="97" t="n">
        <f aca="false">BQ79</f>
        <v>0</v>
      </c>
      <c r="AP217" s="97" t="n">
        <f aca="false">BR79</f>
        <v>0</v>
      </c>
      <c r="AQ217" s="97" t="n">
        <f aca="false">BS79</f>
        <v>0</v>
      </c>
      <c r="AR217" s="97" t="n">
        <f aca="false">BT79</f>
        <v>0</v>
      </c>
      <c r="AS217" s="97" t="n">
        <f aca="false">BU79</f>
        <v>0</v>
      </c>
      <c r="AT217" s="97" t="n">
        <f aca="false">BV79</f>
        <v>0</v>
      </c>
      <c r="AU217" s="97" t="n">
        <f aca="false">BW79</f>
        <v>0</v>
      </c>
      <c r="AV217" s="97" t="n">
        <f aca="false">BX79</f>
        <v>0</v>
      </c>
      <c r="AW217" s="97" t="n">
        <f aca="false">BY79</f>
        <v>0</v>
      </c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132" t="s">
        <v>88</v>
      </c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</row>
    <row r="218" s="97" customFormat="true" ht="12.75" hidden="false" customHeight="false" outlineLevel="0" collapsed="false">
      <c r="A218" s="132" t="s">
        <v>100</v>
      </c>
      <c r="B218" s="139" t="n">
        <f aca="false">X229</f>
        <v>71</v>
      </c>
      <c r="C218" s="140" t="n">
        <f aca="false">AL229</f>
        <v>7</v>
      </c>
      <c r="D218" s="139" t="n">
        <f aca="false">Y229</f>
        <v>98</v>
      </c>
      <c r="E218" s="140" t="n">
        <f aca="false">AM229</f>
        <v>3</v>
      </c>
      <c r="F218" s="139" t="n">
        <f aca="false">Z229</f>
        <v>18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187</v>
      </c>
      <c r="U218" s="140" t="n">
        <f aca="false">SUM(C218,E218,G218,I218,K218,M218,O218,Q218,S218)</f>
        <v>10</v>
      </c>
      <c r="V218" s="136"/>
      <c r="W218" s="116"/>
      <c r="X218" s="97" t="n">
        <f aca="false">BA85</f>
        <v>3</v>
      </c>
      <c r="Y218" s="97" t="n">
        <f aca="false">BB85</f>
        <v>8</v>
      </c>
      <c r="Z218" s="97" t="n">
        <f aca="false">BC85</f>
        <v>11</v>
      </c>
      <c r="AA218" s="97" t="n">
        <f aca="false">BD85</f>
        <v>0</v>
      </c>
      <c r="AB218" s="97" t="n">
        <f aca="false">BE85</f>
        <v>0</v>
      </c>
      <c r="AC218" s="97" t="n">
        <f aca="false">BF85</f>
        <v>0</v>
      </c>
      <c r="AD218" s="97" t="n">
        <f aca="false">BG85</f>
        <v>0</v>
      </c>
      <c r="AE218" s="97" t="n">
        <f aca="false">BH85</f>
        <v>0</v>
      </c>
      <c r="AF218" s="97" t="n">
        <f aca="false">BI85</f>
        <v>0</v>
      </c>
      <c r="AG218" s="97" t="n">
        <f aca="false">BJ85</f>
        <v>0</v>
      </c>
      <c r="AH218" s="97" t="n">
        <f aca="false">BK85</f>
        <v>0</v>
      </c>
      <c r="AI218" s="97" t="n">
        <f aca="false">BL85</f>
        <v>0</v>
      </c>
      <c r="AL218" s="97" t="n">
        <f aca="false">BN80</f>
        <v>0</v>
      </c>
      <c r="AM218" s="97" t="n">
        <f aca="false">BO80</f>
        <v>2</v>
      </c>
      <c r="AN218" s="97" t="n">
        <f aca="false">BP80</f>
        <v>0</v>
      </c>
      <c r="AO218" s="97" t="n">
        <f aca="false">BQ80</f>
        <v>0</v>
      </c>
      <c r="AP218" s="97" t="n">
        <f aca="false">BR80</f>
        <v>0</v>
      </c>
      <c r="AQ218" s="97" t="n">
        <f aca="false">BS80</f>
        <v>0</v>
      </c>
      <c r="AR218" s="97" t="n">
        <f aca="false">BT80</f>
        <v>0</v>
      </c>
      <c r="AS218" s="97" t="n">
        <f aca="false">BU80</f>
        <v>0</v>
      </c>
      <c r="AT218" s="97" t="n">
        <f aca="false">BV80</f>
        <v>0</v>
      </c>
      <c r="AU218" s="97" t="n">
        <f aca="false">BW80</f>
        <v>0</v>
      </c>
      <c r="AV218" s="97" t="n">
        <f aca="false">BX80</f>
        <v>0</v>
      </c>
      <c r="AW218" s="97" t="n">
        <f aca="false">BY80</f>
        <v>0</v>
      </c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132" t="s">
        <v>89</v>
      </c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</row>
    <row r="219" s="97" customFormat="true" ht="12.75" hidden="false" customHeight="false" outlineLevel="0" collapsed="false">
      <c r="A219" s="132" t="s">
        <v>101</v>
      </c>
      <c r="B219" s="139" t="n">
        <f aca="false">X230</f>
        <v>82</v>
      </c>
      <c r="C219" s="140" t="n">
        <f aca="false">AL230</f>
        <v>10</v>
      </c>
      <c r="D219" s="139" t="n">
        <f aca="false">Y230</f>
        <v>76</v>
      </c>
      <c r="E219" s="140" t="n">
        <f aca="false">AM230</f>
        <v>1</v>
      </c>
      <c r="F219" s="139" t="n">
        <f aca="false">Z230</f>
        <v>8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166</v>
      </c>
      <c r="U219" s="140" t="n">
        <f aca="false">SUM(C219,E219,G219,I219,K219,M219,O219,Q219,S219)</f>
        <v>11</v>
      </c>
      <c r="V219" s="136"/>
      <c r="W219" s="116"/>
      <c r="X219" s="97" t="n">
        <f aca="false">BA86</f>
        <v>19</v>
      </c>
      <c r="Y219" s="97" t="n">
        <f aca="false">BB86</f>
        <v>46</v>
      </c>
      <c r="Z219" s="97" t="n">
        <f aca="false">BC86</f>
        <v>14</v>
      </c>
      <c r="AA219" s="97" t="n">
        <f aca="false">BD86</f>
        <v>1</v>
      </c>
      <c r="AB219" s="97" t="n">
        <f aca="false">BE86</f>
        <v>0</v>
      </c>
      <c r="AC219" s="97" t="n">
        <f aca="false">BF86</f>
        <v>0</v>
      </c>
      <c r="AD219" s="97" t="n">
        <f aca="false">BG86</f>
        <v>0</v>
      </c>
      <c r="AE219" s="97" t="n">
        <f aca="false">BH86</f>
        <v>0</v>
      </c>
      <c r="AF219" s="97" t="n">
        <f aca="false">BI86</f>
        <v>0</v>
      </c>
      <c r="AG219" s="97" t="n">
        <f aca="false">BJ86</f>
        <v>0</v>
      </c>
      <c r="AH219" s="97" t="n">
        <f aca="false">BK86</f>
        <v>0</v>
      </c>
      <c r="AI219" s="97" t="n">
        <f aca="false">BL86</f>
        <v>0</v>
      </c>
      <c r="AL219" s="97" t="n">
        <f aca="false">BN81</f>
        <v>0</v>
      </c>
      <c r="AM219" s="97" t="n">
        <f aca="false">BO81</f>
        <v>2</v>
      </c>
      <c r="AN219" s="97" t="n">
        <f aca="false">BP81</f>
        <v>1</v>
      </c>
      <c r="AO219" s="97" t="n">
        <f aca="false">BQ81</f>
        <v>0</v>
      </c>
      <c r="AP219" s="97" t="n">
        <f aca="false">BR81</f>
        <v>0</v>
      </c>
      <c r="AQ219" s="97" t="n">
        <f aca="false">BS81</f>
        <v>0</v>
      </c>
      <c r="AR219" s="97" t="n">
        <f aca="false">BT81</f>
        <v>0</v>
      </c>
      <c r="AS219" s="97" t="n">
        <f aca="false">BU81</f>
        <v>0</v>
      </c>
      <c r="AT219" s="97" t="n">
        <f aca="false">BV81</f>
        <v>0</v>
      </c>
      <c r="AU219" s="97" t="n">
        <f aca="false">BW81</f>
        <v>0</v>
      </c>
      <c r="AV219" s="97" t="n">
        <f aca="false">BX81</f>
        <v>0</v>
      </c>
      <c r="AW219" s="97" t="n">
        <f aca="false">BY81</f>
        <v>0</v>
      </c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132" t="s">
        <v>90</v>
      </c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</row>
    <row r="220" s="97" customFormat="true" ht="12.75" hidden="false" customHeight="false" outlineLevel="0" collapsed="false">
      <c r="A220" s="132" t="s">
        <v>102</v>
      </c>
      <c r="B220" s="139" t="n">
        <f aca="false">X231</f>
        <v>125</v>
      </c>
      <c r="C220" s="140" t="n">
        <f aca="false">AL231</f>
        <v>7</v>
      </c>
      <c r="D220" s="139" t="n">
        <f aca="false">Y231</f>
        <v>74</v>
      </c>
      <c r="E220" s="140" t="n">
        <f aca="false">AM231</f>
        <v>2</v>
      </c>
      <c r="F220" s="139" t="n">
        <f aca="false">Z231</f>
        <v>12</v>
      </c>
      <c r="G220" s="140" t="n">
        <f aca="false">AN231</f>
        <v>1</v>
      </c>
      <c r="H220" s="139" t="n">
        <f aca="false">AA231</f>
        <v>1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212</v>
      </c>
      <c r="U220" s="140" t="n">
        <f aca="false">SUM(C220,E220,G220,I220,K220,M220,O220,Q220,S220)</f>
        <v>10</v>
      </c>
      <c r="V220" s="136"/>
      <c r="W220" s="116"/>
      <c r="X220" s="97" t="n">
        <f aca="false">BA87</f>
        <v>50</v>
      </c>
      <c r="Y220" s="97" t="n">
        <f aca="false">BB87</f>
        <v>114</v>
      </c>
      <c r="Z220" s="97" t="n">
        <f aca="false">BC87</f>
        <v>26</v>
      </c>
      <c r="AA220" s="97" t="n">
        <f aca="false">BD87</f>
        <v>2</v>
      </c>
      <c r="AB220" s="97" t="n">
        <f aca="false">BE87</f>
        <v>0</v>
      </c>
      <c r="AC220" s="97" t="n">
        <f aca="false">BF87</f>
        <v>0</v>
      </c>
      <c r="AD220" s="97" t="n">
        <f aca="false">BG87</f>
        <v>0</v>
      </c>
      <c r="AE220" s="97" t="n">
        <f aca="false">BH87</f>
        <v>0</v>
      </c>
      <c r="AF220" s="97" t="n">
        <f aca="false">BI87</f>
        <v>0</v>
      </c>
      <c r="AG220" s="97" t="n">
        <f aca="false">BJ87</f>
        <v>0</v>
      </c>
      <c r="AH220" s="97" t="n">
        <f aca="false">BK87</f>
        <v>0</v>
      </c>
      <c r="AI220" s="97" t="n">
        <f aca="false">BL87</f>
        <v>0</v>
      </c>
      <c r="AL220" s="97" t="n">
        <f aca="false">BN82</f>
        <v>6</v>
      </c>
      <c r="AM220" s="97" t="n">
        <f aca="false">BO82</f>
        <v>2</v>
      </c>
      <c r="AN220" s="97" t="n">
        <f aca="false">BP82</f>
        <v>0</v>
      </c>
      <c r="AO220" s="97" t="n">
        <f aca="false">BQ82</f>
        <v>0</v>
      </c>
      <c r="AP220" s="97" t="n">
        <f aca="false">BR82</f>
        <v>0</v>
      </c>
      <c r="AQ220" s="97" t="n">
        <f aca="false">BS82</f>
        <v>0</v>
      </c>
      <c r="AR220" s="97" t="n">
        <f aca="false">BT82</f>
        <v>0</v>
      </c>
      <c r="AS220" s="97" t="n">
        <f aca="false">BU82</f>
        <v>0</v>
      </c>
      <c r="AT220" s="97" t="n">
        <f aca="false">BV82</f>
        <v>0</v>
      </c>
      <c r="AU220" s="97" t="n">
        <f aca="false">BW82</f>
        <v>0</v>
      </c>
      <c r="AV220" s="97" t="n">
        <f aca="false">BX82</f>
        <v>0</v>
      </c>
      <c r="AW220" s="97" t="n">
        <f aca="false">BY82</f>
        <v>0</v>
      </c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132" t="s">
        <v>91</v>
      </c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</row>
    <row r="221" s="97" customFormat="true" ht="12.75" hidden="false" customHeight="false" outlineLevel="0" collapsed="false">
      <c r="A221" s="132" t="s">
        <v>103</v>
      </c>
      <c r="B221" s="139" t="n">
        <f aca="false">X232</f>
        <v>99</v>
      </c>
      <c r="C221" s="140" t="n">
        <f aca="false">AL232</f>
        <v>4</v>
      </c>
      <c r="D221" s="139" t="n">
        <f aca="false">Y232</f>
        <v>86</v>
      </c>
      <c r="E221" s="140" t="n">
        <f aca="false">AM232</f>
        <v>1</v>
      </c>
      <c r="F221" s="139" t="n">
        <f aca="false">Z232</f>
        <v>10</v>
      </c>
      <c r="G221" s="140" t="n">
        <f aca="false">AN232</f>
        <v>0</v>
      </c>
      <c r="H221" s="139" t="n">
        <f aca="false">AA232</f>
        <v>1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196</v>
      </c>
      <c r="U221" s="140" t="n">
        <f aca="false">SUM(C221,E221,G221,I221,K221,M221,O221,Q221,S221)</f>
        <v>5</v>
      </c>
      <c r="V221" s="136"/>
      <c r="W221" s="116"/>
      <c r="X221" s="97" t="n">
        <f aca="false">BA88</f>
        <v>95</v>
      </c>
      <c r="Y221" s="97" t="n">
        <f aca="false">BB88</f>
        <v>92</v>
      </c>
      <c r="Z221" s="97" t="n">
        <f aca="false">BC88</f>
        <v>15</v>
      </c>
      <c r="AA221" s="97" t="n">
        <f aca="false">BD88</f>
        <v>1</v>
      </c>
      <c r="AB221" s="97" t="n">
        <f aca="false">BE88</f>
        <v>0</v>
      </c>
      <c r="AC221" s="97" t="n">
        <f aca="false">BF88</f>
        <v>0</v>
      </c>
      <c r="AD221" s="97" t="n">
        <f aca="false">BG88</f>
        <v>0</v>
      </c>
      <c r="AE221" s="97" t="n">
        <f aca="false">BH88</f>
        <v>0</v>
      </c>
      <c r="AF221" s="97" t="n">
        <f aca="false">BI88</f>
        <v>0</v>
      </c>
      <c r="AG221" s="97" t="n">
        <f aca="false">BJ88</f>
        <v>0</v>
      </c>
      <c r="AH221" s="97" t="n">
        <f aca="false">BK88</f>
        <v>0</v>
      </c>
      <c r="AI221" s="97" t="n">
        <f aca="false">BL88</f>
        <v>0</v>
      </c>
      <c r="AL221" s="97" t="n">
        <f aca="false">BN83</f>
        <v>7</v>
      </c>
      <c r="AM221" s="97" t="n">
        <f aca="false">BO83</f>
        <v>2</v>
      </c>
      <c r="AN221" s="97" t="n">
        <f aca="false">BP83</f>
        <v>1</v>
      </c>
      <c r="AO221" s="97" t="n">
        <f aca="false">BQ83</f>
        <v>0</v>
      </c>
      <c r="AP221" s="97" t="n">
        <f aca="false">BR83</f>
        <v>0</v>
      </c>
      <c r="AQ221" s="97" t="n">
        <f aca="false">BS83</f>
        <v>0</v>
      </c>
      <c r="AR221" s="97" t="n">
        <f aca="false">BT83</f>
        <v>0</v>
      </c>
      <c r="AS221" s="97" t="n">
        <f aca="false">BU83</f>
        <v>0</v>
      </c>
      <c r="AT221" s="97" t="n">
        <f aca="false">BV83</f>
        <v>0</v>
      </c>
      <c r="AU221" s="97" t="n">
        <f aca="false">BW83</f>
        <v>0</v>
      </c>
      <c r="AV221" s="97" t="n">
        <f aca="false">BX83</f>
        <v>0</v>
      </c>
      <c r="AW221" s="97" t="n">
        <f aca="false">BY83</f>
        <v>0</v>
      </c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132" t="s">
        <v>92</v>
      </c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</row>
    <row r="222" s="97" customFormat="true" ht="12.75" hidden="false" customHeight="false" outlineLevel="0" collapsed="false">
      <c r="A222" s="132" t="s">
        <v>104</v>
      </c>
      <c r="B222" s="139" t="n">
        <f aca="false">X233</f>
        <v>31</v>
      </c>
      <c r="C222" s="140" t="n">
        <f aca="false">AL233</f>
        <v>2</v>
      </c>
      <c r="D222" s="139" t="n">
        <f aca="false">Y233</f>
        <v>74</v>
      </c>
      <c r="E222" s="140" t="n">
        <f aca="false">AM233</f>
        <v>1</v>
      </c>
      <c r="F222" s="139" t="n">
        <f aca="false">Z233</f>
        <v>30</v>
      </c>
      <c r="G222" s="140" t="n">
        <f aca="false">AN233</f>
        <v>0</v>
      </c>
      <c r="H222" s="139" t="n">
        <f aca="false">AA233</f>
        <v>1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2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138</v>
      </c>
      <c r="U222" s="140" t="n">
        <f aca="false">SUM(C222,E222,G222,I222,K222,M222,O222,Q222,S222)</f>
        <v>3</v>
      </c>
      <c r="V222" s="136"/>
      <c r="W222" s="116"/>
      <c r="X222" s="97" t="n">
        <f aca="false">BA89</f>
        <v>64</v>
      </c>
      <c r="Y222" s="97" t="n">
        <f aca="false">BB89</f>
        <v>83</v>
      </c>
      <c r="Z222" s="97" t="n">
        <f aca="false">BC89</f>
        <v>23</v>
      </c>
      <c r="AA222" s="97" t="n">
        <f aca="false">BD89</f>
        <v>0</v>
      </c>
      <c r="AB222" s="97" t="n">
        <f aca="false">BE89</f>
        <v>0</v>
      </c>
      <c r="AC222" s="97" t="n">
        <f aca="false">BF89</f>
        <v>0</v>
      </c>
      <c r="AD222" s="97" t="n">
        <f aca="false">BG89</f>
        <v>0</v>
      </c>
      <c r="AE222" s="97" t="n">
        <f aca="false">BH89</f>
        <v>0</v>
      </c>
      <c r="AF222" s="97" t="n">
        <f aca="false">BI89</f>
        <v>0</v>
      </c>
      <c r="AG222" s="97" t="n">
        <f aca="false">BJ89</f>
        <v>0</v>
      </c>
      <c r="AH222" s="97" t="n">
        <f aca="false">BK89</f>
        <v>0</v>
      </c>
      <c r="AI222" s="97" t="n">
        <f aca="false">BL89</f>
        <v>0</v>
      </c>
      <c r="AL222" s="97" t="n">
        <f aca="false">BN84</f>
        <v>3</v>
      </c>
      <c r="AM222" s="97" t="n">
        <f aca="false">BO84</f>
        <v>1</v>
      </c>
      <c r="AN222" s="97" t="n">
        <f aca="false">BP84</f>
        <v>1</v>
      </c>
      <c r="AO222" s="97" t="n">
        <f aca="false">BQ84</f>
        <v>0</v>
      </c>
      <c r="AP222" s="97" t="n">
        <f aca="false">BR84</f>
        <v>0</v>
      </c>
      <c r="AQ222" s="97" t="n">
        <f aca="false">BS84</f>
        <v>0</v>
      </c>
      <c r="AR222" s="97" t="n">
        <f aca="false">BT84</f>
        <v>0</v>
      </c>
      <c r="AS222" s="97" t="n">
        <f aca="false">BU84</f>
        <v>0</v>
      </c>
      <c r="AT222" s="97" t="n">
        <f aca="false">BV84</f>
        <v>0</v>
      </c>
      <c r="AU222" s="97" t="n">
        <f aca="false">BW84</f>
        <v>0</v>
      </c>
      <c r="AV222" s="97" t="n">
        <f aca="false">BX84</f>
        <v>0</v>
      </c>
      <c r="AW222" s="97" t="n">
        <f aca="false">BY84</f>
        <v>0</v>
      </c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132" t="s">
        <v>93</v>
      </c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</row>
    <row r="223" s="97" customFormat="true" ht="12.75" hidden="false" customHeight="false" outlineLevel="0" collapsed="false">
      <c r="A223" s="132" t="s">
        <v>106</v>
      </c>
      <c r="B223" s="139" t="n">
        <f aca="false">X234</f>
        <v>21</v>
      </c>
      <c r="C223" s="140" t="n">
        <f aca="false">AL234</f>
        <v>4</v>
      </c>
      <c r="D223" s="139" t="n">
        <f aca="false">Y234</f>
        <v>37</v>
      </c>
      <c r="E223" s="140" t="n">
        <f aca="false">AM234</f>
        <v>2</v>
      </c>
      <c r="F223" s="139" t="n">
        <f aca="false">Z234</f>
        <v>16</v>
      </c>
      <c r="G223" s="140" t="n">
        <f aca="false">AN234</f>
        <v>0</v>
      </c>
      <c r="H223" s="139" t="n">
        <f aca="false">AA234</f>
        <v>1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75</v>
      </c>
      <c r="U223" s="140" t="n">
        <f aca="false">SUM(C223,E223,G223,I223,K223,M223,O223,Q223,S223)</f>
        <v>6</v>
      </c>
      <c r="V223" s="136"/>
      <c r="W223" s="116"/>
      <c r="X223" s="97" t="n">
        <f aca="false">BA90</f>
        <v>63</v>
      </c>
      <c r="Y223" s="97" t="n">
        <f aca="false">BB90</f>
        <v>77</v>
      </c>
      <c r="Z223" s="97" t="n">
        <f aca="false">BC90</f>
        <v>22</v>
      </c>
      <c r="AA223" s="97" t="n">
        <f aca="false">BD90</f>
        <v>1</v>
      </c>
      <c r="AB223" s="97" t="n">
        <f aca="false">BE90</f>
        <v>0</v>
      </c>
      <c r="AC223" s="97" t="n">
        <f aca="false">BF90</f>
        <v>0</v>
      </c>
      <c r="AD223" s="97" t="n">
        <f aca="false">BG90</f>
        <v>0</v>
      </c>
      <c r="AE223" s="97" t="n">
        <f aca="false">BH90</f>
        <v>0</v>
      </c>
      <c r="AF223" s="97" t="n">
        <f aca="false">BI90</f>
        <v>0</v>
      </c>
      <c r="AG223" s="97" t="n">
        <f aca="false">BJ90</f>
        <v>0</v>
      </c>
      <c r="AH223" s="97" t="n">
        <f aca="false">BK90</f>
        <v>0</v>
      </c>
      <c r="AI223" s="97" t="n">
        <f aca="false">BL90</f>
        <v>0</v>
      </c>
      <c r="AL223" s="97" t="n">
        <f aca="false">BN85</f>
        <v>7</v>
      </c>
      <c r="AM223" s="97" t="n">
        <f aca="false">BO85</f>
        <v>3</v>
      </c>
      <c r="AN223" s="97" t="n">
        <f aca="false">BP85</f>
        <v>3</v>
      </c>
      <c r="AO223" s="97" t="n">
        <f aca="false">BQ85</f>
        <v>0</v>
      </c>
      <c r="AP223" s="97" t="n">
        <f aca="false">BR85</f>
        <v>0</v>
      </c>
      <c r="AQ223" s="97" t="n">
        <f aca="false">BS85</f>
        <v>0</v>
      </c>
      <c r="AR223" s="97" t="n">
        <f aca="false">BT85</f>
        <v>0</v>
      </c>
      <c r="AS223" s="97" t="n">
        <f aca="false">BU85</f>
        <v>0</v>
      </c>
      <c r="AT223" s="97" t="n">
        <f aca="false">BV85</f>
        <v>0</v>
      </c>
      <c r="AU223" s="97" t="n">
        <f aca="false">BW85</f>
        <v>0</v>
      </c>
      <c r="AV223" s="97" t="n">
        <f aca="false">BX85</f>
        <v>0</v>
      </c>
      <c r="AW223" s="97" t="n">
        <f aca="false">BY85</f>
        <v>0</v>
      </c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132" t="s">
        <v>94</v>
      </c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</row>
    <row r="224" s="97" customFormat="true" ht="12.75" hidden="false" customHeight="false" outlineLevel="0" collapsed="false">
      <c r="A224" s="132" t="s">
        <v>107</v>
      </c>
      <c r="B224" s="139" t="n">
        <f aca="false">X235</f>
        <v>11</v>
      </c>
      <c r="C224" s="140" t="n">
        <f aca="false">AL235</f>
        <v>1</v>
      </c>
      <c r="D224" s="139" t="n">
        <f aca="false">Y235</f>
        <v>28</v>
      </c>
      <c r="E224" s="140" t="n">
        <f aca="false">AM235</f>
        <v>0</v>
      </c>
      <c r="F224" s="139" t="n">
        <f aca="false">Z235</f>
        <v>6</v>
      </c>
      <c r="G224" s="140" t="n">
        <f aca="false">AN235</f>
        <v>0</v>
      </c>
      <c r="H224" s="139" t="n">
        <f aca="false">AA235</f>
        <v>4</v>
      </c>
      <c r="I224" s="140" t="n">
        <f aca="false">AO235</f>
        <v>0</v>
      </c>
      <c r="J224" s="139" t="n">
        <f aca="false">AB235</f>
        <v>1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50</v>
      </c>
      <c r="U224" s="140" t="n">
        <f aca="false">SUM(C224,E224,G224,I224,K224,M224,O224,Q224,S224)</f>
        <v>1</v>
      </c>
      <c r="V224" s="136"/>
      <c r="W224" s="116"/>
      <c r="X224" s="97" t="n">
        <f aca="false">BA91</f>
        <v>60</v>
      </c>
      <c r="Y224" s="97" t="n">
        <f aca="false">BB91</f>
        <v>101</v>
      </c>
      <c r="Z224" s="97" t="n">
        <f aca="false">BC91</f>
        <v>8</v>
      </c>
      <c r="AA224" s="97" t="n">
        <f aca="false">BD91</f>
        <v>1</v>
      </c>
      <c r="AB224" s="97" t="n">
        <f aca="false">BE91</f>
        <v>0</v>
      </c>
      <c r="AC224" s="97" t="n">
        <f aca="false">BF91</f>
        <v>0</v>
      </c>
      <c r="AD224" s="97" t="n">
        <f aca="false">BG91</f>
        <v>0</v>
      </c>
      <c r="AE224" s="97" t="n">
        <f aca="false">BH91</f>
        <v>0</v>
      </c>
      <c r="AF224" s="97" t="n">
        <f aca="false">BI91</f>
        <v>0</v>
      </c>
      <c r="AG224" s="97" t="n">
        <f aca="false">BJ91</f>
        <v>0</v>
      </c>
      <c r="AH224" s="97" t="n">
        <f aca="false">BK91</f>
        <v>0</v>
      </c>
      <c r="AI224" s="97" t="n">
        <f aca="false">BL91</f>
        <v>0</v>
      </c>
      <c r="AL224" s="97" t="n">
        <f aca="false">BN86</f>
        <v>1</v>
      </c>
      <c r="AM224" s="97" t="n">
        <f aca="false">BO86</f>
        <v>3</v>
      </c>
      <c r="AN224" s="97" t="n">
        <f aca="false">BP86</f>
        <v>0</v>
      </c>
      <c r="AO224" s="97" t="n">
        <f aca="false">BQ86</f>
        <v>0</v>
      </c>
      <c r="AP224" s="97" t="n">
        <f aca="false">BR86</f>
        <v>0</v>
      </c>
      <c r="AQ224" s="97" t="n">
        <f aca="false">BS86</f>
        <v>0</v>
      </c>
      <c r="AR224" s="97" t="n">
        <f aca="false">BT86</f>
        <v>0</v>
      </c>
      <c r="AS224" s="97" t="n">
        <f aca="false">BU86</f>
        <v>0</v>
      </c>
      <c r="AT224" s="97" t="n">
        <f aca="false">BV86</f>
        <v>0</v>
      </c>
      <c r="AU224" s="97" t="n">
        <f aca="false">BW86</f>
        <v>0</v>
      </c>
      <c r="AV224" s="97" t="n">
        <f aca="false">BX86</f>
        <v>0</v>
      </c>
      <c r="AW224" s="97" t="n">
        <f aca="false">BY86</f>
        <v>0</v>
      </c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132" t="s">
        <v>95</v>
      </c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</row>
    <row r="225" s="97" customFormat="true" ht="12.75" hidden="false" customHeight="false" outlineLevel="0" collapsed="false">
      <c r="A225" s="132" t="s">
        <v>108</v>
      </c>
      <c r="B225" s="139" t="n">
        <f aca="false">X236</f>
        <v>3</v>
      </c>
      <c r="C225" s="140" t="n">
        <f aca="false">AL236</f>
        <v>0</v>
      </c>
      <c r="D225" s="139" t="n">
        <f aca="false">Y236</f>
        <v>17</v>
      </c>
      <c r="E225" s="140" t="n">
        <f aca="false">AM236</f>
        <v>0</v>
      </c>
      <c r="F225" s="139" t="n">
        <f aca="false">Z236</f>
        <v>13</v>
      </c>
      <c r="G225" s="140" t="n">
        <f aca="false">AN236</f>
        <v>0</v>
      </c>
      <c r="H225" s="139" t="n">
        <f aca="false">AA236</f>
        <v>4</v>
      </c>
      <c r="I225" s="140" t="n">
        <f aca="false">AO236</f>
        <v>0</v>
      </c>
      <c r="J225" s="139" t="n">
        <f aca="false">AB236</f>
        <v>1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38</v>
      </c>
      <c r="U225" s="140" t="n">
        <f aca="false">SUM(C225,E225,G225,I225,K225,M225,O225,Q225,S225)</f>
        <v>0</v>
      </c>
      <c r="V225" s="136"/>
      <c r="W225" s="116"/>
      <c r="X225" s="97" t="n">
        <f aca="false">BA92</f>
        <v>59</v>
      </c>
      <c r="Y225" s="97" t="n">
        <f aca="false">BB92</f>
        <v>76</v>
      </c>
      <c r="Z225" s="97" t="n">
        <f aca="false">BC92</f>
        <v>23</v>
      </c>
      <c r="AA225" s="97" t="n">
        <f aca="false">BD92</f>
        <v>1</v>
      </c>
      <c r="AB225" s="97" t="n">
        <f aca="false">BE92</f>
        <v>0</v>
      </c>
      <c r="AC225" s="97" t="n">
        <f aca="false">BF92</f>
        <v>0</v>
      </c>
      <c r="AD225" s="97" t="n">
        <f aca="false">BG92</f>
        <v>0</v>
      </c>
      <c r="AE225" s="97" t="n">
        <f aca="false">BH92</f>
        <v>0</v>
      </c>
      <c r="AF225" s="97" t="n">
        <f aca="false">BI92</f>
        <v>0</v>
      </c>
      <c r="AG225" s="97" t="n">
        <f aca="false">BJ92</f>
        <v>0</v>
      </c>
      <c r="AH225" s="97" t="n">
        <f aca="false">BK92</f>
        <v>0</v>
      </c>
      <c r="AI225" s="97" t="n">
        <f aca="false">BL92</f>
        <v>0</v>
      </c>
      <c r="AL225" s="97" t="n">
        <f aca="false">BN87</f>
        <v>5</v>
      </c>
      <c r="AM225" s="97" t="n">
        <f aca="false">BO87</f>
        <v>5</v>
      </c>
      <c r="AN225" s="97" t="n">
        <f aca="false">BP87</f>
        <v>1</v>
      </c>
      <c r="AO225" s="97" t="n">
        <f aca="false">BQ87</f>
        <v>0</v>
      </c>
      <c r="AP225" s="97" t="n">
        <f aca="false">BR87</f>
        <v>0</v>
      </c>
      <c r="AQ225" s="97" t="n">
        <f aca="false">BS87</f>
        <v>0</v>
      </c>
      <c r="AR225" s="97" t="n">
        <f aca="false">BT87</f>
        <v>0</v>
      </c>
      <c r="AS225" s="97" t="n">
        <f aca="false">BU87</f>
        <v>0</v>
      </c>
      <c r="AT225" s="97" t="n">
        <f aca="false">BV87</f>
        <v>0</v>
      </c>
      <c r="AU225" s="97" t="n">
        <f aca="false">BW87</f>
        <v>0</v>
      </c>
      <c r="AV225" s="97" t="n">
        <f aca="false">BX87</f>
        <v>0</v>
      </c>
      <c r="AW225" s="97" t="n">
        <f aca="false">BY87</f>
        <v>0</v>
      </c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132" t="s">
        <v>96</v>
      </c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</row>
    <row r="226" s="97" customFormat="true" ht="13.15" hidden="false" customHeight="false" outlineLevel="0" collapsed="false">
      <c r="A226" s="128" t="s">
        <v>109</v>
      </c>
      <c r="B226" s="139" t="n">
        <f aca="false">X237</f>
        <v>3</v>
      </c>
      <c r="C226" s="140" t="n">
        <f aca="false">AL237</f>
        <v>0</v>
      </c>
      <c r="D226" s="139" t="n">
        <f aca="false">Y237</f>
        <v>13</v>
      </c>
      <c r="E226" s="140" t="n">
        <f aca="false">AM237</f>
        <v>0</v>
      </c>
      <c r="F226" s="139" t="n">
        <f aca="false">Z237</f>
        <v>11</v>
      </c>
      <c r="G226" s="140" t="n">
        <f aca="false">AN237</f>
        <v>1</v>
      </c>
      <c r="H226" s="139" t="n">
        <f aca="false">AA237</f>
        <v>2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29</v>
      </c>
      <c r="U226" s="140" t="n">
        <f aca="false">SUM(C226,E226,G226,I226,K226,M226,O226,Q226,S226)</f>
        <v>1</v>
      </c>
      <c r="V226" s="136"/>
      <c r="W226" s="116"/>
      <c r="X226" s="97" t="n">
        <f aca="false">BA93</f>
        <v>58</v>
      </c>
      <c r="Y226" s="97" t="n">
        <f aca="false">BB93</f>
        <v>67</v>
      </c>
      <c r="Z226" s="97" t="n">
        <f aca="false">BC93</f>
        <v>15</v>
      </c>
      <c r="AA226" s="97" t="n">
        <f aca="false">BD93</f>
        <v>1</v>
      </c>
      <c r="AB226" s="97" t="n">
        <f aca="false">BE93</f>
        <v>0</v>
      </c>
      <c r="AC226" s="97" t="n">
        <f aca="false">BF93</f>
        <v>0</v>
      </c>
      <c r="AD226" s="97" t="n">
        <f aca="false">BG93</f>
        <v>0</v>
      </c>
      <c r="AE226" s="97" t="n">
        <f aca="false">BH93</f>
        <v>0</v>
      </c>
      <c r="AF226" s="97" t="n">
        <f aca="false">BI93</f>
        <v>0</v>
      </c>
      <c r="AG226" s="97" t="n">
        <f aca="false">BJ93</f>
        <v>0</v>
      </c>
      <c r="AH226" s="97" t="n">
        <f aca="false">BK93</f>
        <v>0</v>
      </c>
      <c r="AI226" s="97" t="n">
        <f aca="false">BL93</f>
        <v>0</v>
      </c>
      <c r="AL226" s="97" t="n">
        <f aca="false">BN88</f>
        <v>7</v>
      </c>
      <c r="AM226" s="97" t="n">
        <f aca="false">BO88</f>
        <v>0</v>
      </c>
      <c r="AN226" s="97" t="n">
        <f aca="false">BP88</f>
        <v>0</v>
      </c>
      <c r="AO226" s="97" t="n">
        <f aca="false">BQ88</f>
        <v>0</v>
      </c>
      <c r="AP226" s="97" t="n">
        <f aca="false">BR88</f>
        <v>0</v>
      </c>
      <c r="AQ226" s="97" t="n">
        <f aca="false">BS88</f>
        <v>0</v>
      </c>
      <c r="AR226" s="97" t="n">
        <f aca="false">BT88</f>
        <v>0</v>
      </c>
      <c r="AS226" s="97" t="n">
        <f aca="false">BU88</f>
        <v>0</v>
      </c>
      <c r="AT226" s="97" t="n">
        <f aca="false">BV88</f>
        <v>0</v>
      </c>
      <c r="AU226" s="97" t="n">
        <f aca="false">BW88</f>
        <v>0</v>
      </c>
      <c r="AV226" s="97" t="n">
        <f aca="false">BX88</f>
        <v>0</v>
      </c>
      <c r="AW226" s="97" t="n">
        <f aca="false">BY88</f>
        <v>0</v>
      </c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132" t="s">
        <v>97</v>
      </c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</row>
    <row r="227" s="97" customFormat="true" ht="13.5" hidden="false" customHeight="false" outlineLevel="0" collapsed="false">
      <c r="A227" s="133" t="s">
        <v>110</v>
      </c>
      <c r="B227" s="142" t="n">
        <f aca="false">SUM(B203:B226)</f>
        <v>962</v>
      </c>
      <c r="C227" s="143" t="n">
        <f aca="false">SUM(C203:C226)</f>
        <v>76</v>
      </c>
      <c r="D227" s="142" t="n">
        <f aca="false">SUM(D203:D226)</f>
        <v>1259</v>
      </c>
      <c r="E227" s="143" t="n">
        <f aca="false">SUM(E203:E226)</f>
        <v>33</v>
      </c>
      <c r="F227" s="142" t="n">
        <f aca="false">SUM(F203:F226)</f>
        <v>318</v>
      </c>
      <c r="G227" s="143" t="n">
        <f aca="false">SUM(G203:G226)</f>
        <v>11</v>
      </c>
      <c r="H227" s="142" t="n">
        <f aca="false">SUM(H203:H226)</f>
        <v>28</v>
      </c>
      <c r="I227" s="143" t="n">
        <f aca="false">SUM(I203:I226)</f>
        <v>0</v>
      </c>
      <c r="J227" s="142" t="n">
        <f aca="false">SUM(J203:J226)</f>
        <v>2</v>
      </c>
      <c r="K227" s="143" t="n">
        <f aca="false">SUM(K203:K226)</f>
        <v>0</v>
      </c>
      <c r="L227" s="142" t="n">
        <f aca="false">SUM(L203:L226)</f>
        <v>1</v>
      </c>
      <c r="M227" s="143" t="n">
        <f aca="false">SUM(M203:M226)</f>
        <v>0</v>
      </c>
      <c r="N227" s="142" t="n">
        <f aca="false">SUM(N203:N226)</f>
        <v>2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2572</v>
      </c>
      <c r="U227" s="143" t="n">
        <f aca="false">SUM(U203:U226)</f>
        <v>120</v>
      </c>
      <c r="V227" s="136"/>
      <c r="W227" s="116"/>
      <c r="X227" s="97" t="n">
        <f aca="false">BA94</f>
        <v>41</v>
      </c>
      <c r="Y227" s="97" t="n">
        <f aca="false">BB94</f>
        <v>74</v>
      </c>
      <c r="Z227" s="97" t="n">
        <f aca="false">BC94</f>
        <v>21</v>
      </c>
      <c r="AA227" s="97" t="n">
        <f aca="false">BD94</f>
        <v>4</v>
      </c>
      <c r="AB227" s="97" t="n">
        <f aca="false">BE94</f>
        <v>0</v>
      </c>
      <c r="AC227" s="97" t="n">
        <f aca="false">BF94</f>
        <v>0</v>
      </c>
      <c r="AD227" s="97" t="n">
        <f aca="false">BG94</f>
        <v>0</v>
      </c>
      <c r="AE227" s="97" t="n">
        <f aca="false">BH94</f>
        <v>0</v>
      </c>
      <c r="AF227" s="97" t="n">
        <f aca="false">BI94</f>
        <v>0</v>
      </c>
      <c r="AG227" s="97" t="n">
        <f aca="false">BJ94</f>
        <v>0</v>
      </c>
      <c r="AH227" s="97" t="n">
        <f aca="false">BK94</f>
        <v>0</v>
      </c>
      <c r="AI227" s="97" t="n">
        <f aca="false">BL94</f>
        <v>0</v>
      </c>
      <c r="AL227" s="97" t="n">
        <f aca="false">BN89</f>
        <v>5</v>
      </c>
      <c r="AM227" s="97" t="n">
        <f aca="false">BO89</f>
        <v>2</v>
      </c>
      <c r="AN227" s="97" t="n">
        <f aca="false">BP89</f>
        <v>0</v>
      </c>
      <c r="AO227" s="97" t="n">
        <f aca="false">BQ89</f>
        <v>0</v>
      </c>
      <c r="AP227" s="97" t="n">
        <f aca="false">BR89</f>
        <v>0</v>
      </c>
      <c r="AQ227" s="97" t="n">
        <f aca="false">BS89</f>
        <v>0</v>
      </c>
      <c r="AR227" s="97" t="n">
        <f aca="false">BT89</f>
        <v>0</v>
      </c>
      <c r="AS227" s="97" t="n">
        <f aca="false">BU89</f>
        <v>0</v>
      </c>
      <c r="AT227" s="97" t="n">
        <f aca="false">BV89</f>
        <v>0</v>
      </c>
      <c r="AU227" s="97" t="n">
        <f aca="false">BW89</f>
        <v>0</v>
      </c>
      <c r="AV227" s="97" t="n">
        <f aca="false">BX89</f>
        <v>0</v>
      </c>
      <c r="AW227" s="97" t="n">
        <f aca="false">BY89</f>
        <v>0</v>
      </c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132" t="s">
        <v>98</v>
      </c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</row>
    <row r="228" s="97" customFormat="true" ht="13.15" hidden="false" customHeight="false" outlineLevel="0" collapsed="false">
      <c r="A228" s="132" t="s">
        <v>41</v>
      </c>
      <c r="B228" s="145" t="n">
        <f aca="false">B227/T227</f>
        <v>0.37402799377916</v>
      </c>
      <c r="C228" s="146" t="n">
        <f aca="false">C227/T227</f>
        <v>0.0295489891135303</v>
      </c>
      <c r="D228" s="145" t="n">
        <f aca="false">D227/T227</f>
        <v>0.48950233281493</v>
      </c>
      <c r="E228" s="146" t="n">
        <f aca="false">E227/T227</f>
        <v>0.0128304821150855</v>
      </c>
      <c r="F228" s="145" t="n">
        <f aca="false">F227/T227</f>
        <v>0.123639191290824</v>
      </c>
      <c r="G228" s="146" t="n">
        <f aca="false">G227/T227</f>
        <v>0.00427682737169518</v>
      </c>
      <c r="H228" s="145" t="n">
        <f aca="false">H227/T227</f>
        <v>0.0108864696734059</v>
      </c>
      <c r="I228" s="146" t="n">
        <f aca="false">I227/T227</f>
        <v>0</v>
      </c>
      <c r="J228" s="145" t="n">
        <f aca="false">J227/T227</f>
        <v>0.000777604976671851</v>
      </c>
      <c r="K228" s="146" t="n">
        <f aca="false">K227/T227</f>
        <v>0</v>
      </c>
      <c r="L228" s="145" t="n">
        <f aca="false">L227/T227</f>
        <v>0.000388802488335925</v>
      </c>
      <c r="M228" s="146" t="n">
        <f aca="false">M227/T227</f>
        <v>0</v>
      </c>
      <c r="N228" s="145" t="n">
        <f aca="false">N227/T227</f>
        <v>0.000777604976671851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0.046656298600311</v>
      </c>
      <c r="V228" s="136"/>
      <c r="W228" s="116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132" t="s">
        <v>99</v>
      </c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</row>
    <row r="229" s="97" customFormat="true" ht="12.75" hidden="false" customHeight="false" outlineLevel="0" collapsed="false">
      <c r="A229" s="132" t="s">
        <v>111</v>
      </c>
      <c r="B229" s="147" t="n">
        <f aca="false">SUM(B209:B223)</f>
        <v>938</v>
      </c>
      <c r="C229" s="148" t="n">
        <f aca="false">SUM(C209:C223)</f>
        <v>75</v>
      </c>
      <c r="D229" s="147" t="n">
        <f aca="false">SUM(D209:D223)</f>
        <v>1175</v>
      </c>
      <c r="E229" s="148" t="n">
        <f aca="false">SUM(E209:E223)</f>
        <v>30</v>
      </c>
      <c r="F229" s="147" t="n">
        <f aca="false">SUM(F209:F223)</f>
        <v>261</v>
      </c>
      <c r="G229" s="148" t="n">
        <f aca="false">SUM(G209:G223)</f>
        <v>8</v>
      </c>
      <c r="H229" s="147" t="n">
        <f aca="false">SUM(H209:H223)</f>
        <v>16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2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2392</v>
      </c>
      <c r="U229" s="148" t="n">
        <f aca="false">SUM(U209:U223)</f>
        <v>113</v>
      </c>
      <c r="V229" s="136"/>
      <c r="W229" s="116"/>
      <c r="X229" s="97" t="n">
        <f aca="false">BA95</f>
        <v>71</v>
      </c>
      <c r="Y229" s="97" t="n">
        <f aca="false">BB95</f>
        <v>98</v>
      </c>
      <c r="Z229" s="97" t="n">
        <f aca="false">BC95</f>
        <v>18</v>
      </c>
      <c r="AA229" s="97" t="n">
        <f aca="false">BD95</f>
        <v>0</v>
      </c>
      <c r="AB229" s="97" t="n">
        <f aca="false">BE95</f>
        <v>0</v>
      </c>
      <c r="AC229" s="97" t="n">
        <f aca="false">BF95</f>
        <v>0</v>
      </c>
      <c r="AD229" s="97" t="n">
        <f aca="false">BG95</f>
        <v>0</v>
      </c>
      <c r="AE229" s="97" t="n">
        <f aca="false">BH95</f>
        <v>0</v>
      </c>
      <c r="AF229" s="97" t="n">
        <f aca="false">BI95</f>
        <v>0</v>
      </c>
      <c r="AG229" s="97" t="n">
        <f aca="false">BJ95</f>
        <v>0</v>
      </c>
      <c r="AH229" s="97" t="n">
        <f aca="false">BK95</f>
        <v>0</v>
      </c>
      <c r="AI229" s="97" t="n">
        <f aca="false">BL95</f>
        <v>0</v>
      </c>
      <c r="AL229" s="97" t="n">
        <f aca="false">BN90</f>
        <v>7</v>
      </c>
      <c r="AM229" s="97" t="n">
        <f aca="false">BO90</f>
        <v>3</v>
      </c>
      <c r="AN229" s="97" t="n">
        <f aca="false">BP90</f>
        <v>0</v>
      </c>
      <c r="AO229" s="97" t="n">
        <f aca="false">BQ90</f>
        <v>0</v>
      </c>
      <c r="AP229" s="97" t="n">
        <f aca="false">BR90</f>
        <v>0</v>
      </c>
      <c r="AQ229" s="97" t="n">
        <f aca="false">BS90</f>
        <v>0</v>
      </c>
      <c r="AR229" s="97" t="n">
        <f aca="false">BT90</f>
        <v>0</v>
      </c>
      <c r="AS229" s="97" t="n">
        <f aca="false">BU90</f>
        <v>0</v>
      </c>
      <c r="AT229" s="97" t="n">
        <f aca="false">BV90</f>
        <v>0</v>
      </c>
      <c r="AU229" s="97" t="n">
        <f aca="false">BW90</f>
        <v>0</v>
      </c>
      <c r="AV229" s="97" t="n">
        <f aca="false">BX90</f>
        <v>0</v>
      </c>
      <c r="AW229" s="97" t="n">
        <f aca="false">BY90</f>
        <v>0</v>
      </c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132" t="s">
        <v>100</v>
      </c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</row>
    <row r="230" s="97" customFormat="true" ht="13.15" hidden="false" customHeight="false" outlineLevel="0" collapsed="false">
      <c r="A230" s="128" t="s">
        <v>112</v>
      </c>
      <c r="B230" s="150" t="n">
        <f aca="false">B227-B229</f>
        <v>24</v>
      </c>
      <c r="C230" s="151" t="n">
        <f aca="false">C227-C229</f>
        <v>1</v>
      </c>
      <c r="D230" s="150" t="n">
        <f aca="false">D227-D229</f>
        <v>84</v>
      </c>
      <c r="E230" s="151" t="n">
        <f aca="false">E227-E229</f>
        <v>3</v>
      </c>
      <c r="F230" s="150" t="n">
        <f aca="false">F227-F229</f>
        <v>57</v>
      </c>
      <c r="G230" s="151" t="n">
        <f aca="false">G227-G229</f>
        <v>3</v>
      </c>
      <c r="H230" s="150" t="n">
        <f aca="false">H227-H229</f>
        <v>12</v>
      </c>
      <c r="I230" s="151" t="n">
        <f aca="false">I227-I229</f>
        <v>0</v>
      </c>
      <c r="J230" s="150" t="n">
        <f aca="false">J227-J229</f>
        <v>2</v>
      </c>
      <c r="K230" s="151" t="n">
        <f aca="false">K227-K229</f>
        <v>0</v>
      </c>
      <c r="L230" s="150" t="n">
        <f aca="false">L227-L229</f>
        <v>1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180</v>
      </c>
      <c r="U230" s="151" t="n">
        <f aca="false">U227-U229</f>
        <v>7</v>
      </c>
      <c r="V230" s="136"/>
      <c r="W230" s="116"/>
      <c r="X230" s="97" t="n">
        <f aca="false">BA96</f>
        <v>82</v>
      </c>
      <c r="Y230" s="97" t="n">
        <f aca="false">BB96</f>
        <v>76</v>
      </c>
      <c r="Z230" s="97" t="n">
        <f aca="false">BC96</f>
        <v>8</v>
      </c>
      <c r="AA230" s="97" t="n">
        <f aca="false">BD96</f>
        <v>0</v>
      </c>
      <c r="AB230" s="97" t="n">
        <f aca="false">BE96</f>
        <v>0</v>
      </c>
      <c r="AC230" s="97" t="n">
        <f aca="false">BF96</f>
        <v>0</v>
      </c>
      <c r="AD230" s="97" t="n">
        <f aca="false">BG96</f>
        <v>0</v>
      </c>
      <c r="AE230" s="97" t="n">
        <f aca="false">BH96</f>
        <v>0</v>
      </c>
      <c r="AF230" s="97" t="n">
        <f aca="false">BI96</f>
        <v>0</v>
      </c>
      <c r="AG230" s="97" t="n">
        <f aca="false">BJ96</f>
        <v>0</v>
      </c>
      <c r="AH230" s="97" t="n">
        <f aca="false">BK96</f>
        <v>0</v>
      </c>
      <c r="AI230" s="97" t="n">
        <f aca="false">BL96</f>
        <v>0</v>
      </c>
      <c r="AL230" s="97" t="n">
        <f aca="false">BN91</f>
        <v>10</v>
      </c>
      <c r="AM230" s="97" t="n">
        <f aca="false">BO91</f>
        <v>1</v>
      </c>
      <c r="AN230" s="97" t="n">
        <f aca="false">BP91</f>
        <v>0</v>
      </c>
      <c r="AO230" s="97" t="n">
        <f aca="false">BQ91</f>
        <v>0</v>
      </c>
      <c r="AP230" s="97" t="n">
        <f aca="false">BR91</f>
        <v>0</v>
      </c>
      <c r="AQ230" s="97" t="n">
        <f aca="false">BS91</f>
        <v>0</v>
      </c>
      <c r="AR230" s="97" t="n">
        <f aca="false">BT91</f>
        <v>0</v>
      </c>
      <c r="AS230" s="97" t="n">
        <f aca="false">BU91</f>
        <v>0</v>
      </c>
      <c r="AT230" s="97" t="n">
        <f aca="false">BV91</f>
        <v>0</v>
      </c>
      <c r="AU230" s="97" t="n">
        <f aca="false">BW91</f>
        <v>0</v>
      </c>
      <c r="AV230" s="97" t="n">
        <f aca="false">BX91</f>
        <v>0</v>
      </c>
      <c r="AW230" s="97" t="n">
        <f aca="false">BY91</f>
        <v>0</v>
      </c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132" t="s">
        <v>101</v>
      </c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</row>
    <row r="231" s="97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5" t="n">
        <f aca="false">T227-U227</f>
        <v>2452</v>
      </c>
      <c r="J231" s="155"/>
      <c r="K231" s="156"/>
      <c r="L231" s="157" t="s">
        <v>115</v>
      </c>
      <c r="M231" s="158" t="n">
        <f aca="false">U227</f>
        <v>120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2692</v>
      </c>
      <c r="U231" s="164"/>
      <c r="V231" s="136"/>
      <c r="W231" s="116"/>
      <c r="X231" s="97" t="n">
        <f aca="false">BA97</f>
        <v>125</v>
      </c>
      <c r="Y231" s="97" t="n">
        <f aca="false">BB97</f>
        <v>74</v>
      </c>
      <c r="Z231" s="97" t="n">
        <f aca="false">BC97</f>
        <v>12</v>
      </c>
      <c r="AA231" s="97" t="n">
        <f aca="false">BD97</f>
        <v>1</v>
      </c>
      <c r="AB231" s="97" t="n">
        <f aca="false">BE97</f>
        <v>0</v>
      </c>
      <c r="AC231" s="97" t="n">
        <f aca="false">BF97</f>
        <v>0</v>
      </c>
      <c r="AD231" s="97" t="n">
        <f aca="false">BG97</f>
        <v>0</v>
      </c>
      <c r="AE231" s="97" t="n">
        <f aca="false">BH97</f>
        <v>0</v>
      </c>
      <c r="AF231" s="97" t="n">
        <f aca="false">BI97</f>
        <v>0</v>
      </c>
      <c r="AG231" s="97" t="n">
        <f aca="false">BJ97</f>
        <v>0</v>
      </c>
      <c r="AH231" s="97" t="n">
        <f aca="false">BK97</f>
        <v>0</v>
      </c>
      <c r="AI231" s="97" t="n">
        <f aca="false">BL97</f>
        <v>0</v>
      </c>
      <c r="AL231" s="97" t="n">
        <f aca="false">BN92</f>
        <v>7</v>
      </c>
      <c r="AM231" s="97" t="n">
        <f aca="false">BO92</f>
        <v>2</v>
      </c>
      <c r="AN231" s="97" t="n">
        <f aca="false">BP92</f>
        <v>1</v>
      </c>
      <c r="AO231" s="97" t="n">
        <f aca="false">BQ92</f>
        <v>0</v>
      </c>
      <c r="AP231" s="97" t="n">
        <f aca="false">BR92</f>
        <v>0</v>
      </c>
      <c r="AQ231" s="97" t="n">
        <f aca="false">BS92</f>
        <v>0</v>
      </c>
      <c r="AR231" s="97" t="n">
        <f aca="false">BT92</f>
        <v>0</v>
      </c>
      <c r="AS231" s="97" t="n">
        <f aca="false">BU92</f>
        <v>0</v>
      </c>
      <c r="AT231" s="97" t="n">
        <f aca="false">BV92</f>
        <v>0</v>
      </c>
      <c r="AU231" s="97" t="n">
        <f aca="false">BW92</f>
        <v>0</v>
      </c>
      <c r="AV231" s="97" t="n">
        <f aca="false">BX92</f>
        <v>0</v>
      </c>
      <c r="AW231" s="97" t="n">
        <f aca="false">BY92</f>
        <v>0</v>
      </c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132" t="s">
        <v>102</v>
      </c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</row>
    <row r="232" s="97" customFormat="true" ht="13.15" hidden="false" customHeight="false" outlineLevel="0" collapsed="false">
      <c r="A232" s="166" t="s">
        <v>117</v>
      </c>
      <c r="B232" s="167"/>
      <c r="C232" s="167"/>
      <c r="D232" s="168" t="s">
        <v>118</v>
      </c>
      <c r="E232" s="169" t="n">
        <f aca="false">(B227*15+D227*35+F227*45+H227*55+J227*65+L227*75+N227*85+P227*95+R227*125)/T227</f>
        <v>29.0513219284603</v>
      </c>
      <c r="F232" s="166" t="s">
        <v>119</v>
      </c>
      <c r="G232" s="170"/>
      <c r="H232" s="168" t="s">
        <v>120</v>
      </c>
      <c r="I232" s="169" t="n">
        <f aca="false">(C227*15+E227*35+G227*45+I227*55+K227*65+M227*75+O227*85+Q227*95+S227*125)/U227</f>
        <v>23.25</v>
      </c>
      <c r="J232" s="166" t="s">
        <v>119</v>
      </c>
      <c r="K232" s="116"/>
      <c r="N232" s="171"/>
      <c r="O232" s="172"/>
      <c r="P232" s="172"/>
      <c r="Q232" s="172"/>
      <c r="R232" s="171"/>
      <c r="S232" s="171"/>
      <c r="T232" s="171"/>
      <c r="U232" s="171"/>
      <c r="V232" s="136"/>
      <c r="W232" s="116"/>
      <c r="X232" s="97" t="n">
        <f aca="false">BA99</f>
        <v>99</v>
      </c>
      <c r="Y232" s="97" t="n">
        <f aca="false">BB99</f>
        <v>86</v>
      </c>
      <c r="Z232" s="97" t="n">
        <f aca="false">BC99</f>
        <v>10</v>
      </c>
      <c r="AA232" s="97" t="n">
        <f aca="false">BD99</f>
        <v>1</v>
      </c>
      <c r="AB232" s="97" t="n">
        <f aca="false">BE99</f>
        <v>0</v>
      </c>
      <c r="AC232" s="97" t="n">
        <f aca="false">BF99</f>
        <v>0</v>
      </c>
      <c r="AD232" s="97" t="n">
        <f aca="false">BG99</f>
        <v>0</v>
      </c>
      <c r="AE232" s="97" t="n">
        <f aca="false">BH99</f>
        <v>0</v>
      </c>
      <c r="AF232" s="97" t="n">
        <f aca="false">BI99</f>
        <v>0</v>
      </c>
      <c r="AG232" s="97" t="n">
        <f aca="false">BJ99</f>
        <v>0</v>
      </c>
      <c r="AH232" s="97" t="n">
        <f aca="false">BK99</f>
        <v>0</v>
      </c>
      <c r="AI232" s="97" t="n">
        <f aca="false">BL99</f>
        <v>0</v>
      </c>
      <c r="AL232" s="97" t="n">
        <f aca="false">BN93</f>
        <v>4</v>
      </c>
      <c r="AM232" s="97" t="n">
        <f aca="false">BO93</f>
        <v>1</v>
      </c>
      <c r="AN232" s="97" t="n">
        <f aca="false">BP93</f>
        <v>0</v>
      </c>
      <c r="AO232" s="97" t="n">
        <f aca="false">BQ93</f>
        <v>0</v>
      </c>
      <c r="AP232" s="97" t="n">
        <f aca="false">BR93</f>
        <v>0</v>
      </c>
      <c r="AQ232" s="97" t="n">
        <f aca="false">BS93</f>
        <v>0</v>
      </c>
      <c r="AR232" s="97" t="n">
        <f aca="false">BT93</f>
        <v>0</v>
      </c>
      <c r="AS232" s="97" t="n">
        <f aca="false">BU93</f>
        <v>0</v>
      </c>
      <c r="AT232" s="97" t="n">
        <f aca="false">BV93</f>
        <v>0</v>
      </c>
      <c r="AU232" s="97" t="n">
        <f aca="false">BW93</f>
        <v>0</v>
      </c>
      <c r="AV232" s="97" t="n">
        <f aca="false">BX93</f>
        <v>0</v>
      </c>
      <c r="AW232" s="97" t="n">
        <f aca="false">BY93</f>
        <v>0</v>
      </c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132" t="s">
        <v>103</v>
      </c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</row>
    <row r="233" s="97" customFormat="true" ht="7.15" hidden="false" customHeight="true" outlineLevel="0" collapsed="false">
      <c r="V233" s="136"/>
      <c r="W233" s="116"/>
      <c r="X233" s="97" t="n">
        <f aca="false">BA100</f>
        <v>31</v>
      </c>
      <c r="Y233" s="97" t="n">
        <f aca="false">BB100</f>
        <v>74</v>
      </c>
      <c r="Z233" s="97" t="n">
        <f aca="false">BC100</f>
        <v>30</v>
      </c>
      <c r="AA233" s="97" t="n">
        <f aca="false">BD100</f>
        <v>1</v>
      </c>
      <c r="AB233" s="97" t="n">
        <f aca="false">BE100</f>
        <v>0</v>
      </c>
      <c r="AC233" s="97" t="n">
        <f aca="false">BF100</f>
        <v>0</v>
      </c>
      <c r="AD233" s="97" t="n">
        <f aca="false">BG100</f>
        <v>2</v>
      </c>
      <c r="AE233" s="97" t="n">
        <f aca="false">BH100</f>
        <v>0</v>
      </c>
      <c r="AF233" s="97" t="n">
        <f aca="false">BI100</f>
        <v>0</v>
      </c>
      <c r="AG233" s="97" t="n">
        <f aca="false">BJ100</f>
        <v>0</v>
      </c>
      <c r="AH233" s="97" t="n">
        <f aca="false">BK100</f>
        <v>0</v>
      </c>
      <c r="AI233" s="97" t="n">
        <f aca="false">BL100</f>
        <v>0</v>
      </c>
      <c r="AL233" s="97" t="n">
        <f aca="false">BN94</f>
        <v>2</v>
      </c>
      <c r="AM233" s="97" t="n">
        <f aca="false">BO94</f>
        <v>1</v>
      </c>
      <c r="AN233" s="97" t="n">
        <f aca="false">BP94</f>
        <v>0</v>
      </c>
      <c r="AO233" s="97" t="n">
        <f aca="false">BQ94</f>
        <v>0</v>
      </c>
      <c r="AP233" s="97" t="n">
        <f aca="false">BR94</f>
        <v>0</v>
      </c>
      <c r="AQ233" s="97" t="n">
        <f aca="false">BS94</f>
        <v>0</v>
      </c>
      <c r="AR233" s="97" t="n">
        <f aca="false">BT94</f>
        <v>0</v>
      </c>
      <c r="AS233" s="97" t="n">
        <f aca="false">BU94</f>
        <v>0</v>
      </c>
      <c r="AT233" s="97" t="n">
        <f aca="false">BV94</f>
        <v>0</v>
      </c>
      <c r="AU233" s="97" t="n">
        <f aca="false">BW94</f>
        <v>0</v>
      </c>
      <c r="AV233" s="97" t="n">
        <f aca="false">BX94</f>
        <v>0</v>
      </c>
      <c r="AW233" s="97" t="n">
        <f aca="false">BY94</f>
        <v>0</v>
      </c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132" t="s">
        <v>104</v>
      </c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</row>
    <row r="234" s="97" customFormat="true" ht="12.75" hidden="false" customHeight="false" outlineLevel="0" collapsed="false">
      <c r="V234" s="136"/>
      <c r="W234" s="116"/>
      <c r="X234" s="97" t="n">
        <f aca="false">BA101</f>
        <v>21</v>
      </c>
      <c r="Y234" s="97" t="n">
        <f aca="false">BB101</f>
        <v>37</v>
      </c>
      <c r="Z234" s="97" t="n">
        <f aca="false">BC101</f>
        <v>16</v>
      </c>
      <c r="AA234" s="97" t="n">
        <f aca="false">BD101</f>
        <v>1</v>
      </c>
      <c r="AB234" s="97" t="n">
        <f aca="false">BE101</f>
        <v>0</v>
      </c>
      <c r="AC234" s="97" t="n">
        <f aca="false">BF101</f>
        <v>0</v>
      </c>
      <c r="AD234" s="97" t="n">
        <f aca="false">BG101</f>
        <v>0</v>
      </c>
      <c r="AE234" s="97" t="n">
        <f aca="false">BH101</f>
        <v>0</v>
      </c>
      <c r="AF234" s="97" t="n">
        <f aca="false">BI101</f>
        <v>0</v>
      </c>
      <c r="AG234" s="97" t="n">
        <f aca="false">BJ101</f>
        <v>0</v>
      </c>
      <c r="AH234" s="97" t="n">
        <f aca="false">BK101</f>
        <v>0</v>
      </c>
      <c r="AI234" s="97" t="n">
        <f aca="false">BL101</f>
        <v>0</v>
      </c>
      <c r="AL234" s="97" t="n">
        <f aca="false">BN95</f>
        <v>4</v>
      </c>
      <c r="AM234" s="97" t="n">
        <f aca="false">BO95</f>
        <v>2</v>
      </c>
      <c r="AN234" s="97" t="n">
        <f aca="false">BP95</f>
        <v>0</v>
      </c>
      <c r="AO234" s="97" t="n">
        <f aca="false">BQ95</f>
        <v>0</v>
      </c>
      <c r="AP234" s="97" t="n">
        <f aca="false">BR95</f>
        <v>0</v>
      </c>
      <c r="AQ234" s="97" t="n">
        <f aca="false">BS95</f>
        <v>0</v>
      </c>
      <c r="AR234" s="97" t="n">
        <f aca="false">BT95</f>
        <v>0</v>
      </c>
      <c r="AS234" s="97" t="n">
        <f aca="false">BU95</f>
        <v>0</v>
      </c>
      <c r="AT234" s="97" t="n">
        <f aca="false">BV95</f>
        <v>0</v>
      </c>
      <c r="AU234" s="97" t="n">
        <f aca="false">BW95</f>
        <v>0</v>
      </c>
      <c r="AV234" s="97" t="n">
        <f aca="false">BX95</f>
        <v>0</v>
      </c>
      <c r="AW234" s="97" t="n">
        <f aca="false">BY95</f>
        <v>0</v>
      </c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132" t="s">
        <v>106</v>
      </c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</row>
    <row r="235" s="97" customFormat="true" ht="12.75" hidden="false" customHeight="false" outlineLevel="0" collapsed="false">
      <c r="V235" s="136"/>
      <c r="W235" s="116"/>
      <c r="X235" s="97" t="n">
        <f aca="false">BA102</f>
        <v>11</v>
      </c>
      <c r="Y235" s="97" t="n">
        <f aca="false">BB102</f>
        <v>28</v>
      </c>
      <c r="Z235" s="97" t="n">
        <f aca="false">BC102</f>
        <v>6</v>
      </c>
      <c r="AA235" s="97" t="n">
        <f aca="false">BD102</f>
        <v>4</v>
      </c>
      <c r="AB235" s="97" t="n">
        <f aca="false">BE102</f>
        <v>1</v>
      </c>
      <c r="AC235" s="97" t="n">
        <f aca="false">BF102</f>
        <v>0</v>
      </c>
      <c r="AD235" s="97" t="n">
        <f aca="false">BG102</f>
        <v>0</v>
      </c>
      <c r="AE235" s="97" t="n">
        <f aca="false">BH102</f>
        <v>0</v>
      </c>
      <c r="AF235" s="97" t="n">
        <f aca="false">BI102</f>
        <v>0</v>
      </c>
      <c r="AG235" s="97" t="n">
        <f aca="false">BJ102</f>
        <v>0</v>
      </c>
      <c r="AH235" s="97" t="n">
        <f aca="false">BK102</f>
        <v>0</v>
      </c>
      <c r="AI235" s="97" t="n">
        <f aca="false">BL102</f>
        <v>0</v>
      </c>
      <c r="AL235" s="97" t="n">
        <f aca="false">BN96</f>
        <v>1</v>
      </c>
      <c r="AM235" s="97" t="n">
        <f aca="false">BO96</f>
        <v>0</v>
      </c>
      <c r="AN235" s="97" t="n">
        <f aca="false">BP96</f>
        <v>0</v>
      </c>
      <c r="AO235" s="97" t="n">
        <f aca="false">BQ96</f>
        <v>0</v>
      </c>
      <c r="AP235" s="97" t="n">
        <f aca="false">BR96</f>
        <v>0</v>
      </c>
      <c r="AQ235" s="97" t="n">
        <f aca="false">BS96</f>
        <v>0</v>
      </c>
      <c r="AR235" s="97" t="n">
        <f aca="false">BT96</f>
        <v>0</v>
      </c>
      <c r="AS235" s="97" t="n">
        <f aca="false">BU96</f>
        <v>0</v>
      </c>
      <c r="AT235" s="97" t="n">
        <f aca="false">BV96</f>
        <v>0</v>
      </c>
      <c r="AU235" s="97" t="n">
        <f aca="false">BW96</f>
        <v>0</v>
      </c>
      <c r="AV235" s="97" t="n">
        <f aca="false">BX96</f>
        <v>0</v>
      </c>
      <c r="AW235" s="97" t="n">
        <f aca="false">BY96</f>
        <v>0</v>
      </c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132" t="s">
        <v>107</v>
      </c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</row>
    <row r="236" s="97" customFormat="true" ht="12.75" hidden="false" customHeight="false" outlineLevel="0" collapsed="false">
      <c r="V236" s="144"/>
      <c r="W236" s="116"/>
      <c r="X236" s="97" t="n">
        <f aca="false">BA103</f>
        <v>3</v>
      </c>
      <c r="Y236" s="97" t="n">
        <f aca="false">BB103</f>
        <v>17</v>
      </c>
      <c r="Z236" s="97" t="n">
        <f aca="false">BC103</f>
        <v>13</v>
      </c>
      <c r="AA236" s="97" t="n">
        <f aca="false">BD103</f>
        <v>4</v>
      </c>
      <c r="AB236" s="97" t="n">
        <f aca="false">BE103</f>
        <v>1</v>
      </c>
      <c r="AC236" s="97" t="n">
        <f aca="false">BF103</f>
        <v>0</v>
      </c>
      <c r="AD236" s="97" t="n">
        <f aca="false">BG103</f>
        <v>0</v>
      </c>
      <c r="AE236" s="97" t="n">
        <f aca="false">BH103</f>
        <v>0</v>
      </c>
      <c r="AF236" s="97" t="n">
        <f aca="false">BI103</f>
        <v>0</v>
      </c>
      <c r="AG236" s="97" t="n">
        <f aca="false">BJ103</f>
        <v>0</v>
      </c>
      <c r="AH236" s="97" t="n">
        <f aca="false">BK103</f>
        <v>0</v>
      </c>
      <c r="AI236" s="97" t="n">
        <f aca="false">BL103</f>
        <v>0</v>
      </c>
      <c r="AL236" s="97" t="n">
        <f aca="false">BN97</f>
        <v>0</v>
      </c>
      <c r="AM236" s="97" t="n">
        <f aca="false">BO97</f>
        <v>0</v>
      </c>
      <c r="AN236" s="97" t="n">
        <f aca="false">BP97</f>
        <v>0</v>
      </c>
      <c r="AO236" s="97" t="n">
        <f aca="false">BQ97</f>
        <v>0</v>
      </c>
      <c r="AP236" s="97" t="n">
        <f aca="false">BR97</f>
        <v>0</v>
      </c>
      <c r="AQ236" s="97" t="n">
        <f aca="false">BS97</f>
        <v>0</v>
      </c>
      <c r="AR236" s="97" t="n">
        <f aca="false">BT97</f>
        <v>0</v>
      </c>
      <c r="AS236" s="97" t="n">
        <f aca="false">BU97</f>
        <v>0</v>
      </c>
      <c r="AT236" s="97" t="n">
        <f aca="false">BV97</f>
        <v>0</v>
      </c>
      <c r="AU236" s="97" t="n">
        <f aca="false">BW97</f>
        <v>0</v>
      </c>
      <c r="AV236" s="97" t="n">
        <f aca="false">BX97</f>
        <v>0</v>
      </c>
      <c r="AW236" s="97" t="n">
        <f aca="false">BY97</f>
        <v>0</v>
      </c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132" t="s">
        <v>108</v>
      </c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</row>
    <row r="237" s="97" customFormat="true" ht="13.15" hidden="false" customHeight="false" outlineLevel="0" collapsed="false">
      <c r="V237" s="149"/>
      <c r="W237" s="116"/>
      <c r="X237" s="97" t="n">
        <f aca="false">BA104</f>
        <v>3</v>
      </c>
      <c r="Y237" s="97" t="n">
        <f aca="false">BB104</f>
        <v>13</v>
      </c>
      <c r="Z237" s="97" t="n">
        <f aca="false">BC104</f>
        <v>11</v>
      </c>
      <c r="AA237" s="97" t="n">
        <f aca="false">BD104</f>
        <v>2</v>
      </c>
      <c r="AB237" s="97" t="n">
        <f aca="false">BE104</f>
        <v>0</v>
      </c>
      <c r="AC237" s="97" t="n">
        <f aca="false">BF104</f>
        <v>0</v>
      </c>
      <c r="AD237" s="97" t="n">
        <f aca="false">BG104</f>
        <v>0</v>
      </c>
      <c r="AE237" s="97" t="n">
        <f aca="false">BH104</f>
        <v>0</v>
      </c>
      <c r="AF237" s="97" t="n">
        <f aca="false">BI104</f>
        <v>0</v>
      </c>
      <c r="AG237" s="97" t="n">
        <f aca="false">BJ104</f>
        <v>0</v>
      </c>
      <c r="AH237" s="97" t="n">
        <f aca="false">BK104</f>
        <v>0</v>
      </c>
      <c r="AI237" s="97" t="n">
        <f aca="false">BL104</f>
        <v>0</v>
      </c>
      <c r="AL237" s="97" t="n">
        <f aca="false">BN98</f>
        <v>0</v>
      </c>
      <c r="AM237" s="97" t="n">
        <f aca="false">BO98</f>
        <v>0</v>
      </c>
      <c r="AN237" s="97" t="n">
        <f aca="false">BP98</f>
        <v>1</v>
      </c>
      <c r="AO237" s="97" t="n">
        <f aca="false">BQ98</f>
        <v>0</v>
      </c>
      <c r="AP237" s="97" t="n">
        <f aca="false">BR98</f>
        <v>0</v>
      </c>
      <c r="AQ237" s="97" t="n">
        <f aca="false">BS98</f>
        <v>0</v>
      </c>
      <c r="AR237" s="97" t="n">
        <f aca="false">BT98</f>
        <v>0</v>
      </c>
      <c r="AS237" s="97" t="n">
        <f aca="false">BU98</f>
        <v>0</v>
      </c>
      <c r="AT237" s="97" t="n">
        <f aca="false">BV98</f>
        <v>0</v>
      </c>
      <c r="AU237" s="97" t="n">
        <f aca="false">BW98</f>
        <v>0</v>
      </c>
      <c r="AV237" s="97" t="n">
        <f aca="false">BX98</f>
        <v>0</v>
      </c>
      <c r="AW237" s="97" t="n">
        <f aca="false">BY98</f>
        <v>0</v>
      </c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128" t="s">
        <v>109</v>
      </c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</row>
    <row r="238" s="97" customFormat="true" ht="13.5" hidden="false" customHeight="false" outlineLevel="0" collapsed="false">
      <c r="V238" s="152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133" t="s">
        <v>110</v>
      </c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</row>
    <row r="239" s="97" customFormat="true" ht="12.75" hidden="false" customHeight="false" outlineLevel="0" collapsed="false">
      <c r="V239" s="165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100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</row>
    <row r="240" s="97" customFormat="true" ht="12.4" hidden="false" customHeight="false" outlineLevel="0" collapsed="false">
      <c r="V240" s="165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100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</row>
    <row r="241" s="97" customFormat="true" ht="12.4" hidden="false" customHeight="false" outlineLevel="0" collapsed="false">
      <c r="V241" s="98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100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</row>
    <row r="242" s="97" customFormat="true" ht="12.4" hidden="false" customHeight="false" outlineLevel="0" collapsed="false">
      <c r="V242" s="98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100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</row>
    <row r="243" s="97" customFormat="true" ht="12.4" hidden="false" customHeight="false" outlineLevel="0" collapsed="false">
      <c r="V243" s="98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100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</row>
    <row r="244" s="97" customFormat="true" ht="12.4" hidden="false" customHeight="false" outlineLevel="0" collapsed="false">
      <c r="V244" s="98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100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</row>
    <row r="245" s="97" customFormat="true" ht="12.4" hidden="false" customHeight="false" outlineLevel="0" collapsed="false">
      <c r="V245" s="98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100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</row>
    <row r="246" s="97" customFormat="true" ht="6.6" hidden="false" customHeight="true" outlineLevel="0" collapsed="false">
      <c r="V246" s="98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100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</row>
    <row r="247" s="97" customFormat="true" ht="12.4" hidden="false" customHeight="false" outlineLevel="0" collapsed="false">
      <c r="V247" s="98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100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</row>
    <row r="248" s="97" customFormat="true" ht="12.4" hidden="false" customHeight="false" outlineLevel="0" collapsed="false">
      <c r="V248" s="98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100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</row>
    <row r="249" s="97" customFormat="true" ht="12.4" hidden="false" customHeight="false" outlineLevel="0" collapsed="false">
      <c r="V249" s="98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100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</row>
    <row r="250" s="97" customFormat="true" ht="12.4" hidden="false" customHeight="false" outlineLevel="0" collapsed="false">
      <c r="V250" s="98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100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</row>
    <row r="251" s="97" customFormat="true" ht="12.4" hidden="false" customHeight="false" outlineLevel="0" collapsed="false">
      <c r="V251" s="98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100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</row>
    <row r="252" s="97" customFormat="true" ht="12.4" hidden="false" customHeight="false" outlineLevel="0" collapsed="false">
      <c r="V252" s="98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100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</row>
    <row r="253" s="97" customFormat="true" ht="12.4" hidden="false" customHeight="false" outlineLevel="0" collapsed="false">
      <c r="V253" s="98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100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</row>
    <row r="254" s="97" customFormat="true" ht="12.4" hidden="false" customHeight="false" outlineLevel="0" collapsed="false">
      <c r="V254" s="98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100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</row>
    <row r="255" s="97" customFormat="true" ht="12.4" hidden="false" customHeight="false" outlineLevel="0" collapsed="false">
      <c r="V255" s="98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100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</row>
    <row r="256" s="97" customFormat="true" ht="12.4" hidden="false" customHeight="false" outlineLevel="0" collapsed="false">
      <c r="V256" s="98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100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</row>
    <row r="257" s="97" customFormat="true" ht="12.75" hidden="false" customHeight="false" outlineLevel="0" collapsed="false">
      <c r="V257" s="173" t="s">
        <v>122</v>
      </c>
      <c r="W257" s="116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100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</row>
    <row r="258" s="97" customFormat="true" ht="12.75" hidden="false" customHeight="false" outlineLevel="0" collapsed="false">
      <c r="A258" s="175" t="n">
        <f aca="false">(H227+J227+L227+N227+P227+R227)/T227</f>
        <v>0.0128304821150855</v>
      </c>
      <c r="B258" s="176" t="s">
        <v>131</v>
      </c>
      <c r="C258" s="170"/>
      <c r="D258" s="170"/>
      <c r="E258" s="170"/>
      <c r="F258" s="170"/>
      <c r="G258" s="170"/>
      <c r="H258" s="170"/>
      <c r="I258" s="170"/>
      <c r="J258" s="170"/>
      <c r="K258" s="170"/>
      <c r="L258" s="177" t="n">
        <f aca="false">(I227+K227+M227+O227+Q227+S227)/U227</f>
        <v>0</v>
      </c>
      <c r="M258" s="176" t="s">
        <v>132</v>
      </c>
      <c r="N258" s="170"/>
      <c r="O258" s="170"/>
      <c r="P258" s="170"/>
      <c r="Q258" s="170"/>
      <c r="R258" s="170"/>
      <c r="S258" s="170"/>
      <c r="T258" s="170"/>
      <c r="U258" s="170"/>
      <c r="V258" s="173" t="s">
        <v>123</v>
      </c>
      <c r="W258" s="116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100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</row>
    <row r="259" s="97" customFormat="true" ht="12.75" hidden="false" customHeight="false" outlineLevel="0" collapsed="false">
      <c r="A259" s="175" t="n">
        <f aca="false">(P227+R227)/T227</f>
        <v>0</v>
      </c>
      <c r="B259" s="176" t="s">
        <v>133</v>
      </c>
      <c r="C259" s="170"/>
      <c r="D259" s="170"/>
      <c r="E259" s="170"/>
      <c r="F259" s="170"/>
      <c r="G259" s="170"/>
      <c r="H259" s="170"/>
      <c r="I259" s="170"/>
      <c r="J259" s="170"/>
      <c r="K259" s="180"/>
      <c r="L259" s="175" t="n">
        <f aca="false">(Q227+S227)/U227</f>
        <v>0</v>
      </c>
      <c r="M259" s="176" t="s">
        <v>133</v>
      </c>
      <c r="N259" s="170"/>
      <c r="O259" s="170"/>
      <c r="P259" s="170"/>
      <c r="Q259" s="170"/>
      <c r="R259" s="170"/>
      <c r="S259" s="170"/>
      <c r="T259" s="170"/>
      <c r="U259" s="170"/>
      <c r="V259" s="173" t="s">
        <v>124</v>
      </c>
      <c r="W259" s="116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100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</row>
    <row r="260" s="97" customFormat="true" ht="13.15" hidden="false" customHeight="false" outlineLevel="0" collapsed="false">
      <c r="V260" s="173" t="s">
        <v>125</v>
      </c>
      <c r="W260" s="116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100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</row>
    <row r="261" s="97" customFormat="true" ht="17.25" hidden="false" customHeight="false" outlineLevel="0" collapsed="false">
      <c r="A261" s="181" t="str">
        <f aca="false">A1</f>
        <v>Comptages vitesse TV/PL à Montreuil</v>
      </c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73" t="s">
        <v>126</v>
      </c>
      <c r="W261" s="116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100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</row>
    <row r="262" s="97" customFormat="true" ht="6" hidden="false" customHeight="true" outlineLevel="0" collapsed="false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73" t="s">
        <v>127</v>
      </c>
      <c r="W262" s="116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100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</row>
    <row r="263" s="97" customFormat="true" ht="13.15" hidden="false" customHeight="false" outlineLevel="0" collapsed="false">
      <c r="A263" s="116" t="s">
        <v>51</v>
      </c>
      <c r="E263" s="184" t="str">
        <f aca="false">BE5</f>
        <v>vendredi 26 mars 2021</v>
      </c>
      <c r="I263" s="190" t="str">
        <f aca="false">I3</f>
        <v>Entre</v>
      </c>
      <c r="J263" s="191" t="str">
        <f aca="false">J3</f>
        <v>Rue Colmet Lépinay</v>
      </c>
      <c r="K263" s="116"/>
      <c r="L263" s="186"/>
      <c r="M263" s="116"/>
      <c r="N263" s="116"/>
      <c r="O263" s="116" t="str">
        <f aca="false">O3</f>
        <v>Et</v>
      </c>
      <c r="P263" s="121" t="str">
        <f aca="false">P3</f>
        <v>Rue de la Solidarité</v>
      </c>
      <c r="V263" s="173" t="s">
        <v>128</v>
      </c>
      <c r="W263" s="116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100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</row>
    <row r="264" s="97" customFormat="true" ht="13.15" hidden="false" customHeight="false" outlineLevel="0" collapsed="false">
      <c r="A264" s="187" t="s">
        <v>54</v>
      </c>
      <c r="V264" s="173" t="s">
        <v>129</v>
      </c>
      <c r="W264" s="116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100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</row>
    <row r="265" s="97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6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100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</row>
    <row r="266" s="97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170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100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</row>
    <row r="267" s="97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70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100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</row>
    <row r="268" s="97" customFormat="true" ht="13.15" hidden="false" customHeight="false" outlineLevel="0" collapsed="false">
      <c r="A268" s="132" t="s">
        <v>85</v>
      </c>
      <c r="B268" s="139" t="n">
        <f aca="false">X280</f>
        <v>1</v>
      </c>
      <c r="C268" s="140" t="n">
        <f aca="false">AL280</f>
        <v>0</v>
      </c>
      <c r="D268" s="139" t="n">
        <f aca="false">Y280</f>
        <v>10</v>
      </c>
      <c r="E268" s="140" t="n">
        <f aca="false">AM280</f>
        <v>0</v>
      </c>
      <c r="F268" s="139" t="n">
        <f aca="false">Z280</f>
        <v>1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12</v>
      </c>
      <c r="U268" s="140" t="n">
        <f aca="false">SUM(C268,E268,G268,I268,K268,M268,O268,Q268,S268)</f>
        <v>0</v>
      </c>
      <c r="V268" s="98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100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</row>
    <row r="269" s="97" customFormat="true" ht="12.75" hidden="false" customHeight="false" outlineLevel="0" collapsed="false">
      <c r="A269" s="132" t="s">
        <v>86</v>
      </c>
      <c r="B269" s="139" t="n">
        <f aca="false">X281</f>
        <v>3</v>
      </c>
      <c r="C269" s="140" t="n">
        <f aca="false">AL281</f>
        <v>0</v>
      </c>
      <c r="D269" s="139" t="n">
        <f aca="false">Y281</f>
        <v>6</v>
      </c>
      <c r="E269" s="140" t="n">
        <f aca="false">AM281</f>
        <v>0</v>
      </c>
      <c r="F269" s="139" t="n">
        <f aca="false">Z281</f>
        <v>3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12</v>
      </c>
      <c r="U269" s="140" t="n">
        <f aca="false">SUM(C269,E269,G269,I269,K269,M269,O269,Q269,S269)</f>
        <v>0</v>
      </c>
      <c r="V269" s="98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100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</row>
    <row r="270" s="97" customFormat="true" ht="12.4" hidden="false" customHeight="false" outlineLevel="0" collapsed="false">
      <c r="A270" s="132" t="s">
        <v>87</v>
      </c>
      <c r="B270" s="139" t="n">
        <f aca="false">X282</f>
        <v>1</v>
      </c>
      <c r="C270" s="140" t="n">
        <f aca="false">AL282</f>
        <v>0</v>
      </c>
      <c r="D270" s="139" t="n">
        <f aca="false">Y282</f>
        <v>0</v>
      </c>
      <c r="E270" s="140" t="n">
        <f aca="false">AM282</f>
        <v>0</v>
      </c>
      <c r="F270" s="139" t="n">
        <f aca="false">Z282</f>
        <v>2</v>
      </c>
      <c r="G270" s="140" t="n">
        <f aca="false">AN282</f>
        <v>1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3</v>
      </c>
      <c r="U270" s="140" t="n">
        <f aca="false">SUM(C270,E270,G270,I270,K270,M270,O270,Q270,S270)</f>
        <v>1</v>
      </c>
      <c r="V270" s="98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100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</row>
    <row r="271" s="97" customFormat="true" ht="13.15" hidden="false" customHeight="false" outlineLevel="0" collapsed="false">
      <c r="A271" s="132" t="s">
        <v>88</v>
      </c>
      <c r="B271" s="139" t="n">
        <f aca="false">X283</f>
        <v>1</v>
      </c>
      <c r="C271" s="140" t="n">
        <f aca="false">AL283</f>
        <v>0</v>
      </c>
      <c r="D271" s="139" t="n">
        <f aca="false">Y283</f>
        <v>0</v>
      </c>
      <c r="E271" s="140" t="n">
        <f aca="false">AM283</f>
        <v>0</v>
      </c>
      <c r="F271" s="139" t="n">
        <f aca="false">Z283</f>
        <v>3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4</v>
      </c>
      <c r="U271" s="140" t="n">
        <f aca="false">SUM(C271,E271,G271,I271,K271,M271,O271,Q271,S271)</f>
        <v>0</v>
      </c>
      <c r="V271" s="98"/>
      <c r="X271" s="103" t="s">
        <v>134</v>
      </c>
      <c r="AA271" s="116"/>
      <c r="AB271" s="116"/>
      <c r="AC271" s="116"/>
      <c r="AD271" s="116"/>
      <c r="AE271" s="104" t="s">
        <v>135</v>
      </c>
      <c r="AG271" s="116"/>
      <c r="AK271" s="116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100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</row>
    <row r="272" s="97" customFormat="true" ht="15" hidden="false" customHeight="false" outlineLevel="0" collapsed="false">
      <c r="A272" s="132" t="s">
        <v>89</v>
      </c>
      <c r="B272" s="139" t="n">
        <f aca="false">X284</f>
        <v>1</v>
      </c>
      <c r="C272" s="140" t="n">
        <f aca="false">AL284</f>
        <v>0</v>
      </c>
      <c r="D272" s="139" t="n">
        <f aca="false">Y284</f>
        <v>5</v>
      </c>
      <c r="E272" s="140" t="n">
        <f aca="false">AM284</f>
        <v>1</v>
      </c>
      <c r="F272" s="139" t="n">
        <f aca="false">Z284</f>
        <v>0</v>
      </c>
      <c r="G272" s="140" t="n">
        <f aca="false">AN284</f>
        <v>0</v>
      </c>
      <c r="H272" s="139" t="n">
        <f aca="false">AA284</f>
        <v>0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6</v>
      </c>
      <c r="U272" s="140" t="n">
        <f aca="false">SUM(C272,E272,G272,I272,K272,M272,O272,Q272,S272)</f>
        <v>1</v>
      </c>
      <c r="V272" s="107"/>
      <c r="W272" s="108"/>
      <c r="X272" s="103" t="s">
        <v>136</v>
      </c>
      <c r="Y272" s="108"/>
      <c r="Z272" s="108"/>
      <c r="AA272" s="116"/>
      <c r="AB272" s="116"/>
      <c r="AC272" s="116"/>
      <c r="AD272" s="116"/>
      <c r="AE272" s="104" t="s">
        <v>137</v>
      </c>
      <c r="AF272" s="108"/>
      <c r="AG272" s="116"/>
      <c r="AH272" s="108"/>
      <c r="AI272" s="108"/>
      <c r="AJ272" s="108"/>
      <c r="AK272" s="116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100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</row>
    <row r="273" s="97" customFormat="true" ht="12.75" hidden="false" customHeight="false" outlineLevel="0" collapsed="false">
      <c r="A273" s="132" t="s">
        <v>90</v>
      </c>
      <c r="B273" s="139" t="n">
        <f aca="false">X285</f>
        <v>3</v>
      </c>
      <c r="C273" s="140" t="n">
        <f aca="false">AL285</f>
        <v>0</v>
      </c>
      <c r="D273" s="139" t="n">
        <f aca="false">Y285</f>
        <v>5</v>
      </c>
      <c r="E273" s="140" t="n">
        <f aca="false">AM285</f>
        <v>0</v>
      </c>
      <c r="F273" s="139" t="n">
        <f aca="false">Z285</f>
        <v>10</v>
      </c>
      <c r="G273" s="140" t="n">
        <f aca="false">AN285</f>
        <v>0</v>
      </c>
      <c r="H273" s="139" t="n">
        <f aca="false">AA285</f>
        <v>4</v>
      </c>
      <c r="I273" s="140" t="n">
        <f aca="false">AO285</f>
        <v>0</v>
      </c>
      <c r="J273" s="139" t="n">
        <f aca="false">AB285</f>
        <v>1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23</v>
      </c>
      <c r="U273" s="140" t="n">
        <f aca="false">SUM(C273,E273,G273,I273,K273,M273,O273,Q273,S273)</f>
        <v>0</v>
      </c>
      <c r="V273" s="98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100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</row>
    <row r="274" s="97" customFormat="true" ht="12.75" hidden="false" customHeight="false" outlineLevel="0" collapsed="false">
      <c r="A274" s="132" t="s">
        <v>91</v>
      </c>
      <c r="B274" s="139" t="n">
        <f aca="false">X286</f>
        <v>12</v>
      </c>
      <c r="C274" s="140" t="n">
        <f aca="false">AL286</f>
        <v>3</v>
      </c>
      <c r="D274" s="139" t="n">
        <f aca="false">Y286</f>
        <v>52</v>
      </c>
      <c r="E274" s="140" t="n">
        <f aca="false">AM286</f>
        <v>2</v>
      </c>
      <c r="F274" s="139" t="n">
        <f aca="false">Z286</f>
        <v>20</v>
      </c>
      <c r="G274" s="140" t="n">
        <f aca="false">AN286</f>
        <v>2</v>
      </c>
      <c r="H274" s="139" t="n">
        <f aca="false">AA286</f>
        <v>3</v>
      </c>
      <c r="I274" s="140" t="n">
        <f aca="false">AO286</f>
        <v>0</v>
      </c>
      <c r="J274" s="139" t="n">
        <f aca="false">AB286</f>
        <v>1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88</v>
      </c>
      <c r="U274" s="140" t="n">
        <f aca="false">SUM(C274,E274,G274,I274,K274,M274,O274,Q274,S274)</f>
        <v>7</v>
      </c>
      <c r="V274" s="98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100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</row>
    <row r="275" s="97" customFormat="true" ht="12.75" hidden="false" customHeight="false" outlineLevel="0" collapsed="false">
      <c r="A275" s="132" t="s">
        <v>92</v>
      </c>
      <c r="B275" s="139" t="n">
        <f aca="false">X287</f>
        <v>28</v>
      </c>
      <c r="C275" s="140" t="n">
        <f aca="false">AL287</f>
        <v>2</v>
      </c>
      <c r="D275" s="139" t="n">
        <f aca="false">Y287</f>
        <v>108</v>
      </c>
      <c r="E275" s="140" t="n">
        <f aca="false">AM287</f>
        <v>2</v>
      </c>
      <c r="F275" s="139" t="n">
        <f aca="false">Z287</f>
        <v>28</v>
      </c>
      <c r="G275" s="140" t="n">
        <f aca="false">AN287</f>
        <v>4</v>
      </c>
      <c r="H275" s="139" t="n">
        <f aca="false">AA287</f>
        <v>1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165</v>
      </c>
      <c r="U275" s="140" t="n">
        <f aca="false">SUM(C275,E275,G275,I275,K275,M275,O275,Q275,S275)</f>
        <v>8</v>
      </c>
      <c r="V275" s="98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100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</row>
    <row r="276" s="97" customFormat="true" ht="12.75" hidden="false" customHeight="false" outlineLevel="0" collapsed="false">
      <c r="A276" s="132" t="s">
        <v>93</v>
      </c>
      <c r="B276" s="139" t="n">
        <f aca="false">X288</f>
        <v>78</v>
      </c>
      <c r="C276" s="140" t="n">
        <f aca="false">AL288</f>
        <v>5</v>
      </c>
      <c r="D276" s="139" t="n">
        <f aca="false">Y288</f>
        <v>93</v>
      </c>
      <c r="E276" s="140" t="n">
        <f aca="false">AM288</f>
        <v>3</v>
      </c>
      <c r="F276" s="139" t="n">
        <f aca="false">Z288</f>
        <v>15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186</v>
      </c>
      <c r="U276" s="140" t="n">
        <f aca="false">SUM(C276,E276,G276,I276,K276,M276,O276,Q276,S276)</f>
        <v>8</v>
      </c>
      <c r="V276" s="98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100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</row>
    <row r="277" s="97" customFormat="true" ht="13.15" hidden="false" customHeight="false" outlineLevel="0" collapsed="false">
      <c r="A277" s="132" t="s">
        <v>94</v>
      </c>
      <c r="B277" s="139" t="n">
        <f aca="false">X289</f>
        <v>60</v>
      </c>
      <c r="C277" s="140" t="n">
        <f aca="false">AL289</f>
        <v>4</v>
      </c>
      <c r="D277" s="139" t="n">
        <f aca="false">Y289</f>
        <v>72</v>
      </c>
      <c r="E277" s="140" t="n">
        <f aca="false">AM289</f>
        <v>5</v>
      </c>
      <c r="F277" s="139" t="n">
        <f aca="false">Z289</f>
        <v>11</v>
      </c>
      <c r="G277" s="140" t="n">
        <f aca="false">AN289</f>
        <v>0</v>
      </c>
      <c r="H277" s="139" t="n">
        <f aca="false">AA289</f>
        <v>1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144</v>
      </c>
      <c r="U277" s="140" t="n">
        <f aca="false">SUM(C277,E277,G277,I277,K277,M277,O277,Q277,S277)</f>
        <v>9</v>
      </c>
      <c r="V277" s="136"/>
      <c r="W277" s="116"/>
      <c r="X277" s="104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100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</row>
    <row r="278" s="97" customFormat="true" ht="12.75" hidden="false" customHeight="false" outlineLevel="0" collapsed="false">
      <c r="A278" s="132" t="s">
        <v>95</v>
      </c>
      <c r="B278" s="139" t="n">
        <f aca="false">X290</f>
        <v>83</v>
      </c>
      <c r="C278" s="140" t="n">
        <f aca="false">AL290</f>
        <v>9</v>
      </c>
      <c r="D278" s="139" t="n">
        <f aca="false">Y290</f>
        <v>74</v>
      </c>
      <c r="E278" s="140" t="n">
        <f aca="false">AM290</f>
        <v>4</v>
      </c>
      <c r="F278" s="139" t="n">
        <f aca="false">Z290</f>
        <v>10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167</v>
      </c>
      <c r="U278" s="140" t="n">
        <f aca="false">SUM(C278,E278,G278,I278,K278,M278,O278,Q278,S278)</f>
        <v>13</v>
      </c>
      <c r="V278" s="13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100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</row>
    <row r="279" s="97" customFormat="true" ht="12.75" hidden="false" customHeight="false" outlineLevel="0" collapsed="false">
      <c r="A279" s="132" t="s">
        <v>96</v>
      </c>
      <c r="B279" s="139" t="n">
        <f aca="false">X291</f>
        <v>54</v>
      </c>
      <c r="C279" s="140" t="n">
        <f aca="false">AL291</f>
        <v>2</v>
      </c>
      <c r="D279" s="139" t="n">
        <f aca="false">Y291</f>
        <v>67</v>
      </c>
      <c r="E279" s="140" t="n">
        <f aca="false">AM291</f>
        <v>4</v>
      </c>
      <c r="F279" s="139" t="n">
        <f aca="false">Z291</f>
        <v>16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137</v>
      </c>
      <c r="U279" s="140" t="n">
        <f aca="false">SUM(C279,E279,G279,I279,K279,M279,O279,Q279,S279)</f>
        <v>6</v>
      </c>
      <c r="V279" s="13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100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</row>
    <row r="280" s="97" customFormat="true" ht="12.75" hidden="false" customHeight="false" outlineLevel="0" collapsed="false">
      <c r="A280" s="132" t="s">
        <v>97</v>
      </c>
      <c r="B280" s="139" t="n">
        <f aca="false">X292</f>
        <v>70</v>
      </c>
      <c r="C280" s="140" t="n">
        <f aca="false">AL292</f>
        <v>5</v>
      </c>
      <c r="D280" s="139" t="n">
        <f aca="false">Y292</f>
        <v>80</v>
      </c>
      <c r="E280" s="140" t="n">
        <f aca="false">AM292</f>
        <v>2</v>
      </c>
      <c r="F280" s="139" t="n">
        <f aca="false">Z292</f>
        <v>23</v>
      </c>
      <c r="G280" s="140" t="n">
        <f aca="false">AN292</f>
        <v>1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173</v>
      </c>
      <c r="U280" s="140" t="n">
        <f aca="false">SUM(C280,E280,G280,I280,K280,M280,O280,Q280,S280)</f>
        <v>8</v>
      </c>
      <c r="V280" s="136"/>
      <c r="W280" s="116"/>
      <c r="X280" s="97" t="n">
        <f aca="false">BA105</f>
        <v>1</v>
      </c>
      <c r="Y280" s="97" t="n">
        <f aca="false">BB105</f>
        <v>10</v>
      </c>
      <c r="Z280" s="97" t="n">
        <f aca="false">BC105</f>
        <v>1</v>
      </c>
      <c r="AA280" s="97" t="n">
        <f aca="false">BD105</f>
        <v>0</v>
      </c>
      <c r="AB280" s="97" t="n">
        <f aca="false">BE105</f>
        <v>0</v>
      </c>
      <c r="AC280" s="97" t="n">
        <f aca="false">BF105</f>
        <v>0</v>
      </c>
      <c r="AD280" s="97" t="n">
        <f aca="false">BG105</f>
        <v>0</v>
      </c>
      <c r="AE280" s="97" t="n">
        <f aca="false">BH105</f>
        <v>0</v>
      </c>
      <c r="AF280" s="97" t="n">
        <f aca="false">BI105</f>
        <v>0</v>
      </c>
      <c r="AG280" s="97" t="n">
        <f aca="false">BJ105</f>
        <v>0</v>
      </c>
      <c r="AH280" s="97" t="n">
        <f aca="false">BK105</f>
        <v>0</v>
      </c>
      <c r="AI280" s="97" t="n">
        <f aca="false">BL105</f>
        <v>0</v>
      </c>
      <c r="AL280" s="97" t="n">
        <f aca="false">BN99</f>
        <v>0</v>
      </c>
      <c r="AM280" s="97" t="n">
        <f aca="false">BO99</f>
        <v>0</v>
      </c>
      <c r="AN280" s="97" t="n">
        <f aca="false">BP99</f>
        <v>0</v>
      </c>
      <c r="AO280" s="97" t="n">
        <f aca="false">BQ99</f>
        <v>0</v>
      </c>
      <c r="AP280" s="97" t="n">
        <f aca="false">BR99</f>
        <v>0</v>
      </c>
      <c r="AQ280" s="97" t="n">
        <f aca="false">BS99</f>
        <v>0</v>
      </c>
      <c r="AR280" s="97" t="n">
        <f aca="false">BT99</f>
        <v>0</v>
      </c>
      <c r="AS280" s="97" t="n">
        <f aca="false">BU99</f>
        <v>0</v>
      </c>
      <c r="AT280" s="97" t="n">
        <f aca="false">BV99</f>
        <v>0</v>
      </c>
      <c r="AU280" s="97" t="n">
        <f aca="false">BW99</f>
        <v>0</v>
      </c>
      <c r="AV280" s="97" t="n">
        <f aca="false">BX99</f>
        <v>0</v>
      </c>
      <c r="AW280" s="97" t="n">
        <f aca="false">BY99</f>
        <v>0</v>
      </c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100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</row>
    <row r="281" s="97" customFormat="true" ht="12.75" hidden="false" customHeight="false" outlineLevel="0" collapsed="false">
      <c r="A281" s="132" t="s">
        <v>98</v>
      </c>
      <c r="B281" s="139" t="n">
        <f aca="false">X294</f>
        <v>87</v>
      </c>
      <c r="C281" s="140" t="n">
        <f aca="false">AL294</f>
        <v>7</v>
      </c>
      <c r="D281" s="139" t="n">
        <f aca="false">Y294</f>
        <v>80</v>
      </c>
      <c r="E281" s="140" t="n">
        <f aca="false">AM294</f>
        <v>5</v>
      </c>
      <c r="F281" s="139" t="n">
        <f aca="false">Z294</f>
        <v>11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178</v>
      </c>
      <c r="U281" s="140" t="n">
        <f aca="false">SUM(C281,E281,G281,I281,K281,M281,O281,Q281,S281)</f>
        <v>12</v>
      </c>
      <c r="V281" s="136"/>
      <c r="W281" s="116"/>
      <c r="X281" s="97" t="n">
        <f aca="false">BA106</f>
        <v>3</v>
      </c>
      <c r="Y281" s="97" t="n">
        <f aca="false">BB106</f>
        <v>6</v>
      </c>
      <c r="Z281" s="97" t="n">
        <f aca="false">BC106</f>
        <v>3</v>
      </c>
      <c r="AA281" s="97" t="n">
        <f aca="false">BD106</f>
        <v>0</v>
      </c>
      <c r="AB281" s="97" t="n">
        <f aca="false">BE106</f>
        <v>0</v>
      </c>
      <c r="AC281" s="97" t="n">
        <f aca="false">BF106</f>
        <v>0</v>
      </c>
      <c r="AD281" s="97" t="n">
        <f aca="false">BG106</f>
        <v>0</v>
      </c>
      <c r="AE281" s="97" t="n">
        <f aca="false">BH106</f>
        <v>0</v>
      </c>
      <c r="AF281" s="97" t="n">
        <f aca="false">BI106</f>
        <v>0</v>
      </c>
      <c r="AG281" s="97" t="n">
        <f aca="false">BJ106</f>
        <v>0</v>
      </c>
      <c r="AH281" s="97" t="n">
        <f aca="false">BK106</f>
        <v>0</v>
      </c>
      <c r="AI281" s="97" t="n">
        <f aca="false">BL106</f>
        <v>0</v>
      </c>
      <c r="AL281" s="97" t="n">
        <f aca="false">BN100</f>
        <v>0</v>
      </c>
      <c r="AM281" s="97" t="n">
        <f aca="false">BO100</f>
        <v>0</v>
      </c>
      <c r="AN281" s="97" t="n">
        <f aca="false">BP100</f>
        <v>0</v>
      </c>
      <c r="AO281" s="97" t="n">
        <f aca="false">BQ100</f>
        <v>0</v>
      </c>
      <c r="AP281" s="97" t="n">
        <f aca="false">BR100</f>
        <v>0</v>
      </c>
      <c r="AQ281" s="97" t="n">
        <f aca="false">BS100</f>
        <v>0</v>
      </c>
      <c r="AR281" s="97" t="n">
        <f aca="false">BT100</f>
        <v>0</v>
      </c>
      <c r="AS281" s="97" t="n">
        <f aca="false">BU100</f>
        <v>0</v>
      </c>
      <c r="AT281" s="97" t="n">
        <f aca="false">BV100</f>
        <v>0</v>
      </c>
      <c r="AU281" s="97" t="n">
        <f aca="false">BW100</f>
        <v>0</v>
      </c>
      <c r="AV281" s="97" t="n">
        <f aca="false">BX100</f>
        <v>0</v>
      </c>
      <c r="AW281" s="97" t="n">
        <f aca="false">BY100</f>
        <v>0</v>
      </c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100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</row>
    <row r="282" s="97" customFormat="true" ht="12.75" hidden="false" customHeight="false" outlineLevel="0" collapsed="false">
      <c r="A282" s="132" t="s">
        <v>99</v>
      </c>
      <c r="B282" s="139" t="n">
        <f aca="false">X295</f>
        <v>39</v>
      </c>
      <c r="C282" s="140" t="n">
        <f aca="false">AL295</f>
        <v>7</v>
      </c>
      <c r="D282" s="139" t="n">
        <f aca="false">Y295</f>
        <v>90</v>
      </c>
      <c r="E282" s="140" t="n">
        <f aca="false">AM295</f>
        <v>1</v>
      </c>
      <c r="F282" s="139" t="n">
        <f aca="false">Z295</f>
        <v>25</v>
      </c>
      <c r="G282" s="140" t="n">
        <f aca="false">AN295</f>
        <v>1</v>
      </c>
      <c r="H282" s="139" t="n">
        <f aca="false">AA295</f>
        <v>4</v>
      </c>
      <c r="I282" s="140" t="n">
        <f aca="false">AO295</f>
        <v>0</v>
      </c>
      <c r="J282" s="139" t="n">
        <f aca="false">AB295</f>
        <v>2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160</v>
      </c>
      <c r="U282" s="140" t="n">
        <f aca="false">SUM(C282,E282,G282,I282,K282,M282,O282,Q282,S282)</f>
        <v>9</v>
      </c>
      <c r="V282" s="136"/>
      <c r="W282" s="116"/>
      <c r="X282" s="97" t="n">
        <f aca="false">BA107</f>
        <v>1</v>
      </c>
      <c r="Y282" s="97" t="n">
        <f aca="false">BB107</f>
        <v>0</v>
      </c>
      <c r="Z282" s="97" t="n">
        <f aca="false">BC107</f>
        <v>2</v>
      </c>
      <c r="AA282" s="97" t="n">
        <f aca="false">BD107</f>
        <v>0</v>
      </c>
      <c r="AB282" s="97" t="n">
        <f aca="false">BE107</f>
        <v>0</v>
      </c>
      <c r="AC282" s="97" t="n">
        <f aca="false">BF107</f>
        <v>0</v>
      </c>
      <c r="AD282" s="97" t="n">
        <f aca="false">BG107</f>
        <v>0</v>
      </c>
      <c r="AE282" s="97" t="n">
        <f aca="false">BH107</f>
        <v>0</v>
      </c>
      <c r="AF282" s="97" t="n">
        <f aca="false">BI107</f>
        <v>0</v>
      </c>
      <c r="AG282" s="97" t="n">
        <f aca="false">BJ107</f>
        <v>0</v>
      </c>
      <c r="AH282" s="97" t="n">
        <f aca="false">BK107</f>
        <v>0</v>
      </c>
      <c r="AI282" s="97" t="n">
        <f aca="false">BL107</f>
        <v>0</v>
      </c>
      <c r="AL282" s="97" t="n">
        <f aca="false">BN101</f>
        <v>0</v>
      </c>
      <c r="AM282" s="97" t="n">
        <f aca="false">BO101</f>
        <v>0</v>
      </c>
      <c r="AN282" s="97" t="n">
        <f aca="false">BP101</f>
        <v>1</v>
      </c>
      <c r="AO282" s="97" t="n">
        <f aca="false">BQ101</f>
        <v>0</v>
      </c>
      <c r="AP282" s="97" t="n">
        <f aca="false">BR101</f>
        <v>0</v>
      </c>
      <c r="AQ282" s="97" t="n">
        <f aca="false">BS101</f>
        <v>0</v>
      </c>
      <c r="AR282" s="97" t="n">
        <f aca="false">BT101</f>
        <v>0</v>
      </c>
      <c r="AS282" s="97" t="n">
        <f aca="false">BU101</f>
        <v>0</v>
      </c>
      <c r="AT282" s="97" t="n">
        <f aca="false">BV101</f>
        <v>0</v>
      </c>
      <c r="AU282" s="97" t="n">
        <f aca="false">BW101</f>
        <v>0</v>
      </c>
      <c r="AV282" s="97" t="n">
        <f aca="false">BX101</f>
        <v>0</v>
      </c>
      <c r="AW282" s="97" t="n">
        <f aca="false">BY101</f>
        <v>0</v>
      </c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100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</row>
    <row r="283" s="97" customFormat="true" ht="12.75" hidden="false" customHeight="false" outlineLevel="0" collapsed="false">
      <c r="A283" s="132" t="s">
        <v>100</v>
      </c>
      <c r="B283" s="139" t="n">
        <f aca="false">X296</f>
        <v>83</v>
      </c>
      <c r="C283" s="140" t="n">
        <f aca="false">AL296</f>
        <v>7</v>
      </c>
      <c r="D283" s="139" t="n">
        <f aca="false">Y296</f>
        <v>100</v>
      </c>
      <c r="E283" s="140" t="n">
        <f aca="false">AM296</f>
        <v>0</v>
      </c>
      <c r="F283" s="139" t="n">
        <f aca="false">Z296</f>
        <v>10</v>
      </c>
      <c r="G283" s="140" t="n">
        <f aca="false">AN296</f>
        <v>0</v>
      </c>
      <c r="H283" s="139" t="n">
        <f aca="false">AA296</f>
        <v>1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194</v>
      </c>
      <c r="U283" s="140" t="n">
        <f aca="false">SUM(C283,E283,G283,I283,K283,M283,O283,Q283,S283)</f>
        <v>7</v>
      </c>
      <c r="V283" s="136"/>
      <c r="W283" s="116"/>
      <c r="X283" s="97" t="n">
        <f aca="false">BA108</f>
        <v>1</v>
      </c>
      <c r="Y283" s="97" t="n">
        <f aca="false">BB108</f>
        <v>0</v>
      </c>
      <c r="Z283" s="97" t="n">
        <f aca="false">BC108</f>
        <v>3</v>
      </c>
      <c r="AA283" s="97" t="n">
        <f aca="false">BD108</f>
        <v>0</v>
      </c>
      <c r="AB283" s="97" t="n">
        <f aca="false">BE108</f>
        <v>0</v>
      </c>
      <c r="AC283" s="97" t="n">
        <f aca="false">BF108</f>
        <v>0</v>
      </c>
      <c r="AD283" s="97" t="n">
        <f aca="false">BG108</f>
        <v>0</v>
      </c>
      <c r="AE283" s="97" t="n">
        <f aca="false">BH108</f>
        <v>0</v>
      </c>
      <c r="AF283" s="97" t="n">
        <f aca="false">BI108</f>
        <v>0</v>
      </c>
      <c r="AG283" s="97" t="n">
        <f aca="false">BJ108</f>
        <v>0</v>
      </c>
      <c r="AH283" s="97" t="n">
        <f aca="false">BK108</f>
        <v>0</v>
      </c>
      <c r="AI283" s="97" t="n">
        <f aca="false">BL108</f>
        <v>0</v>
      </c>
      <c r="AL283" s="97" t="n">
        <f aca="false">BN102</f>
        <v>0</v>
      </c>
      <c r="AM283" s="97" t="n">
        <f aca="false">BO102</f>
        <v>0</v>
      </c>
      <c r="AN283" s="97" t="n">
        <f aca="false">BP102</f>
        <v>0</v>
      </c>
      <c r="AO283" s="97" t="n">
        <f aca="false">BQ102</f>
        <v>0</v>
      </c>
      <c r="AP283" s="97" t="n">
        <f aca="false">BR102</f>
        <v>0</v>
      </c>
      <c r="AQ283" s="97" t="n">
        <f aca="false">BS102</f>
        <v>0</v>
      </c>
      <c r="AR283" s="97" t="n">
        <f aca="false">BT102</f>
        <v>0</v>
      </c>
      <c r="AS283" s="97" t="n">
        <f aca="false">BU102</f>
        <v>0</v>
      </c>
      <c r="AT283" s="97" t="n">
        <f aca="false">BV102</f>
        <v>0</v>
      </c>
      <c r="AU283" s="97" t="n">
        <f aca="false">BW102</f>
        <v>0</v>
      </c>
      <c r="AV283" s="97" t="n">
        <f aca="false">BX102</f>
        <v>0</v>
      </c>
      <c r="AW283" s="97" t="n">
        <f aca="false">BY102</f>
        <v>0</v>
      </c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100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</row>
    <row r="284" s="97" customFormat="true" ht="12.75" hidden="false" customHeight="false" outlineLevel="0" collapsed="false">
      <c r="A284" s="132" t="s">
        <v>101</v>
      </c>
      <c r="B284" s="139" t="n">
        <f aca="false">X297</f>
        <v>81</v>
      </c>
      <c r="C284" s="140" t="n">
        <f aca="false">AL297</f>
        <v>7</v>
      </c>
      <c r="D284" s="139" t="n">
        <f aca="false">Y297</f>
        <v>93</v>
      </c>
      <c r="E284" s="140" t="n">
        <f aca="false">AM297</f>
        <v>2</v>
      </c>
      <c r="F284" s="139" t="n">
        <f aca="false">Z297</f>
        <v>17</v>
      </c>
      <c r="G284" s="140" t="n">
        <f aca="false">AN297</f>
        <v>0</v>
      </c>
      <c r="H284" s="139" t="n">
        <f aca="false">AA297</f>
        <v>1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192</v>
      </c>
      <c r="U284" s="140" t="n">
        <f aca="false">SUM(C284,E284,G284,I284,K284,M284,O284,Q284,S284)</f>
        <v>9</v>
      </c>
      <c r="V284" s="136"/>
      <c r="W284" s="116"/>
      <c r="X284" s="97" t="n">
        <f aca="false">BA109</f>
        <v>1</v>
      </c>
      <c r="Y284" s="97" t="n">
        <f aca="false">BB109</f>
        <v>5</v>
      </c>
      <c r="Z284" s="97" t="n">
        <f aca="false">BC109</f>
        <v>0</v>
      </c>
      <c r="AA284" s="97" t="n">
        <f aca="false">BD109</f>
        <v>0</v>
      </c>
      <c r="AB284" s="97" t="n">
        <f aca="false">BE109</f>
        <v>0</v>
      </c>
      <c r="AC284" s="97" t="n">
        <f aca="false">BF109</f>
        <v>0</v>
      </c>
      <c r="AD284" s="97" t="n">
        <f aca="false">BG109</f>
        <v>0</v>
      </c>
      <c r="AE284" s="97" t="n">
        <f aca="false">BH109</f>
        <v>0</v>
      </c>
      <c r="AF284" s="97" t="n">
        <f aca="false">BI109</f>
        <v>0</v>
      </c>
      <c r="AG284" s="97" t="n">
        <f aca="false">BJ109</f>
        <v>0</v>
      </c>
      <c r="AH284" s="97" t="n">
        <f aca="false">BK109</f>
        <v>0</v>
      </c>
      <c r="AI284" s="97" t="n">
        <f aca="false">BL109</f>
        <v>0</v>
      </c>
      <c r="AL284" s="97" t="n">
        <f aca="false">BN103</f>
        <v>0</v>
      </c>
      <c r="AM284" s="97" t="n">
        <f aca="false">BO103</f>
        <v>1</v>
      </c>
      <c r="AN284" s="97" t="n">
        <f aca="false">BP103</f>
        <v>0</v>
      </c>
      <c r="AO284" s="97" t="n">
        <f aca="false">BQ103</f>
        <v>0</v>
      </c>
      <c r="AP284" s="97" t="n">
        <f aca="false">BR103</f>
        <v>0</v>
      </c>
      <c r="AQ284" s="97" t="n">
        <f aca="false">BS103</f>
        <v>0</v>
      </c>
      <c r="AR284" s="97" t="n">
        <f aca="false">BT103</f>
        <v>0</v>
      </c>
      <c r="AS284" s="97" t="n">
        <f aca="false">BU103</f>
        <v>0</v>
      </c>
      <c r="AT284" s="97" t="n">
        <f aca="false">BV103</f>
        <v>0</v>
      </c>
      <c r="AU284" s="97" t="n">
        <f aca="false">BW103</f>
        <v>0</v>
      </c>
      <c r="AV284" s="97" t="n">
        <f aca="false">BX103</f>
        <v>0</v>
      </c>
      <c r="AW284" s="97" t="n">
        <f aca="false">BY103</f>
        <v>0</v>
      </c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100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</row>
    <row r="285" s="97" customFormat="true" ht="12.75" hidden="false" customHeight="false" outlineLevel="0" collapsed="false">
      <c r="A285" s="132" t="s">
        <v>102</v>
      </c>
      <c r="B285" s="139" t="n">
        <f aca="false">X298</f>
        <v>77</v>
      </c>
      <c r="C285" s="140" t="n">
        <f aca="false">AL298</f>
        <v>3</v>
      </c>
      <c r="D285" s="139" t="n">
        <f aca="false">Y298</f>
        <v>60</v>
      </c>
      <c r="E285" s="140" t="n">
        <f aca="false">AM298</f>
        <v>3</v>
      </c>
      <c r="F285" s="139" t="n">
        <f aca="false">Z298</f>
        <v>11</v>
      </c>
      <c r="G285" s="140" t="n">
        <f aca="false">AN298</f>
        <v>0</v>
      </c>
      <c r="H285" s="139" t="n">
        <f aca="false">AA298</f>
        <v>2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150</v>
      </c>
      <c r="U285" s="140" t="n">
        <f aca="false">SUM(C285,E285,G285,I285,K285,M285,O285,Q285,S285)</f>
        <v>6</v>
      </c>
      <c r="V285" s="136"/>
      <c r="W285" s="116"/>
      <c r="X285" s="97" t="n">
        <f aca="false">BA110</f>
        <v>3</v>
      </c>
      <c r="Y285" s="97" t="n">
        <f aca="false">BB110</f>
        <v>5</v>
      </c>
      <c r="Z285" s="97" t="n">
        <f aca="false">BC110</f>
        <v>10</v>
      </c>
      <c r="AA285" s="97" t="n">
        <f aca="false">BD110</f>
        <v>4</v>
      </c>
      <c r="AB285" s="97" t="n">
        <f aca="false">BE110</f>
        <v>1</v>
      </c>
      <c r="AC285" s="97" t="n">
        <f aca="false">BF110</f>
        <v>0</v>
      </c>
      <c r="AD285" s="97" t="n">
        <f aca="false">BG110</f>
        <v>0</v>
      </c>
      <c r="AE285" s="97" t="n">
        <f aca="false">BH110</f>
        <v>0</v>
      </c>
      <c r="AF285" s="97" t="n">
        <f aca="false">BI110</f>
        <v>0</v>
      </c>
      <c r="AG285" s="97" t="n">
        <f aca="false">BJ110</f>
        <v>0</v>
      </c>
      <c r="AH285" s="97" t="n">
        <f aca="false">BK110</f>
        <v>0</v>
      </c>
      <c r="AI285" s="97" t="n">
        <f aca="false">BL110</f>
        <v>0</v>
      </c>
      <c r="AL285" s="97" t="n">
        <f aca="false">BN104</f>
        <v>0</v>
      </c>
      <c r="AM285" s="97" t="n">
        <f aca="false">BO104</f>
        <v>0</v>
      </c>
      <c r="AN285" s="97" t="n">
        <f aca="false">BP104</f>
        <v>0</v>
      </c>
      <c r="AO285" s="97" t="n">
        <f aca="false">BQ104</f>
        <v>0</v>
      </c>
      <c r="AP285" s="97" t="n">
        <f aca="false">BR104</f>
        <v>0</v>
      </c>
      <c r="AQ285" s="97" t="n">
        <f aca="false">BS104</f>
        <v>0</v>
      </c>
      <c r="AR285" s="97" t="n">
        <f aca="false">BT104</f>
        <v>0</v>
      </c>
      <c r="AS285" s="97" t="n">
        <f aca="false">BU104</f>
        <v>0</v>
      </c>
      <c r="AT285" s="97" t="n">
        <f aca="false">BV104</f>
        <v>0</v>
      </c>
      <c r="AU285" s="97" t="n">
        <f aca="false">BW104</f>
        <v>0</v>
      </c>
      <c r="AV285" s="97" t="n">
        <f aca="false">BX104</f>
        <v>0</v>
      </c>
      <c r="AW285" s="97" t="n">
        <f aca="false">BY104</f>
        <v>0</v>
      </c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100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</row>
    <row r="286" s="97" customFormat="true" ht="12.75" hidden="false" customHeight="false" outlineLevel="0" collapsed="false">
      <c r="A286" s="132" t="s">
        <v>103</v>
      </c>
      <c r="B286" s="139" t="n">
        <f aca="false">X299</f>
        <v>91</v>
      </c>
      <c r="C286" s="140" t="n">
        <f aca="false">AL299</f>
        <v>7</v>
      </c>
      <c r="D286" s="139" t="n">
        <f aca="false">Y299</f>
        <v>78</v>
      </c>
      <c r="E286" s="140" t="n">
        <f aca="false">AM299</f>
        <v>1</v>
      </c>
      <c r="F286" s="139" t="n">
        <f aca="false">Z299</f>
        <v>11</v>
      </c>
      <c r="G286" s="140" t="n">
        <f aca="false">AN299</f>
        <v>0</v>
      </c>
      <c r="H286" s="139" t="n">
        <f aca="false">AA299</f>
        <v>2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182</v>
      </c>
      <c r="U286" s="140" t="n">
        <f aca="false">SUM(C286,E286,G286,I286,K286,M286,O286,Q286,S286)</f>
        <v>8</v>
      </c>
      <c r="V286" s="136"/>
      <c r="W286" s="116"/>
      <c r="X286" s="97" t="n">
        <f aca="false">BA111</f>
        <v>12</v>
      </c>
      <c r="Y286" s="97" t="n">
        <f aca="false">BB111</f>
        <v>52</v>
      </c>
      <c r="Z286" s="97" t="n">
        <f aca="false">BC111</f>
        <v>20</v>
      </c>
      <c r="AA286" s="97" t="n">
        <f aca="false">BD111</f>
        <v>3</v>
      </c>
      <c r="AB286" s="97" t="n">
        <f aca="false">BE111</f>
        <v>1</v>
      </c>
      <c r="AC286" s="97" t="n">
        <f aca="false">BF111</f>
        <v>0</v>
      </c>
      <c r="AD286" s="97" t="n">
        <f aca="false">BG111</f>
        <v>0</v>
      </c>
      <c r="AE286" s="97" t="n">
        <f aca="false">BH111</f>
        <v>0</v>
      </c>
      <c r="AF286" s="97" t="n">
        <f aca="false">BI111</f>
        <v>0</v>
      </c>
      <c r="AG286" s="97" t="n">
        <f aca="false">BJ111</f>
        <v>0</v>
      </c>
      <c r="AH286" s="97" t="n">
        <f aca="false">BK111</f>
        <v>0</v>
      </c>
      <c r="AI286" s="97" t="n">
        <f aca="false">BL111</f>
        <v>0</v>
      </c>
      <c r="AL286" s="97" t="n">
        <f aca="false">BN105</f>
        <v>3</v>
      </c>
      <c r="AM286" s="97" t="n">
        <f aca="false">BO105</f>
        <v>2</v>
      </c>
      <c r="AN286" s="97" t="n">
        <f aca="false">BP105</f>
        <v>2</v>
      </c>
      <c r="AO286" s="97" t="n">
        <f aca="false">BQ105</f>
        <v>0</v>
      </c>
      <c r="AP286" s="97" t="n">
        <f aca="false">BR105</f>
        <v>0</v>
      </c>
      <c r="AQ286" s="97" t="n">
        <f aca="false">BS105</f>
        <v>0</v>
      </c>
      <c r="AR286" s="97" t="n">
        <f aca="false">BT105</f>
        <v>0</v>
      </c>
      <c r="AS286" s="97" t="n">
        <f aca="false">BU105</f>
        <v>0</v>
      </c>
      <c r="AT286" s="97" t="n">
        <f aca="false">BV105</f>
        <v>0</v>
      </c>
      <c r="AU286" s="97" t="n">
        <f aca="false">BW105</f>
        <v>0</v>
      </c>
      <c r="AV286" s="97" t="n">
        <f aca="false">BX105</f>
        <v>0</v>
      </c>
      <c r="AW286" s="97" t="n">
        <f aca="false">BY105</f>
        <v>0</v>
      </c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100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</row>
    <row r="287" s="97" customFormat="true" ht="12.75" hidden="false" customHeight="false" outlineLevel="0" collapsed="false">
      <c r="A287" s="132" t="s">
        <v>104</v>
      </c>
      <c r="B287" s="139" t="n">
        <f aca="false">X300</f>
        <v>5</v>
      </c>
      <c r="C287" s="140" t="n">
        <f aca="false">AL300</f>
        <v>1</v>
      </c>
      <c r="D287" s="139" t="n">
        <f aca="false">Y300</f>
        <v>15</v>
      </c>
      <c r="E287" s="140" t="n">
        <f aca="false">AM300</f>
        <v>0</v>
      </c>
      <c r="F287" s="139" t="n">
        <f aca="false">Z300</f>
        <v>3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23</v>
      </c>
      <c r="U287" s="140" t="n">
        <f aca="false">SUM(C287,E287,G287,I287,K287,M287,O287,Q287,S287)</f>
        <v>1</v>
      </c>
      <c r="V287" s="136"/>
      <c r="W287" s="116"/>
      <c r="X287" s="97" t="n">
        <f aca="false">BA112</f>
        <v>28</v>
      </c>
      <c r="Y287" s="97" t="n">
        <f aca="false">BB112</f>
        <v>108</v>
      </c>
      <c r="Z287" s="97" t="n">
        <f aca="false">BC112</f>
        <v>28</v>
      </c>
      <c r="AA287" s="97" t="n">
        <f aca="false">BD112</f>
        <v>1</v>
      </c>
      <c r="AB287" s="97" t="n">
        <f aca="false">BE112</f>
        <v>0</v>
      </c>
      <c r="AC287" s="97" t="n">
        <f aca="false">BF112</f>
        <v>0</v>
      </c>
      <c r="AD287" s="97" t="n">
        <f aca="false">BG112</f>
        <v>0</v>
      </c>
      <c r="AE287" s="97" t="n">
        <f aca="false">BH112</f>
        <v>0</v>
      </c>
      <c r="AF287" s="97" t="n">
        <f aca="false">BI112</f>
        <v>0</v>
      </c>
      <c r="AG287" s="97" t="n">
        <f aca="false">BJ112</f>
        <v>0</v>
      </c>
      <c r="AH287" s="97" t="n">
        <f aca="false">BK112</f>
        <v>0</v>
      </c>
      <c r="AI287" s="97" t="n">
        <f aca="false">BL112</f>
        <v>0</v>
      </c>
      <c r="AL287" s="97" t="n">
        <f aca="false">BN106</f>
        <v>2</v>
      </c>
      <c r="AM287" s="97" t="n">
        <f aca="false">BO106</f>
        <v>2</v>
      </c>
      <c r="AN287" s="97" t="n">
        <f aca="false">BP106</f>
        <v>4</v>
      </c>
      <c r="AO287" s="97" t="n">
        <f aca="false">BQ106</f>
        <v>0</v>
      </c>
      <c r="AP287" s="97" t="n">
        <f aca="false">BR106</f>
        <v>0</v>
      </c>
      <c r="AQ287" s="97" t="n">
        <f aca="false">BS106</f>
        <v>0</v>
      </c>
      <c r="AR287" s="97" t="n">
        <f aca="false">BT106</f>
        <v>0</v>
      </c>
      <c r="AS287" s="97" t="n">
        <f aca="false">BU106</f>
        <v>0</v>
      </c>
      <c r="AT287" s="97" t="n">
        <f aca="false">BV106</f>
        <v>0</v>
      </c>
      <c r="AU287" s="97" t="n">
        <f aca="false">BW106</f>
        <v>0</v>
      </c>
      <c r="AV287" s="97" t="n">
        <f aca="false">BX106</f>
        <v>0</v>
      </c>
      <c r="AW287" s="97" t="n">
        <f aca="false">BY106</f>
        <v>0</v>
      </c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100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</row>
    <row r="288" s="97" customFormat="true" ht="12.75" hidden="false" customHeight="false" outlineLevel="0" collapsed="false">
      <c r="A288" s="132" t="s">
        <v>106</v>
      </c>
      <c r="B288" s="139" t="n">
        <f aca="false">X301</f>
        <v>9</v>
      </c>
      <c r="C288" s="140" t="n">
        <f aca="false">AL301</f>
        <v>0</v>
      </c>
      <c r="D288" s="139" t="n">
        <f aca="false">Y301</f>
        <v>22</v>
      </c>
      <c r="E288" s="140" t="n">
        <f aca="false">AM301</f>
        <v>2</v>
      </c>
      <c r="F288" s="139" t="n">
        <f aca="false">Z301</f>
        <v>12</v>
      </c>
      <c r="G288" s="140" t="n">
        <f aca="false">AN301</f>
        <v>1</v>
      </c>
      <c r="H288" s="139" t="n">
        <f aca="false">AA301</f>
        <v>2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45</v>
      </c>
      <c r="U288" s="140" t="n">
        <f aca="false">SUM(C288,E288,G288,I288,K288,M288,O288,Q288,S288)</f>
        <v>3</v>
      </c>
      <c r="V288" s="136"/>
      <c r="W288" s="116"/>
      <c r="X288" s="97" t="n">
        <f aca="false">BA113</f>
        <v>78</v>
      </c>
      <c r="Y288" s="97" t="n">
        <f aca="false">BB113</f>
        <v>93</v>
      </c>
      <c r="Z288" s="97" t="n">
        <f aca="false">BC113</f>
        <v>15</v>
      </c>
      <c r="AA288" s="97" t="n">
        <f aca="false">BD113</f>
        <v>0</v>
      </c>
      <c r="AB288" s="97" t="n">
        <f aca="false">BE113</f>
        <v>0</v>
      </c>
      <c r="AC288" s="97" t="n">
        <f aca="false">BF113</f>
        <v>0</v>
      </c>
      <c r="AD288" s="97" t="n">
        <f aca="false">BG113</f>
        <v>0</v>
      </c>
      <c r="AE288" s="97" t="n">
        <f aca="false">BH113</f>
        <v>0</v>
      </c>
      <c r="AF288" s="97" t="n">
        <f aca="false">BI113</f>
        <v>0</v>
      </c>
      <c r="AG288" s="97" t="n">
        <f aca="false">BJ113</f>
        <v>0</v>
      </c>
      <c r="AH288" s="97" t="n">
        <f aca="false">BK113</f>
        <v>0</v>
      </c>
      <c r="AI288" s="97" t="n">
        <f aca="false">BL113</f>
        <v>0</v>
      </c>
      <c r="AL288" s="97" t="n">
        <f aca="false">BN107</f>
        <v>5</v>
      </c>
      <c r="AM288" s="97" t="n">
        <f aca="false">BO107</f>
        <v>3</v>
      </c>
      <c r="AN288" s="97" t="n">
        <f aca="false">BP107</f>
        <v>0</v>
      </c>
      <c r="AO288" s="97" t="n">
        <f aca="false">BQ107</f>
        <v>0</v>
      </c>
      <c r="AP288" s="97" t="n">
        <f aca="false">BR107</f>
        <v>0</v>
      </c>
      <c r="AQ288" s="97" t="n">
        <f aca="false">BS107</f>
        <v>0</v>
      </c>
      <c r="AR288" s="97" t="n">
        <f aca="false">BT107</f>
        <v>0</v>
      </c>
      <c r="AS288" s="97" t="n">
        <f aca="false">BU107</f>
        <v>0</v>
      </c>
      <c r="AT288" s="97" t="n">
        <f aca="false">BV107</f>
        <v>0</v>
      </c>
      <c r="AU288" s="97" t="n">
        <f aca="false">BW107</f>
        <v>0</v>
      </c>
      <c r="AV288" s="97" t="n">
        <f aca="false">BX107</f>
        <v>0</v>
      </c>
      <c r="AW288" s="97" t="n">
        <f aca="false">BY107</f>
        <v>0</v>
      </c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100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</row>
    <row r="289" s="97" customFormat="true" ht="12.75" hidden="false" customHeight="false" outlineLevel="0" collapsed="false">
      <c r="A289" s="132" t="s">
        <v>107</v>
      </c>
      <c r="B289" s="139" t="n">
        <f aca="false">X302</f>
        <v>7</v>
      </c>
      <c r="C289" s="140" t="n">
        <f aca="false">AL302</f>
        <v>0</v>
      </c>
      <c r="D289" s="139" t="n">
        <f aca="false">Y302</f>
        <v>28</v>
      </c>
      <c r="E289" s="140" t="n">
        <f aca="false">AM302</f>
        <v>1</v>
      </c>
      <c r="F289" s="139" t="n">
        <f aca="false">Z302</f>
        <v>18</v>
      </c>
      <c r="G289" s="140" t="n">
        <f aca="false">AN302</f>
        <v>0</v>
      </c>
      <c r="H289" s="139" t="n">
        <f aca="false">AA302</f>
        <v>2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55</v>
      </c>
      <c r="U289" s="140" t="n">
        <f aca="false">SUM(C289,E289,G289,I289,K289,M289,O289,Q289,S289)</f>
        <v>1</v>
      </c>
      <c r="V289" s="136"/>
      <c r="W289" s="116"/>
      <c r="X289" s="97" t="n">
        <f aca="false">BA114</f>
        <v>60</v>
      </c>
      <c r="Y289" s="97" t="n">
        <f aca="false">BB114</f>
        <v>72</v>
      </c>
      <c r="Z289" s="97" t="n">
        <f aca="false">BC114</f>
        <v>11</v>
      </c>
      <c r="AA289" s="97" t="n">
        <f aca="false">BD114</f>
        <v>1</v>
      </c>
      <c r="AB289" s="97" t="n">
        <f aca="false">BE114</f>
        <v>0</v>
      </c>
      <c r="AC289" s="97" t="n">
        <f aca="false">BF114</f>
        <v>0</v>
      </c>
      <c r="AD289" s="97" t="n">
        <f aca="false">BG114</f>
        <v>0</v>
      </c>
      <c r="AE289" s="97" t="n">
        <f aca="false">BH114</f>
        <v>0</v>
      </c>
      <c r="AF289" s="97" t="n">
        <f aca="false">BI114</f>
        <v>0</v>
      </c>
      <c r="AG289" s="97" t="n">
        <f aca="false">BJ114</f>
        <v>0</v>
      </c>
      <c r="AH289" s="97" t="n">
        <f aca="false">BK114</f>
        <v>0</v>
      </c>
      <c r="AI289" s="97" t="n">
        <f aca="false">BL114</f>
        <v>0</v>
      </c>
      <c r="AL289" s="97" t="n">
        <f aca="false">BN108</f>
        <v>4</v>
      </c>
      <c r="AM289" s="97" t="n">
        <f aca="false">BO108</f>
        <v>5</v>
      </c>
      <c r="AN289" s="97" t="n">
        <f aca="false">BP108</f>
        <v>0</v>
      </c>
      <c r="AO289" s="97" t="n">
        <f aca="false">BQ108</f>
        <v>0</v>
      </c>
      <c r="AP289" s="97" t="n">
        <f aca="false">BR108</f>
        <v>0</v>
      </c>
      <c r="AQ289" s="97" t="n">
        <f aca="false">BS108</f>
        <v>0</v>
      </c>
      <c r="AR289" s="97" t="n">
        <f aca="false">BT108</f>
        <v>0</v>
      </c>
      <c r="AS289" s="97" t="n">
        <f aca="false">BU108</f>
        <v>0</v>
      </c>
      <c r="AT289" s="97" t="n">
        <f aca="false">BV108</f>
        <v>0</v>
      </c>
      <c r="AU289" s="97" t="n">
        <f aca="false">BW108</f>
        <v>0</v>
      </c>
      <c r="AV289" s="97" t="n">
        <f aca="false">BX108</f>
        <v>0</v>
      </c>
      <c r="AW289" s="97" t="n">
        <f aca="false">BY108</f>
        <v>0</v>
      </c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100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</row>
    <row r="290" s="97" customFormat="true" ht="12.75" hidden="false" customHeight="false" outlineLevel="0" collapsed="false">
      <c r="A290" s="132" t="s">
        <v>108</v>
      </c>
      <c r="B290" s="139" t="n">
        <f aca="false">X303</f>
        <v>7</v>
      </c>
      <c r="C290" s="140" t="n">
        <f aca="false">AL303</f>
        <v>0</v>
      </c>
      <c r="D290" s="139" t="n">
        <f aca="false">Y303</f>
        <v>26</v>
      </c>
      <c r="E290" s="140" t="n">
        <f aca="false">AM303</f>
        <v>0</v>
      </c>
      <c r="F290" s="139" t="n">
        <f aca="false">Z303</f>
        <v>6</v>
      </c>
      <c r="G290" s="140" t="n">
        <f aca="false">AN303</f>
        <v>1</v>
      </c>
      <c r="H290" s="139" t="n">
        <f aca="false">AA303</f>
        <v>1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40</v>
      </c>
      <c r="U290" s="140" t="n">
        <f aca="false">SUM(C290,E290,G290,I290,K290,M290,O290,Q290,S290)</f>
        <v>1</v>
      </c>
      <c r="V290" s="136"/>
      <c r="W290" s="116"/>
      <c r="X290" s="97" t="n">
        <f aca="false">BA115</f>
        <v>83</v>
      </c>
      <c r="Y290" s="97" t="n">
        <f aca="false">BB115</f>
        <v>74</v>
      </c>
      <c r="Z290" s="97" t="n">
        <f aca="false">BC115</f>
        <v>10</v>
      </c>
      <c r="AA290" s="97" t="n">
        <f aca="false">BD115</f>
        <v>0</v>
      </c>
      <c r="AB290" s="97" t="n">
        <f aca="false">BE115</f>
        <v>0</v>
      </c>
      <c r="AC290" s="97" t="n">
        <f aca="false">BF115</f>
        <v>0</v>
      </c>
      <c r="AD290" s="97" t="n">
        <f aca="false">BG115</f>
        <v>0</v>
      </c>
      <c r="AE290" s="97" t="n">
        <f aca="false">BH115</f>
        <v>0</v>
      </c>
      <c r="AF290" s="97" t="n">
        <f aca="false">BI115</f>
        <v>0</v>
      </c>
      <c r="AG290" s="97" t="n">
        <f aca="false">BJ115</f>
        <v>0</v>
      </c>
      <c r="AH290" s="97" t="n">
        <f aca="false">BK115</f>
        <v>0</v>
      </c>
      <c r="AI290" s="97" t="n">
        <f aca="false">BL115</f>
        <v>0</v>
      </c>
      <c r="AL290" s="97" t="n">
        <f aca="false">BN109</f>
        <v>9</v>
      </c>
      <c r="AM290" s="97" t="n">
        <f aca="false">BO109</f>
        <v>4</v>
      </c>
      <c r="AN290" s="97" t="n">
        <f aca="false">BP109</f>
        <v>0</v>
      </c>
      <c r="AO290" s="97" t="n">
        <f aca="false">BQ109</f>
        <v>0</v>
      </c>
      <c r="AP290" s="97" t="n">
        <f aca="false">BR109</f>
        <v>0</v>
      </c>
      <c r="AQ290" s="97" t="n">
        <f aca="false">BS109</f>
        <v>0</v>
      </c>
      <c r="AR290" s="97" t="n">
        <f aca="false">BT109</f>
        <v>0</v>
      </c>
      <c r="AS290" s="97" t="n">
        <f aca="false">BU109</f>
        <v>0</v>
      </c>
      <c r="AT290" s="97" t="n">
        <f aca="false">BV109</f>
        <v>0</v>
      </c>
      <c r="AU290" s="97" t="n">
        <f aca="false">BW109</f>
        <v>0</v>
      </c>
      <c r="AV290" s="97" t="n">
        <f aca="false">BX109</f>
        <v>0</v>
      </c>
      <c r="AW290" s="97" t="n">
        <f aca="false">BY109</f>
        <v>0</v>
      </c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100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</row>
    <row r="291" s="97" customFormat="true" ht="13.15" hidden="false" customHeight="false" outlineLevel="0" collapsed="false">
      <c r="A291" s="128" t="s">
        <v>109</v>
      </c>
      <c r="B291" s="139" t="n">
        <f aca="false">X304</f>
        <v>4</v>
      </c>
      <c r="C291" s="140" t="n">
        <f aca="false">AL304</f>
        <v>0</v>
      </c>
      <c r="D291" s="139" t="n">
        <f aca="false">Y304</f>
        <v>9</v>
      </c>
      <c r="E291" s="140" t="n">
        <f aca="false">AM304</f>
        <v>1</v>
      </c>
      <c r="F291" s="139" t="n">
        <f aca="false">Z304</f>
        <v>5</v>
      </c>
      <c r="G291" s="140" t="n">
        <f aca="false">AN304</f>
        <v>0</v>
      </c>
      <c r="H291" s="139" t="n">
        <f aca="false">AA304</f>
        <v>2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20</v>
      </c>
      <c r="U291" s="140" t="n">
        <f aca="false">SUM(C291,E291,G291,I291,K291,M291,O291,Q291,S291)</f>
        <v>1</v>
      </c>
      <c r="V291" s="136"/>
      <c r="W291" s="116"/>
      <c r="X291" s="97" t="n">
        <f aca="false">BA116</f>
        <v>54</v>
      </c>
      <c r="Y291" s="97" t="n">
        <f aca="false">BB116</f>
        <v>67</v>
      </c>
      <c r="Z291" s="97" t="n">
        <f aca="false">BC116</f>
        <v>16</v>
      </c>
      <c r="AA291" s="97" t="n">
        <f aca="false">BD116</f>
        <v>0</v>
      </c>
      <c r="AB291" s="97" t="n">
        <f aca="false">BE116</f>
        <v>0</v>
      </c>
      <c r="AC291" s="97" t="n">
        <f aca="false">BF116</f>
        <v>0</v>
      </c>
      <c r="AD291" s="97" t="n">
        <f aca="false">BG116</f>
        <v>0</v>
      </c>
      <c r="AE291" s="97" t="n">
        <f aca="false">BH116</f>
        <v>0</v>
      </c>
      <c r="AF291" s="97" t="n">
        <f aca="false">BI116</f>
        <v>0</v>
      </c>
      <c r="AG291" s="97" t="n">
        <f aca="false">BJ116</f>
        <v>0</v>
      </c>
      <c r="AH291" s="97" t="n">
        <f aca="false">BK116</f>
        <v>0</v>
      </c>
      <c r="AI291" s="97" t="n">
        <f aca="false">BL116</f>
        <v>0</v>
      </c>
      <c r="AL291" s="97" t="n">
        <f aca="false">BN110</f>
        <v>2</v>
      </c>
      <c r="AM291" s="97" t="n">
        <f aca="false">BO110</f>
        <v>4</v>
      </c>
      <c r="AN291" s="97" t="n">
        <f aca="false">BP110</f>
        <v>0</v>
      </c>
      <c r="AO291" s="97" t="n">
        <f aca="false">BQ110</f>
        <v>0</v>
      </c>
      <c r="AP291" s="97" t="n">
        <f aca="false">BR110</f>
        <v>0</v>
      </c>
      <c r="AQ291" s="97" t="n">
        <f aca="false">BS110</f>
        <v>0</v>
      </c>
      <c r="AR291" s="97" t="n">
        <f aca="false">BT110</f>
        <v>0</v>
      </c>
      <c r="AS291" s="97" t="n">
        <f aca="false">BU110</f>
        <v>0</v>
      </c>
      <c r="AT291" s="97" t="n">
        <f aca="false">BV110</f>
        <v>0</v>
      </c>
      <c r="AU291" s="97" t="n">
        <f aca="false">BW110</f>
        <v>0</v>
      </c>
      <c r="AV291" s="97" t="n">
        <f aca="false">BX110</f>
        <v>0</v>
      </c>
      <c r="AW291" s="97" t="n">
        <f aca="false">BY110</f>
        <v>0</v>
      </c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100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</row>
    <row r="292" s="97" customFormat="true" ht="13.5" hidden="false" customHeight="false" outlineLevel="0" collapsed="false">
      <c r="A292" s="133" t="s">
        <v>110</v>
      </c>
      <c r="B292" s="142" t="n">
        <f aca="false">SUM(B268:B291)</f>
        <v>885</v>
      </c>
      <c r="C292" s="143" t="n">
        <f aca="false">SUM(C268:C291)</f>
        <v>69</v>
      </c>
      <c r="D292" s="142" t="n">
        <f aca="false">SUM(D268:D291)</f>
        <v>1173</v>
      </c>
      <c r="E292" s="143" t="n">
        <f aca="false">SUM(E268:E291)</f>
        <v>39</v>
      </c>
      <c r="F292" s="142" t="n">
        <f aca="false">SUM(F268:F291)</f>
        <v>271</v>
      </c>
      <c r="G292" s="143" t="n">
        <f aca="false">SUM(G268:G291)</f>
        <v>11</v>
      </c>
      <c r="H292" s="142" t="n">
        <f aca="false">SUM(H268:H291)</f>
        <v>26</v>
      </c>
      <c r="I292" s="143" t="n">
        <f aca="false">SUM(I268:I291)</f>
        <v>0</v>
      </c>
      <c r="J292" s="142" t="n">
        <f aca="false">SUM(J268:J291)</f>
        <v>4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2359</v>
      </c>
      <c r="U292" s="143" t="n">
        <f aca="false">SUM(U268:U291)</f>
        <v>119</v>
      </c>
      <c r="V292" s="136"/>
      <c r="W292" s="116"/>
      <c r="X292" s="97" t="n">
        <f aca="false">BA117</f>
        <v>70</v>
      </c>
      <c r="Y292" s="97" t="n">
        <f aca="false">BB117</f>
        <v>80</v>
      </c>
      <c r="Z292" s="97" t="n">
        <f aca="false">BC117</f>
        <v>23</v>
      </c>
      <c r="AA292" s="97" t="n">
        <f aca="false">BD117</f>
        <v>0</v>
      </c>
      <c r="AB292" s="97" t="n">
        <f aca="false">BE117</f>
        <v>0</v>
      </c>
      <c r="AC292" s="97" t="n">
        <f aca="false">BF117</f>
        <v>0</v>
      </c>
      <c r="AD292" s="97" t="n">
        <f aca="false">BG117</f>
        <v>0</v>
      </c>
      <c r="AE292" s="97" t="n">
        <f aca="false">BH117</f>
        <v>0</v>
      </c>
      <c r="AF292" s="97" t="n">
        <f aca="false">BI117</f>
        <v>0</v>
      </c>
      <c r="AG292" s="97" t="n">
        <f aca="false">BJ117</f>
        <v>0</v>
      </c>
      <c r="AH292" s="97" t="n">
        <f aca="false">BK117</f>
        <v>0</v>
      </c>
      <c r="AI292" s="97" t="n">
        <f aca="false">BL117</f>
        <v>0</v>
      </c>
      <c r="AL292" s="97" t="n">
        <f aca="false">BN111</f>
        <v>5</v>
      </c>
      <c r="AM292" s="97" t="n">
        <f aca="false">BO111</f>
        <v>2</v>
      </c>
      <c r="AN292" s="97" t="n">
        <f aca="false">BP111</f>
        <v>1</v>
      </c>
      <c r="AO292" s="97" t="n">
        <f aca="false">BQ111</f>
        <v>0</v>
      </c>
      <c r="AP292" s="97" t="n">
        <f aca="false">BR111</f>
        <v>0</v>
      </c>
      <c r="AQ292" s="97" t="n">
        <f aca="false">BS111</f>
        <v>0</v>
      </c>
      <c r="AR292" s="97" t="n">
        <f aca="false">BT111</f>
        <v>0</v>
      </c>
      <c r="AS292" s="97" t="n">
        <f aca="false">BU111</f>
        <v>0</v>
      </c>
      <c r="AT292" s="97" t="n">
        <f aca="false">BV111</f>
        <v>0</v>
      </c>
      <c r="AU292" s="97" t="n">
        <f aca="false">BW111</f>
        <v>0</v>
      </c>
      <c r="AV292" s="97" t="n">
        <f aca="false">BX111</f>
        <v>0</v>
      </c>
      <c r="AW292" s="97" t="n">
        <f aca="false">BY111</f>
        <v>0</v>
      </c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100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</row>
    <row r="293" s="97" customFormat="true" ht="13.15" hidden="false" customHeight="false" outlineLevel="0" collapsed="false">
      <c r="A293" s="132" t="s">
        <v>41</v>
      </c>
      <c r="B293" s="145" t="n">
        <f aca="false">B292/T292</f>
        <v>0.375158965663417</v>
      </c>
      <c r="C293" s="146" t="n">
        <f aca="false">C292/T292</f>
        <v>0.0292496820686732</v>
      </c>
      <c r="D293" s="145" t="n">
        <f aca="false">D292/T292</f>
        <v>0.497244595167444</v>
      </c>
      <c r="E293" s="146" t="n">
        <f aca="false">E292/T292</f>
        <v>0.016532428995337</v>
      </c>
      <c r="F293" s="145" t="n">
        <f aca="false">F292/T292</f>
        <v>0.114879186095803</v>
      </c>
      <c r="G293" s="146" t="n">
        <f aca="false">G292/T292</f>
        <v>0.00466299279355659</v>
      </c>
      <c r="H293" s="145" t="n">
        <f aca="false">H292/T292</f>
        <v>0.0110216193302247</v>
      </c>
      <c r="I293" s="146" t="n">
        <f aca="false">I292/T292</f>
        <v>0</v>
      </c>
      <c r="J293" s="145" t="n">
        <f aca="false">J292/T292</f>
        <v>0.00169563374311149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0.0504451038575668</v>
      </c>
      <c r="V293" s="136"/>
      <c r="W293" s="116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100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</row>
    <row r="294" s="97" customFormat="true" ht="12.75" hidden="false" customHeight="false" outlineLevel="0" collapsed="false">
      <c r="A294" s="132" t="s">
        <v>111</v>
      </c>
      <c r="B294" s="147" t="n">
        <f aca="false">SUM(B274:B288)</f>
        <v>857</v>
      </c>
      <c r="C294" s="148" t="n">
        <f aca="false">SUM(C274:C288)</f>
        <v>69</v>
      </c>
      <c r="D294" s="147" t="n">
        <f aca="false">SUM(D274:D288)</f>
        <v>1084</v>
      </c>
      <c r="E294" s="148" t="n">
        <f aca="false">SUM(E274:E288)</f>
        <v>36</v>
      </c>
      <c r="F294" s="147" t="n">
        <f aca="false">SUM(F274:F288)</f>
        <v>223</v>
      </c>
      <c r="G294" s="148" t="n">
        <f aca="false">SUM(G274:G288)</f>
        <v>9</v>
      </c>
      <c r="H294" s="147" t="n">
        <f aca="false">SUM(H274:H288)</f>
        <v>17</v>
      </c>
      <c r="I294" s="148" t="n">
        <f aca="false">SUM(I274:I288)</f>
        <v>0</v>
      </c>
      <c r="J294" s="147" t="n">
        <f aca="false">SUM(J274:J288)</f>
        <v>3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2184</v>
      </c>
      <c r="U294" s="148" t="n">
        <f aca="false">SUM(U274:U288)</f>
        <v>114</v>
      </c>
      <c r="V294" s="136"/>
      <c r="W294" s="116"/>
      <c r="X294" s="97" t="n">
        <f aca="false">BA118</f>
        <v>87</v>
      </c>
      <c r="Y294" s="97" t="n">
        <f aca="false">BB118</f>
        <v>80</v>
      </c>
      <c r="Z294" s="97" t="n">
        <f aca="false">BC118</f>
        <v>11</v>
      </c>
      <c r="AA294" s="97" t="n">
        <f aca="false">BD118</f>
        <v>0</v>
      </c>
      <c r="AB294" s="97" t="n">
        <f aca="false">BE118</f>
        <v>0</v>
      </c>
      <c r="AC294" s="97" t="n">
        <f aca="false">BF118</f>
        <v>0</v>
      </c>
      <c r="AD294" s="97" t="n">
        <f aca="false">BG118</f>
        <v>0</v>
      </c>
      <c r="AE294" s="97" t="n">
        <f aca="false">BH118</f>
        <v>0</v>
      </c>
      <c r="AF294" s="97" t="n">
        <f aca="false">BI118</f>
        <v>0</v>
      </c>
      <c r="AG294" s="97" t="n">
        <f aca="false">BJ118</f>
        <v>0</v>
      </c>
      <c r="AH294" s="97" t="n">
        <f aca="false">BK118</f>
        <v>0</v>
      </c>
      <c r="AI294" s="97" t="n">
        <f aca="false">BL118</f>
        <v>0</v>
      </c>
      <c r="AL294" s="97" t="n">
        <f aca="false">BN112</f>
        <v>7</v>
      </c>
      <c r="AM294" s="97" t="n">
        <f aca="false">BO112</f>
        <v>5</v>
      </c>
      <c r="AN294" s="97" t="n">
        <f aca="false">BP112</f>
        <v>0</v>
      </c>
      <c r="AO294" s="97" t="n">
        <f aca="false">BQ112</f>
        <v>0</v>
      </c>
      <c r="AP294" s="97" t="n">
        <f aca="false">BR112</f>
        <v>0</v>
      </c>
      <c r="AQ294" s="97" t="n">
        <f aca="false">BS112</f>
        <v>0</v>
      </c>
      <c r="AR294" s="97" t="n">
        <f aca="false">BT112</f>
        <v>0</v>
      </c>
      <c r="AS294" s="97" t="n">
        <f aca="false">BU112</f>
        <v>0</v>
      </c>
      <c r="AT294" s="97" t="n">
        <f aca="false">BV112</f>
        <v>0</v>
      </c>
      <c r="AU294" s="97" t="n">
        <f aca="false">BW112</f>
        <v>0</v>
      </c>
      <c r="AV294" s="97" t="n">
        <f aca="false">BX112</f>
        <v>0</v>
      </c>
      <c r="AW294" s="97" t="n">
        <f aca="false">BY112</f>
        <v>0</v>
      </c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100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</row>
    <row r="295" s="97" customFormat="true" ht="13.15" hidden="false" customHeight="false" outlineLevel="0" collapsed="false">
      <c r="A295" s="128" t="s">
        <v>112</v>
      </c>
      <c r="B295" s="150" t="n">
        <f aca="false">B292-B294</f>
        <v>28</v>
      </c>
      <c r="C295" s="151" t="n">
        <f aca="false">C292-C294</f>
        <v>0</v>
      </c>
      <c r="D295" s="150" t="n">
        <f aca="false">D292-D294</f>
        <v>89</v>
      </c>
      <c r="E295" s="151" t="n">
        <f aca="false">E292-E294</f>
        <v>3</v>
      </c>
      <c r="F295" s="150" t="n">
        <f aca="false">F292-F294</f>
        <v>48</v>
      </c>
      <c r="G295" s="151" t="n">
        <f aca="false">G292-G294</f>
        <v>2</v>
      </c>
      <c r="H295" s="150" t="n">
        <f aca="false">H292-H294</f>
        <v>9</v>
      </c>
      <c r="I295" s="151" t="n">
        <f aca="false">I292-I294</f>
        <v>0</v>
      </c>
      <c r="J295" s="150" t="n">
        <f aca="false">J292-J294</f>
        <v>1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175</v>
      </c>
      <c r="U295" s="151" t="n">
        <f aca="false">U292-U294</f>
        <v>5</v>
      </c>
      <c r="V295" s="136"/>
      <c r="W295" s="116"/>
      <c r="X295" s="97" t="n">
        <f aca="false">BA119</f>
        <v>39</v>
      </c>
      <c r="Y295" s="97" t="n">
        <f aca="false">BB119</f>
        <v>90</v>
      </c>
      <c r="Z295" s="97" t="n">
        <f aca="false">BC119</f>
        <v>25</v>
      </c>
      <c r="AA295" s="97" t="n">
        <f aca="false">BD119</f>
        <v>4</v>
      </c>
      <c r="AB295" s="97" t="n">
        <f aca="false">BE119</f>
        <v>2</v>
      </c>
      <c r="AC295" s="97" t="n">
        <f aca="false">BF119</f>
        <v>0</v>
      </c>
      <c r="AD295" s="97" t="n">
        <f aca="false">BG119</f>
        <v>0</v>
      </c>
      <c r="AE295" s="97" t="n">
        <f aca="false">BH119</f>
        <v>0</v>
      </c>
      <c r="AF295" s="97" t="n">
        <f aca="false">BI119</f>
        <v>0</v>
      </c>
      <c r="AG295" s="97" t="n">
        <f aca="false">BJ119</f>
        <v>0</v>
      </c>
      <c r="AH295" s="97" t="n">
        <f aca="false">BK119</f>
        <v>0</v>
      </c>
      <c r="AI295" s="97" t="n">
        <f aca="false">BL119</f>
        <v>0</v>
      </c>
      <c r="AL295" s="97" t="n">
        <f aca="false">BN113</f>
        <v>7</v>
      </c>
      <c r="AM295" s="97" t="n">
        <f aca="false">BO113</f>
        <v>1</v>
      </c>
      <c r="AN295" s="97" t="n">
        <f aca="false">BP113</f>
        <v>1</v>
      </c>
      <c r="AO295" s="97" t="n">
        <f aca="false">BQ113</f>
        <v>0</v>
      </c>
      <c r="AP295" s="97" t="n">
        <f aca="false">BR113</f>
        <v>0</v>
      </c>
      <c r="AQ295" s="97" t="n">
        <f aca="false">BS113</f>
        <v>0</v>
      </c>
      <c r="AR295" s="97" t="n">
        <f aca="false">BT113</f>
        <v>0</v>
      </c>
      <c r="AS295" s="97" t="n">
        <f aca="false">BU113</f>
        <v>0</v>
      </c>
      <c r="AT295" s="97" t="n">
        <f aca="false">BV113</f>
        <v>0</v>
      </c>
      <c r="AU295" s="97" t="n">
        <f aca="false">BW113</f>
        <v>0</v>
      </c>
      <c r="AV295" s="97" t="n">
        <f aca="false">BX113</f>
        <v>0</v>
      </c>
      <c r="AW295" s="97" t="n">
        <f aca="false">BY113</f>
        <v>0</v>
      </c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100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</row>
    <row r="296" s="97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5" t="n">
        <f aca="false">T292-U292</f>
        <v>2240</v>
      </c>
      <c r="J296" s="155"/>
      <c r="K296" s="156"/>
      <c r="L296" s="157" t="s">
        <v>115</v>
      </c>
      <c r="M296" s="158" t="n">
        <f aca="false">U292</f>
        <v>119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2478</v>
      </c>
      <c r="U296" s="164"/>
      <c r="V296" s="136"/>
      <c r="W296" s="116"/>
      <c r="X296" s="97" t="n">
        <f aca="false">BA120</f>
        <v>83</v>
      </c>
      <c r="Y296" s="97" t="n">
        <f aca="false">BB120</f>
        <v>100</v>
      </c>
      <c r="Z296" s="97" t="n">
        <f aca="false">BC120</f>
        <v>10</v>
      </c>
      <c r="AA296" s="97" t="n">
        <f aca="false">BD120</f>
        <v>1</v>
      </c>
      <c r="AB296" s="97" t="n">
        <f aca="false">BE120</f>
        <v>0</v>
      </c>
      <c r="AC296" s="97" t="n">
        <f aca="false">BF120</f>
        <v>0</v>
      </c>
      <c r="AD296" s="97" t="n">
        <f aca="false">BG120</f>
        <v>0</v>
      </c>
      <c r="AE296" s="97" t="n">
        <f aca="false">BH120</f>
        <v>0</v>
      </c>
      <c r="AF296" s="97" t="n">
        <f aca="false">BI120</f>
        <v>0</v>
      </c>
      <c r="AG296" s="97" t="n">
        <f aca="false">BJ120</f>
        <v>0</v>
      </c>
      <c r="AH296" s="97" t="n">
        <f aca="false">BK120</f>
        <v>0</v>
      </c>
      <c r="AI296" s="97" t="n">
        <f aca="false">BL120</f>
        <v>0</v>
      </c>
      <c r="AL296" s="97" t="n">
        <f aca="false">BN114</f>
        <v>7</v>
      </c>
      <c r="AM296" s="97" t="n">
        <f aca="false">BO114</f>
        <v>0</v>
      </c>
      <c r="AN296" s="97" t="n">
        <f aca="false">BP114</f>
        <v>0</v>
      </c>
      <c r="AO296" s="97" t="n">
        <f aca="false">BQ114</f>
        <v>0</v>
      </c>
      <c r="AP296" s="97" t="n">
        <f aca="false">BR114</f>
        <v>0</v>
      </c>
      <c r="AQ296" s="97" t="n">
        <f aca="false">BS114</f>
        <v>0</v>
      </c>
      <c r="AR296" s="97" t="n">
        <f aca="false">BT114</f>
        <v>0</v>
      </c>
      <c r="AS296" s="97" t="n">
        <f aca="false">BU114</f>
        <v>0</v>
      </c>
      <c r="AT296" s="97" t="n">
        <f aca="false">BV114</f>
        <v>0</v>
      </c>
      <c r="AU296" s="97" t="n">
        <f aca="false">BW114</f>
        <v>0</v>
      </c>
      <c r="AV296" s="97" t="n">
        <f aca="false">BX114</f>
        <v>0</v>
      </c>
      <c r="AW296" s="97" t="n">
        <f aca="false">BY114</f>
        <v>0</v>
      </c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100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</row>
    <row r="297" s="97" customFormat="true" ht="13.15" hidden="false" customHeight="false" outlineLevel="0" collapsed="false">
      <c r="A297" s="166" t="s">
        <v>117</v>
      </c>
      <c r="B297" s="167"/>
      <c r="C297" s="167"/>
      <c r="D297" s="168" t="s">
        <v>118</v>
      </c>
      <c r="E297" s="169" t="n">
        <f aca="false">(B292*15+D292*35+F292*45+H292*55+J292*65+L292*75+N292*85+P292*95+R292*125)/T292</f>
        <v>28.9169139465875</v>
      </c>
      <c r="F297" s="166" t="s">
        <v>119</v>
      </c>
      <c r="G297" s="170"/>
      <c r="H297" s="168" t="s">
        <v>120</v>
      </c>
      <c r="I297" s="169" t="n">
        <f aca="false">(C292*15+E292*35+G292*45+I292*55+K292*65+M292*75+O292*85+Q292*95+S292*125)/U292</f>
        <v>24.327731092437</v>
      </c>
      <c r="J297" s="166" t="s">
        <v>119</v>
      </c>
      <c r="K297" s="116"/>
      <c r="N297" s="171"/>
      <c r="O297" s="172"/>
      <c r="P297" s="172"/>
      <c r="Q297" s="172"/>
      <c r="R297" s="171"/>
      <c r="S297" s="171"/>
      <c r="T297" s="171"/>
      <c r="U297" s="171"/>
      <c r="V297" s="136"/>
      <c r="W297" s="116"/>
      <c r="X297" s="97" t="n">
        <f aca="false">BA121</f>
        <v>81</v>
      </c>
      <c r="Y297" s="97" t="n">
        <f aca="false">BB121</f>
        <v>93</v>
      </c>
      <c r="Z297" s="97" t="n">
        <f aca="false">BC121</f>
        <v>17</v>
      </c>
      <c r="AA297" s="97" t="n">
        <f aca="false">BD121</f>
        <v>1</v>
      </c>
      <c r="AB297" s="97" t="n">
        <f aca="false">BE121</f>
        <v>0</v>
      </c>
      <c r="AC297" s="97" t="n">
        <f aca="false">BF121</f>
        <v>0</v>
      </c>
      <c r="AD297" s="97" t="n">
        <f aca="false">BG121</f>
        <v>0</v>
      </c>
      <c r="AE297" s="97" t="n">
        <f aca="false">BH121</f>
        <v>0</v>
      </c>
      <c r="AF297" s="97" t="n">
        <f aca="false">BI121</f>
        <v>0</v>
      </c>
      <c r="AG297" s="97" t="n">
        <f aca="false">BJ121</f>
        <v>0</v>
      </c>
      <c r="AH297" s="97" t="n">
        <f aca="false">BK121</f>
        <v>0</v>
      </c>
      <c r="AI297" s="97" t="n">
        <f aca="false">BL121</f>
        <v>0</v>
      </c>
      <c r="AL297" s="97" t="n">
        <f aca="false">BN115</f>
        <v>7</v>
      </c>
      <c r="AM297" s="97" t="n">
        <f aca="false">BO115</f>
        <v>2</v>
      </c>
      <c r="AN297" s="97" t="n">
        <f aca="false">BP115</f>
        <v>0</v>
      </c>
      <c r="AO297" s="97" t="n">
        <f aca="false">BQ115</f>
        <v>0</v>
      </c>
      <c r="AP297" s="97" t="n">
        <f aca="false">BR115</f>
        <v>0</v>
      </c>
      <c r="AQ297" s="97" t="n">
        <f aca="false">BS115</f>
        <v>0</v>
      </c>
      <c r="AR297" s="97" t="n">
        <f aca="false">BT115</f>
        <v>0</v>
      </c>
      <c r="AS297" s="97" t="n">
        <f aca="false">BU115</f>
        <v>0</v>
      </c>
      <c r="AT297" s="97" t="n">
        <f aca="false">BV115</f>
        <v>0</v>
      </c>
      <c r="AU297" s="97" t="n">
        <f aca="false">BW115</f>
        <v>0</v>
      </c>
      <c r="AV297" s="97" t="n">
        <f aca="false">BX115</f>
        <v>0</v>
      </c>
      <c r="AW297" s="97" t="n">
        <f aca="false">BY115</f>
        <v>0</v>
      </c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100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</row>
    <row r="298" s="97" customFormat="true" ht="6" hidden="false" customHeight="true" outlineLevel="0" collapsed="false">
      <c r="V298" s="136"/>
      <c r="W298" s="116"/>
      <c r="X298" s="97" t="n">
        <f aca="false">BA122</f>
        <v>77</v>
      </c>
      <c r="Y298" s="97" t="n">
        <f aca="false">BB122</f>
        <v>60</v>
      </c>
      <c r="Z298" s="97" t="n">
        <f aca="false">BC122</f>
        <v>11</v>
      </c>
      <c r="AA298" s="97" t="n">
        <f aca="false">BD122</f>
        <v>2</v>
      </c>
      <c r="AB298" s="97" t="n">
        <f aca="false">BE122</f>
        <v>0</v>
      </c>
      <c r="AC298" s="97" t="n">
        <f aca="false">BF122</f>
        <v>0</v>
      </c>
      <c r="AD298" s="97" t="n">
        <f aca="false">BG122</f>
        <v>0</v>
      </c>
      <c r="AE298" s="97" t="n">
        <f aca="false">BH122</f>
        <v>0</v>
      </c>
      <c r="AF298" s="97" t="n">
        <f aca="false">BI122</f>
        <v>0</v>
      </c>
      <c r="AG298" s="97" t="n">
        <f aca="false">BJ122</f>
        <v>0</v>
      </c>
      <c r="AH298" s="97" t="n">
        <f aca="false">BK122</f>
        <v>0</v>
      </c>
      <c r="AI298" s="97" t="n">
        <f aca="false">BL122</f>
        <v>0</v>
      </c>
      <c r="AL298" s="97" t="n">
        <f aca="false">BN116</f>
        <v>3</v>
      </c>
      <c r="AM298" s="97" t="n">
        <f aca="false">BO116</f>
        <v>3</v>
      </c>
      <c r="AN298" s="97" t="n">
        <f aca="false">BP116</f>
        <v>0</v>
      </c>
      <c r="AO298" s="97" t="n">
        <f aca="false">BQ116</f>
        <v>0</v>
      </c>
      <c r="AP298" s="97" t="n">
        <f aca="false">BR116</f>
        <v>0</v>
      </c>
      <c r="AQ298" s="97" t="n">
        <f aca="false">BS116</f>
        <v>0</v>
      </c>
      <c r="AR298" s="97" t="n">
        <f aca="false">BT116</f>
        <v>0</v>
      </c>
      <c r="AS298" s="97" t="n">
        <f aca="false">BU116</f>
        <v>0</v>
      </c>
      <c r="AT298" s="97" t="n">
        <f aca="false">BV116</f>
        <v>0</v>
      </c>
      <c r="AU298" s="97" t="n">
        <f aca="false">BW116</f>
        <v>0</v>
      </c>
      <c r="AV298" s="97" t="n">
        <f aca="false">BX116</f>
        <v>0</v>
      </c>
      <c r="AW298" s="97" t="n">
        <f aca="false">BY116</f>
        <v>0</v>
      </c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100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</row>
    <row r="299" s="97" customFormat="true" ht="12.75" hidden="false" customHeight="false" outlineLevel="0" collapsed="false">
      <c r="V299" s="136"/>
      <c r="W299" s="116"/>
      <c r="X299" s="97" t="n">
        <f aca="false">BA123</f>
        <v>91</v>
      </c>
      <c r="Y299" s="97" t="n">
        <f aca="false">BB123</f>
        <v>78</v>
      </c>
      <c r="Z299" s="97" t="n">
        <f aca="false">BC123</f>
        <v>11</v>
      </c>
      <c r="AA299" s="97" t="n">
        <f aca="false">BD123</f>
        <v>2</v>
      </c>
      <c r="AB299" s="97" t="n">
        <f aca="false">BE123</f>
        <v>0</v>
      </c>
      <c r="AC299" s="97" t="n">
        <f aca="false">BF123</f>
        <v>0</v>
      </c>
      <c r="AD299" s="97" t="n">
        <f aca="false">BG123</f>
        <v>0</v>
      </c>
      <c r="AE299" s="97" t="n">
        <f aca="false">BH123</f>
        <v>0</v>
      </c>
      <c r="AF299" s="97" t="n">
        <f aca="false">BI123</f>
        <v>0</v>
      </c>
      <c r="AG299" s="97" t="n">
        <f aca="false">BJ123</f>
        <v>0</v>
      </c>
      <c r="AH299" s="97" t="n">
        <f aca="false">BK123</f>
        <v>0</v>
      </c>
      <c r="AI299" s="97" t="n">
        <f aca="false">BL123</f>
        <v>0</v>
      </c>
      <c r="AL299" s="97" t="n">
        <f aca="false">BN117</f>
        <v>7</v>
      </c>
      <c r="AM299" s="97" t="n">
        <f aca="false">BO117</f>
        <v>1</v>
      </c>
      <c r="AN299" s="97" t="n">
        <f aca="false">BP117</f>
        <v>0</v>
      </c>
      <c r="AO299" s="97" t="n">
        <f aca="false">BQ117</f>
        <v>0</v>
      </c>
      <c r="AP299" s="97" t="n">
        <f aca="false">BR117</f>
        <v>0</v>
      </c>
      <c r="AQ299" s="97" t="n">
        <f aca="false">BS117</f>
        <v>0</v>
      </c>
      <c r="AR299" s="97" t="n">
        <f aca="false">BT117</f>
        <v>0</v>
      </c>
      <c r="AS299" s="97" t="n">
        <f aca="false">BU117</f>
        <v>0</v>
      </c>
      <c r="AT299" s="97" t="n">
        <f aca="false">BV117</f>
        <v>0</v>
      </c>
      <c r="AU299" s="97" t="n">
        <f aca="false">BW117</f>
        <v>0</v>
      </c>
      <c r="AV299" s="97" t="n">
        <f aca="false">BX117</f>
        <v>0</v>
      </c>
      <c r="AW299" s="97" t="n">
        <f aca="false">BY117</f>
        <v>0</v>
      </c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100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</row>
    <row r="300" s="97" customFormat="true" ht="12.75" hidden="false" customHeight="false" outlineLevel="0" collapsed="false">
      <c r="V300" s="136"/>
      <c r="W300" s="116"/>
      <c r="X300" s="97" t="n">
        <f aca="false">BA124</f>
        <v>5</v>
      </c>
      <c r="Y300" s="97" t="n">
        <f aca="false">BB124</f>
        <v>15</v>
      </c>
      <c r="Z300" s="97" t="n">
        <f aca="false">BC124</f>
        <v>3</v>
      </c>
      <c r="AA300" s="97" t="n">
        <f aca="false">BD124</f>
        <v>0</v>
      </c>
      <c r="AB300" s="97" t="n">
        <f aca="false">BE124</f>
        <v>0</v>
      </c>
      <c r="AC300" s="97" t="n">
        <f aca="false">BF124</f>
        <v>0</v>
      </c>
      <c r="AD300" s="97" t="n">
        <f aca="false">BG124</f>
        <v>0</v>
      </c>
      <c r="AE300" s="97" t="n">
        <f aca="false">BH124</f>
        <v>0</v>
      </c>
      <c r="AF300" s="97" t="n">
        <f aca="false">BI124</f>
        <v>0</v>
      </c>
      <c r="AG300" s="97" t="n">
        <f aca="false">BJ124</f>
        <v>0</v>
      </c>
      <c r="AH300" s="97" t="n">
        <f aca="false">BK124</f>
        <v>0</v>
      </c>
      <c r="AI300" s="97" t="n">
        <f aca="false">BL124</f>
        <v>0</v>
      </c>
      <c r="AL300" s="97" t="n">
        <f aca="false">BN118</f>
        <v>1</v>
      </c>
      <c r="AM300" s="97" t="n">
        <f aca="false">BO118</f>
        <v>0</v>
      </c>
      <c r="AN300" s="97" t="n">
        <f aca="false">BP118</f>
        <v>0</v>
      </c>
      <c r="AO300" s="97" t="n">
        <f aca="false">BQ118</f>
        <v>0</v>
      </c>
      <c r="AP300" s="97" t="n">
        <f aca="false">BR118</f>
        <v>0</v>
      </c>
      <c r="AQ300" s="97" t="n">
        <f aca="false">BS118</f>
        <v>0</v>
      </c>
      <c r="AR300" s="97" t="n">
        <f aca="false">BT118</f>
        <v>0</v>
      </c>
      <c r="AS300" s="97" t="n">
        <f aca="false">BU118</f>
        <v>0</v>
      </c>
      <c r="AT300" s="97" t="n">
        <f aca="false">BV118</f>
        <v>0</v>
      </c>
      <c r="AU300" s="97" t="n">
        <f aca="false">BW118</f>
        <v>0</v>
      </c>
      <c r="AV300" s="97" t="n">
        <f aca="false">BX118</f>
        <v>0</v>
      </c>
      <c r="AW300" s="97" t="n">
        <f aca="false">BY118</f>
        <v>0</v>
      </c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100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</row>
    <row r="301" s="97" customFormat="true" ht="12.75" hidden="false" customHeight="false" outlineLevel="0" collapsed="false">
      <c r="V301" s="136"/>
      <c r="W301" s="116"/>
      <c r="X301" s="97" t="n">
        <f aca="false">BA125</f>
        <v>9</v>
      </c>
      <c r="Y301" s="97" t="n">
        <f aca="false">BB125</f>
        <v>22</v>
      </c>
      <c r="Z301" s="97" t="n">
        <f aca="false">BC125</f>
        <v>12</v>
      </c>
      <c r="AA301" s="97" t="n">
        <f aca="false">BD125</f>
        <v>2</v>
      </c>
      <c r="AB301" s="97" t="n">
        <f aca="false">BE125</f>
        <v>0</v>
      </c>
      <c r="AC301" s="97" t="n">
        <f aca="false">BF125</f>
        <v>0</v>
      </c>
      <c r="AD301" s="97" t="n">
        <f aca="false">BG125</f>
        <v>0</v>
      </c>
      <c r="AE301" s="97" t="n">
        <f aca="false">BH125</f>
        <v>0</v>
      </c>
      <c r="AF301" s="97" t="n">
        <f aca="false">BI125</f>
        <v>0</v>
      </c>
      <c r="AG301" s="97" t="n">
        <f aca="false">BJ125</f>
        <v>0</v>
      </c>
      <c r="AH301" s="97" t="n">
        <f aca="false">BK125</f>
        <v>0</v>
      </c>
      <c r="AI301" s="97" t="n">
        <f aca="false">BL125</f>
        <v>0</v>
      </c>
      <c r="AL301" s="97" t="n">
        <f aca="false">BN119</f>
        <v>0</v>
      </c>
      <c r="AM301" s="97" t="n">
        <f aca="false">BO119</f>
        <v>2</v>
      </c>
      <c r="AN301" s="97" t="n">
        <f aca="false">BP119</f>
        <v>1</v>
      </c>
      <c r="AO301" s="97" t="n">
        <f aca="false">BQ119</f>
        <v>0</v>
      </c>
      <c r="AP301" s="97" t="n">
        <f aca="false">BR119</f>
        <v>0</v>
      </c>
      <c r="AQ301" s="97" t="n">
        <f aca="false">BS119</f>
        <v>0</v>
      </c>
      <c r="AR301" s="97" t="n">
        <f aca="false">BT119</f>
        <v>0</v>
      </c>
      <c r="AS301" s="97" t="n">
        <f aca="false">BU119</f>
        <v>0</v>
      </c>
      <c r="AT301" s="97" t="n">
        <f aca="false">BV119</f>
        <v>0</v>
      </c>
      <c r="AU301" s="97" t="n">
        <f aca="false">BW119</f>
        <v>0</v>
      </c>
      <c r="AV301" s="97" t="n">
        <f aca="false">BX119</f>
        <v>0</v>
      </c>
      <c r="AW301" s="97" t="n">
        <f aca="false">BY119</f>
        <v>0</v>
      </c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100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</row>
    <row r="302" s="97" customFormat="true" ht="12.75" hidden="false" customHeight="false" outlineLevel="0" collapsed="false">
      <c r="V302" s="136"/>
      <c r="W302" s="116"/>
      <c r="X302" s="97" t="n">
        <f aca="false">BA126</f>
        <v>7</v>
      </c>
      <c r="Y302" s="97" t="n">
        <f aca="false">BB126</f>
        <v>28</v>
      </c>
      <c r="Z302" s="97" t="n">
        <f aca="false">BC126</f>
        <v>18</v>
      </c>
      <c r="AA302" s="97" t="n">
        <f aca="false">BD126</f>
        <v>2</v>
      </c>
      <c r="AB302" s="97" t="n">
        <f aca="false">BE126</f>
        <v>0</v>
      </c>
      <c r="AC302" s="97" t="n">
        <f aca="false">BF126</f>
        <v>0</v>
      </c>
      <c r="AD302" s="97" t="n">
        <f aca="false">BG126</f>
        <v>0</v>
      </c>
      <c r="AE302" s="97" t="n">
        <f aca="false">BH126</f>
        <v>0</v>
      </c>
      <c r="AF302" s="97" t="n">
        <f aca="false">BI126</f>
        <v>0</v>
      </c>
      <c r="AG302" s="97" t="n">
        <f aca="false">BJ126</f>
        <v>0</v>
      </c>
      <c r="AH302" s="97" t="n">
        <f aca="false">BK126</f>
        <v>0</v>
      </c>
      <c r="AI302" s="97" t="n">
        <f aca="false">BL126</f>
        <v>0</v>
      </c>
      <c r="AL302" s="97" t="n">
        <f aca="false">BN120</f>
        <v>0</v>
      </c>
      <c r="AM302" s="97" t="n">
        <f aca="false">BO120</f>
        <v>1</v>
      </c>
      <c r="AN302" s="97" t="n">
        <f aca="false">BP120</f>
        <v>0</v>
      </c>
      <c r="AO302" s="97" t="n">
        <f aca="false">BQ120</f>
        <v>0</v>
      </c>
      <c r="AP302" s="97" t="n">
        <f aca="false">BR120</f>
        <v>0</v>
      </c>
      <c r="AQ302" s="97" t="n">
        <f aca="false">BS120</f>
        <v>0</v>
      </c>
      <c r="AR302" s="97" t="n">
        <f aca="false">BT120</f>
        <v>0</v>
      </c>
      <c r="AS302" s="97" t="n">
        <f aca="false">BU120</f>
        <v>0</v>
      </c>
      <c r="AT302" s="97" t="n">
        <f aca="false">BV120</f>
        <v>0</v>
      </c>
      <c r="AU302" s="97" t="n">
        <f aca="false">BW120</f>
        <v>0</v>
      </c>
      <c r="AV302" s="97" t="n">
        <f aca="false">BX120</f>
        <v>0</v>
      </c>
      <c r="AW302" s="97" t="n">
        <f aca="false">BY120</f>
        <v>0</v>
      </c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100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</row>
    <row r="303" s="97" customFormat="true" ht="12.75" hidden="false" customHeight="false" outlineLevel="0" collapsed="false">
      <c r="V303" s="144"/>
      <c r="W303" s="116"/>
      <c r="X303" s="97" t="n">
        <f aca="false">BA127</f>
        <v>7</v>
      </c>
      <c r="Y303" s="97" t="n">
        <f aca="false">BB127</f>
        <v>26</v>
      </c>
      <c r="Z303" s="97" t="n">
        <f aca="false">BC127</f>
        <v>6</v>
      </c>
      <c r="AA303" s="97" t="n">
        <f aca="false">BD127</f>
        <v>1</v>
      </c>
      <c r="AB303" s="97" t="n">
        <f aca="false">BE127</f>
        <v>0</v>
      </c>
      <c r="AC303" s="97" t="n">
        <f aca="false">BF127</f>
        <v>0</v>
      </c>
      <c r="AD303" s="97" t="n">
        <f aca="false">BG127</f>
        <v>0</v>
      </c>
      <c r="AE303" s="97" t="n">
        <f aca="false">BH127</f>
        <v>0</v>
      </c>
      <c r="AF303" s="97" t="n">
        <f aca="false">BI127</f>
        <v>0</v>
      </c>
      <c r="AG303" s="97" t="n">
        <f aca="false">BJ127</f>
        <v>0</v>
      </c>
      <c r="AH303" s="97" t="n">
        <f aca="false">BK127</f>
        <v>0</v>
      </c>
      <c r="AI303" s="97" t="n">
        <f aca="false">BL127</f>
        <v>0</v>
      </c>
      <c r="AL303" s="97" t="n">
        <f aca="false">BN121</f>
        <v>0</v>
      </c>
      <c r="AM303" s="97" t="n">
        <f aca="false">BO121</f>
        <v>0</v>
      </c>
      <c r="AN303" s="97" t="n">
        <f aca="false">BP121</f>
        <v>1</v>
      </c>
      <c r="AO303" s="97" t="n">
        <f aca="false">BQ121</f>
        <v>0</v>
      </c>
      <c r="AP303" s="97" t="n">
        <f aca="false">BR121</f>
        <v>0</v>
      </c>
      <c r="AQ303" s="97" t="n">
        <f aca="false">BS121</f>
        <v>0</v>
      </c>
      <c r="AR303" s="97" t="n">
        <f aca="false">BT121</f>
        <v>0</v>
      </c>
      <c r="AS303" s="97" t="n">
        <f aca="false">BU121</f>
        <v>0</v>
      </c>
      <c r="AT303" s="97" t="n">
        <f aca="false">BV121</f>
        <v>0</v>
      </c>
      <c r="AU303" s="97" t="n">
        <f aca="false">BW121</f>
        <v>0</v>
      </c>
      <c r="AV303" s="97" t="n">
        <f aca="false">BX121</f>
        <v>0</v>
      </c>
      <c r="AW303" s="97" t="n">
        <f aca="false">BY121</f>
        <v>0</v>
      </c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00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</row>
    <row r="304" s="97" customFormat="true" ht="12.75" hidden="false" customHeight="false" outlineLevel="0" collapsed="false">
      <c r="V304" s="149"/>
      <c r="W304" s="116"/>
      <c r="X304" s="97" t="n">
        <f aca="false">BA128</f>
        <v>4</v>
      </c>
      <c r="Y304" s="97" t="n">
        <f aca="false">BB128</f>
        <v>9</v>
      </c>
      <c r="Z304" s="97" t="n">
        <f aca="false">BC128</f>
        <v>5</v>
      </c>
      <c r="AA304" s="97" t="n">
        <f aca="false">BD128</f>
        <v>2</v>
      </c>
      <c r="AB304" s="97" t="n">
        <f aca="false">BE128</f>
        <v>0</v>
      </c>
      <c r="AC304" s="97" t="n">
        <f aca="false">BF128</f>
        <v>0</v>
      </c>
      <c r="AD304" s="97" t="n">
        <f aca="false">BG128</f>
        <v>0</v>
      </c>
      <c r="AE304" s="97" t="n">
        <f aca="false">BH128</f>
        <v>0</v>
      </c>
      <c r="AF304" s="97" t="n">
        <f aca="false">BI128</f>
        <v>0</v>
      </c>
      <c r="AG304" s="97" t="n">
        <f aca="false">BJ128</f>
        <v>0</v>
      </c>
      <c r="AH304" s="97" t="n">
        <f aca="false">BK128</f>
        <v>0</v>
      </c>
      <c r="AI304" s="97" t="n">
        <f aca="false">BL128</f>
        <v>0</v>
      </c>
      <c r="AL304" s="97" t="n">
        <f aca="false">BN122</f>
        <v>0</v>
      </c>
      <c r="AM304" s="97" t="n">
        <f aca="false">BO122</f>
        <v>1</v>
      </c>
      <c r="AN304" s="97" t="n">
        <f aca="false">BP122</f>
        <v>0</v>
      </c>
      <c r="AO304" s="97" t="n">
        <f aca="false">BQ122</f>
        <v>0</v>
      </c>
      <c r="AP304" s="97" t="n">
        <f aca="false">BR122</f>
        <v>0</v>
      </c>
      <c r="AQ304" s="97" t="n">
        <f aca="false">BS122</f>
        <v>0</v>
      </c>
      <c r="AR304" s="97" t="n">
        <f aca="false">BT122</f>
        <v>0</v>
      </c>
      <c r="AS304" s="97" t="n">
        <f aca="false">BU122</f>
        <v>0</v>
      </c>
      <c r="AT304" s="97" t="n">
        <f aca="false">BV122</f>
        <v>0</v>
      </c>
      <c r="AU304" s="97" t="n">
        <f aca="false">BW122</f>
        <v>0</v>
      </c>
      <c r="AV304" s="97" t="n">
        <f aca="false">BX122</f>
        <v>0</v>
      </c>
      <c r="AW304" s="97" t="n">
        <f aca="false">BY122</f>
        <v>0</v>
      </c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00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</row>
    <row r="305" s="97" customFormat="true" ht="12.75" hidden="false" customHeight="false" outlineLevel="0" collapsed="false">
      <c r="V305" s="152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00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</row>
    <row r="306" s="97" customFormat="true" ht="12.4" hidden="false" customHeight="false" outlineLevel="0" collapsed="false">
      <c r="V306" s="165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00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</row>
    <row r="307" s="97" customFormat="true" ht="12.4" hidden="false" customHeight="false" outlineLevel="0" collapsed="false">
      <c r="V307" s="165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100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</row>
    <row r="308" s="97" customFormat="true" ht="12.4" hidden="false" customHeight="false" outlineLevel="0" collapsed="false">
      <c r="V308" s="98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100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</row>
    <row r="309" s="97" customFormat="true" ht="12.4" hidden="false" customHeight="false" outlineLevel="0" collapsed="false">
      <c r="V309" s="98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100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</row>
    <row r="310" s="97" customFormat="true" ht="12.4" hidden="false" customHeight="false" outlineLevel="0" collapsed="false">
      <c r="V310" s="98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100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</row>
    <row r="311" s="97" customFormat="true" ht="4.9" hidden="false" customHeight="true" outlineLevel="0" collapsed="false">
      <c r="V311" s="98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00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</row>
    <row r="312" s="97" customFormat="true" ht="12.4" hidden="false" customHeight="false" outlineLevel="0" collapsed="false">
      <c r="V312" s="98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00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</row>
    <row r="313" s="97" customFormat="true" ht="12.4" hidden="false" customHeight="false" outlineLevel="0" collapsed="false">
      <c r="V313" s="98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00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</row>
    <row r="314" s="97" customFormat="true" ht="12.4" hidden="false" customHeight="false" outlineLevel="0" collapsed="false">
      <c r="V314" s="98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00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</row>
    <row r="315" s="97" customFormat="true" ht="12.4" hidden="false" customHeight="false" outlineLevel="0" collapsed="false">
      <c r="V315" s="98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100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</row>
    <row r="316" s="97" customFormat="true" ht="12.4" hidden="false" customHeight="false" outlineLevel="0" collapsed="false">
      <c r="V316" s="98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100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</row>
    <row r="317" s="97" customFormat="true" ht="12.4" hidden="false" customHeight="false" outlineLevel="0" collapsed="false">
      <c r="V317" s="98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100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</row>
    <row r="318" s="97" customFormat="true" ht="12.4" hidden="false" customHeight="false" outlineLevel="0" collapsed="false">
      <c r="V318" s="98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100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</row>
    <row r="319" s="97" customFormat="true" ht="12.4" hidden="false" customHeight="false" outlineLevel="0" collapsed="false">
      <c r="V319" s="98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100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</row>
    <row r="320" s="97" customFormat="true" ht="12.4" hidden="false" customHeight="false" outlineLevel="0" collapsed="false">
      <c r="V320" s="98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100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</row>
    <row r="321" s="97" customFormat="true" ht="12.4" hidden="false" customHeight="false" outlineLevel="0" collapsed="false">
      <c r="V321" s="98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100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</row>
    <row r="322" s="97" customFormat="true" ht="12.4" hidden="false" customHeight="false" outlineLevel="0" collapsed="false">
      <c r="V322" s="98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100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</row>
    <row r="323" s="97" customFormat="true" ht="12.75" hidden="false" customHeight="false" outlineLevel="0" collapsed="false">
      <c r="A323" s="175" t="n">
        <f aca="false">(H292+J292+L292+N292+P292+R292)/T292</f>
        <v>0.0127172530733362</v>
      </c>
      <c r="B323" s="176" t="s">
        <v>131</v>
      </c>
      <c r="C323" s="170"/>
      <c r="D323" s="170"/>
      <c r="E323" s="170"/>
      <c r="F323" s="170"/>
      <c r="G323" s="170"/>
      <c r="H323" s="170"/>
      <c r="I323" s="170"/>
      <c r="J323" s="170"/>
      <c r="K323" s="170"/>
      <c r="L323" s="177" t="n">
        <f aca="false">(I292+K292+M292+O292+Q292+S292)/U292</f>
        <v>0</v>
      </c>
      <c r="M323" s="176" t="s">
        <v>132</v>
      </c>
      <c r="N323" s="170"/>
      <c r="O323" s="170"/>
      <c r="P323" s="170"/>
      <c r="Q323" s="170"/>
      <c r="R323" s="170"/>
      <c r="S323" s="170"/>
      <c r="T323" s="170"/>
      <c r="U323" s="170"/>
      <c r="V323" s="98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100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</row>
    <row r="324" s="97" customFormat="true" ht="12.75" hidden="false" customHeight="false" outlineLevel="0" collapsed="false">
      <c r="A324" s="175" t="n">
        <f aca="false">(P292+R292)/T292</f>
        <v>0</v>
      </c>
      <c r="B324" s="176" t="s">
        <v>133</v>
      </c>
      <c r="C324" s="170"/>
      <c r="D324" s="170"/>
      <c r="E324" s="170"/>
      <c r="F324" s="170"/>
      <c r="G324" s="170"/>
      <c r="H324" s="170"/>
      <c r="I324" s="170"/>
      <c r="J324" s="170"/>
      <c r="K324" s="180"/>
      <c r="L324" s="175" t="n">
        <f aca="false">(Q292+S292)/U292</f>
        <v>0</v>
      </c>
      <c r="M324" s="176" t="s">
        <v>133</v>
      </c>
      <c r="N324" s="170"/>
      <c r="O324" s="170"/>
      <c r="P324" s="170"/>
      <c r="Q324" s="170"/>
      <c r="R324" s="170"/>
      <c r="S324" s="170"/>
      <c r="T324" s="170"/>
      <c r="U324" s="170"/>
      <c r="V324" s="173" t="s">
        <v>122</v>
      </c>
      <c r="W324" s="116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100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</row>
    <row r="325" s="97" customFormat="true" ht="13.15" hidden="false" customHeight="false" outlineLevel="0" collapsed="false">
      <c r="V325" s="173" t="s">
        <v>123</v>
      </c>
      <c r="W325" s="116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100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</row>
    <row r="326" s="97" customFormat="true" ht="17.25" hidden="false" customHeight="false" outlineLevel="0" collapsed="false">
      <c r="A326" s="181" t="str">
        <f aca="false">A1</f>
        <v>Comptages vitesse TV/PL à Montreuil</v>
      </c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73" t="s">
        <v>124</v>
      </c>
      <c r="W326" s="116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100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</row>
    <row r="327" s="97" customFormat="true" ht="7.15" hidden="false" customHeight="true" outlineLevel="0" collapsed="false">
      <c r="A327" s="182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73" t="s">
        <v>125</v>
      </c>
      <c r="W327" s="116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100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</row>
    <row r="328" s="97" customFormat="true" ht="13.15" hidden="false" customHeight="false" outlineLevel="0" collapsed="false">
      <c r="A328" s="116" t="s">
        <v>51</v>
      </c>
      <c r="E328" s="184" t="str">
        <f aca="false">BF5</f>
        <v>samedi 27 mars 2021</v>
      </c>
      <c r="I328" s="116" t="str">
        <f aca="false">I3</f>
        <v>Entre</v>
      </c>
      <c r="J328" s="185" t="str">
        <f aca="false">J3</f>
        <v>Rue Colmet Lépinay</v>
      </c>
      <c r="K328" s="116"/>
      <c r="L328" s="186"/>
      <c r="M328" s="116"/>
      <c r="N328" s="116"/>
      <c r="O328" s="116" t="str">
        <f aca="false">O3</f>
        <v>Et</v>
      </c>
      <c r="P328" s="121" t="str">
        <f aca="false">P3</f>
        <v>Rue de la Solidarité</v>
      </c>
      <c r="V328" s="173" t="s">
        <v>126</v>
      </c>
      <c r="W328" s="116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100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</row>
    <row r="329" s="97" customFormat="true" ht="13.15" hidden="false" customHeight="false" outlineLevel="0" collapsed="false">
      <c r="A329" s="187" t="s">
        <v>54</v>
      </c>
      <c r="V329" s="173" t="s">
        <v>127</v>
      </c>
      <c r="W329" s="116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100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</row>
    <row r="330" s="97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6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100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</row>
    <row r="331" s="97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6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100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</row>
    <row r="332" s="97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6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100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</row>
    <row r="333" s="97" customFormat="true" ht="13.15" hidden="false" customHeight="false" outlineLevel="0" collapsed="false">
      <c r="A333" s="132" t="s">
        <v>85</v>
      </c>
      <c r="B333" s="139" t="n">
        <f aca="false">X347</f>
        <v>5</v>
      </c>
      <c r="C333" s="140" t="n">
        <f aca="false">AL347</f>
        <v>0</v>
      </c>
      <c r="D333" s="139" t="n">
        <f aca="false">Y347</f>
        <v>11</v>
      </c>
      <c r="E333" s="140" t="n">
        <f aca="false">AM347</f>
        <v>0</v>
      </c>
      <c r="F333" s="139" t="n">
        <f aca="false">Z347</f>
        <v>4</v>
      </c>
      <c r="G333" s="140" t="n">
        <f aca="false">AN347</f>
        <v>0</v>
      </c>
      <c r="H333" s="139" t="n">
        <f aca="false">AA347</f>
        <v>1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21</v>
      </c>
      <c r="U333" s="140" t="n">
        <f aca="false">SUM(C333,E333,G333,I333,K333,M333,O333,Q333,S333)</f>
        <v>0</v>
      </c>
      <c r="V333" s="178"/>
      <c r="AX333" s="170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100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</row>
    <row r="334" s="97" customFormat="true" ht="12.75" hidden="false" customHeight="false" outlineLevel="0" collapsed="false">
      <c r="A334" s="132" t="s">
        <v>86</v>
      </c>
      <c r="B334" s="139" t="n">
        <f aca="false">X348</f>
        <v>3</v>
      </c>
      <c r="C334" s="140" t="n">
        <f aca="false">AL348</f>
        <v>1</v>
      </c>
      <c r="D334" s="139" t="n">
        <f aca="false">Y348</f>
        <v>6</v>
      </c>
      <c r="E334" s="140" t="n">
        <f aca="false">AM348</f>
        <v>0</v>
      </c>
      <c r="F334" s="139" t="n">
        <f aca="false">Z348</f>
        <v>8</v>
      </c>
      <c r="G334" s="140" t="n">
        <f aca="false">AN348</f>
        <v>1</v>
      </c>
      <c r="H334" s="139" t="n">
        <f aca="false">AA348</f>
        <v>1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18</v>
      </c>
      <c r="U334" s="140" t="n">
        <f aca="false">SUM(C334,E334,G334,I334,K334,M334,O334,Q334,S334)</f>
        <v>2</v>
      </c>
      <c r="V334" s="178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70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100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</row>
    <row r="335" s="97" customFormat="true" ht="12.75" hidden="false" customHeight="false" outlineLevel="0" collapsed="false">
      <c r="A335" s="132" t="s">
        <v>87</v>
      </c>
      <c r="B335" s="139" t="n">
        <f aca="false">X349</f>
        <v>1</v>
      </c>
      <c r="C335" s="140" t="n">
        <f aca="false">AL349</f>
        <v>0</v>
      </c>
      <c r="D335" s="139" t="n">
        <f aca="false">Y349</f>
        <v>6</v>
      </c>
      <c r="E335" s="140" t="n">
        <f aca="false">AM349</f>
        <v>0</v>
      </c>
      <c r="F335" s="139" t="n">
        <f aca="false">Z349</f>
        <v>2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9</v>
      </c>
      <c r="U335" s="140" t="n">
        <f aca="false">SUM(C335,E335,G335,I335,K335,M335,O335,Q335,S335)</f>
        <v>0</v>
      </c>
      <c r="V335" s="98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100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</row>
    <row r="336" s="97" customFormat="true" ht="12.75" hidden="false" customHeight="false" outlineLevel="0" collapsed="false">
      <c r="A336" s="132" t="s">
        <v>88</v>
      </c>
      <c r="B336" s="139" t="n">
        <f aca="false">X350</f>
        <v>1</v>
      </c>
      <c r="C336" s="140" t="n">
        <f aca="false">AL350</f>
        <v>0</v>
      </c>
      <c r="D336" s="139" t="n">
        <f aca="false">Y350</f>
        <v>3</v>
      </c>
      <c r="E336" s="140" t="n">
        <f aca="false">AM350</f>
        <v>0</v>
      </c>
      <c r="F336" s="139" t="n">
        <f aca="false">Z350</f>
        <v>2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6</v>
      </c>
      <c r="U336" s="140" t="n">
        <f aca="false">SUM(C336,E336,G336,I336,K336,M336,O336,Q336,S336)</f>
        <v>0</v>
      </c>
      <c r="V336" s="98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100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</row>
    <row r="337" s="97" customFormat="true" ht="12.4" hidden="false" customHeight="false" outlineLevel="0" collapsed="false">
      <c r="A337" s="132" t="s">
        <v>89</v>
      </c>
      <c r="B337" s="139" t="n">
        <f aca="false">X351</f>
        <v>0</v>
      </c>
      <c r="C337" s="140" t="n">
        <f aca="false">AL351</f>
        <v>0</v>
      </c>
      <c r="D337" s="139" t="n">
        <f aca="false">Y351</f>
        <v>3</v>
      </c>
      <c r="E337" s="140" t="n">
        <f aca="false">AM351</f>
        <v>0</v>
      </c>
      <c r="F337" s="139" t="n">
        <f aca="false">Z351</f>
        <v>4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7</v>
      </c>
      <c r="U337" s="140" t="n">
        <f aca="false">SUM(C337,E337,G337,I337,K337,M337,O337,Q337,S337)</f>
        <v>0</v>
      </c>
      <c r="V337" s="98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100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</row>
    <row r="338" s="97" customFormat="true" ht="13.15" hidden="false" customHeight="false" outlineLevel="0" collapsed="false">
      <c r="A338" s="132" t="s">
        <v>90</v>
      </c>
      <c r="B338" s="139" t="n">
        <f aca="false">X352</f>
        <v>2</v>
      </c>
      <c r="C338" s="140" t="n">
        <f aca="false">AL352</f>
        <v>0</v>
      </c>
      <c r="D338" s="139" t="n">
        <f aca="false">Y352</f>
        <v>4</v>
      </c>
      <c r="E338" s="140" t="n">
        <f aca="false">AM352</f>
        <v>1</v>
      </c>
      <c r="F338" s="139" t="n">
        <f aca="false">Z352</f>
        <v>6</v>
      </c>
      <c r="G338" s="140" t="n">
        <f aca="false">AN352</f>
        <v>1</v>
      </c>
      <c r="H338" s="139" t="n">
        <f aca="false">AA352</f>
        <v>1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13</v>
      </c>
      <c r="U338" s="140" t="n">
        <f aca="false">SUM(C338,E338,G338,I338,K338,M338,O338,Q338,S338)</f>
        <v>2</v>
      </c>
      <c r="V338" s="98"/>
      <c r="X338" s="103" t="s">
        <v>134</v>
      </c>
      <c r="AA338" s="116"/>
      <c r="AB338" s="116"/>
      <c r="AC338" s="116"/>
      <c r="AD338" s="116"/>
      <c r="AE338" s="104" t="s">
        <v>135</v>
      </c>
      <c r="AG338" s="116"/>
      <c r="AK338" s="116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100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</row>
    <row r="339" s="97" customFormat="true" ht="15" hidden="false" customHeight="false" outlineLevel="0" collapsed="false">
      <c r="A339" s="132" t="s">
        <v>91</v>
      </c>
      <c r="B339" s="139" t="n">
        <f aca="false">X353</f>
        <v>6</v>
      </c>
      <c r="C339" s="140" t="n">
        <f aca="false">AL353</f>
        <v>0</v>
      </c>
      <c r="D339" s="139" t="n">
        <f aca="false">Y353</f>
        <v>12</v>
      </c>
      <c r="E339" s="140" t="n">
        <f aca="false">AM353</f>
        <v>0</v>
      </c>
      <c r="F339" s="139" t="n">
        <f aca="false">Z353</f>
        <v>8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26</v>
      </c>
      <c r="U339" s="140" t="n">
        <f aca="false">SUM(C339,E339,G339,I339,K339,M339,O339,Q339,S339)</f>
        <v>0</v>
      </c>
      <c r="V339" s="107"/>
      <c r="W339" s="108"/>
      <c r="X339" s="103" t="s">
        <v>136</v>
      </c>
      <c r="Y339" s="108"/>
      <c r="Z339" s="108"/>
      <c r="AA339" s="116"/>
      <c r="AB339" s="116"/>
      <c r="AC339" s="116"/>
      <c r="AD339" s="116"/>
      <c r="AE339" s="104" t="s">
        <v>137</v>
      </c>
      <c r="AF339" s="108"/>
      <c r="AG339" s="116"/>
      <c r="AH339" s="108"/>
      <c r="AI339" s="108"/>
      <c r="AJ339" s="108"/>
      <c r="AK339" s="116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100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</row>
    <row r="340" s="97" customFormat="true" ht="12.75" hidden="false" customHeight="false" outlineLevel="0" collapsed="false">
      <c r="A340" s="132" t="s">
        <v>92</v>
      </c>
      <c r="B340" s="139" t="n">
        <f aca="false">X354</f>
        <v>6</v>
      </c>
      <c r="C340" s="140" t="n">
        <f aca="false">AL354</f>
        <v>1</v>
      </c>
      <c r="D340" s="139" t="n">
        <f aca="false">Y354</f>
        <v>26</v>
      </c>
      <c r="E340" s="140" t="n">
        <f aca="false">AM354</f>
        <v>1</v>
      </c>
      <c r="F340" s="139" t="n">
        <f aca="false">Z354</f>
        <v>15</v>
      </c>
      <c r="G340" s="140" t="n">
        <f aca="false">AN354</f>
        <v>3</v>
      </c>
      <c r="H340" s="139" t="n">
        <f aca="false">AA354</f>
        <v>3</v>
      </c>
      <c r="I340" s="140" t="n">
        <f aca="false">AO354</f>
        <v>1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50</v>
      </c>
      <c r="U340" s="140" t="n">
        <f aca="false">SUM(C340,E340,G340,I340,K340,M340,O340,Q340,S340)</f>
        <v>6</v>
      </c>
      <c r="V340" s="98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100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</row>
    <row r="341" s="97" customFormat="true" ht="12.75" hidden="false" customHeight="false" outlineLevel="0" collapsed="false">
      <c r="A341" s="132" t="s">
        <v>93</v>
      </c>
      <c r="B341" s="139" t="n">
        <f aca="false">X355</f>
        <v>14</v>
      </c>
      <c r="C341" s="140" t="n">
        <f aca="false">AL355</f>
        <v>0</v>
      </c>
      <c r="D341" s="139" t="n">
        <f aca="false">Y355</f>
        <v>39</v>
      </c>
      <c r="E341" s="140" t="n">
        <f aca="false">AM355</f>
        <v>0</v>
      </c>
      <c r="F341" s="139" t="n">
        <f aca="false">Z355</f>
        <v>16</v>
      </c>
      <c r="G341" s="140" t="n">
        <f aca="false">AN355</f>
        <v>1</v>
      </c>
      <c r="H341" s="139" t="n">
        <f aca="false">AA355</f>
        <v>1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70</v>
      </c>
      <c r="U341" s="140" t="n">
        <f aca="false">SUM(C341,E341,G341,I341,K341,M341,O341,Q341,S341)</f>
        <v>1</v>
      </c>
      <c r="V341" s="98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100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</row>
    <row r="342" s="97" customFormat="true" ht="12.75" hidden="false" customHeight="false" outlineLevel="0" collapsed="false">
      <c r="A342" s="132" t="s">
        <v>94</v>
      </c>
      <c r="B342" s="139" t="n">
        <f aca="false">X356</f>
        <v>39</v>
      </c>
      <c r="C342" s="140" t="n">
        <f aca="false">AL356</f>
        <v>2</v>
      </c>
      <c r="D342" s="139" t="n">
        <f aca="false">Y356</f>
        <v>71</v>
      </c>
      <c r="E342" s="140" t="n">
        <f aca="false">AM356</f>
        <v>2</v>
      </c>
      <c r="F342" s="139" t="n">
        <f aca="false">Z356</f>
        <v>13</v>
      </c>
      <c r="G342" s="140" t="n">
        <f aca="false">AN356</f>
        <v>2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1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124</v>
      </c>
      <c r="U342" s="140" t="n">
        <f aca="false">SUM(C342,E342,G342,I342,K342,M342,O342,Q342,S342)</f>
        <v>6</v>
      </c>
      <c r="V342" s="98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100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</row>
    <row r="343" s="97" customFormat="true" ht="12.75" hidden="false" customHeight="false" outlineLevel="0" collapsed="false">
      <c r="A343" s="132" t="s">
        <v>95</v>
      </c>
      <c r="B343" s="139" t="n">
        <f aca="false">X357</f>
        <v>34</v>
      </c>
      <c r="C343" s="140" t="n">
        <f aca="false">AL357</f>
        <v>2</v>
      </c>
      <c r="D343" s="139" t="n">
        <f aca="false">Y357</f>
        <v>98</v>
      </c>
      <c r="E343" s="140" t="n">
        <f aca="false">AM357</f>
        <v>0</v>
      </c>
      <c r="F343" s="139" t="n">
        <f aca="false">Z357</f>
        <v>15</v>
      </c>
      <c r="G343" s="140" t="n">
        <f aca="false">AN357</f>
        <v>1</v>
      </c>
      <c r="H343" s="139" t="n">
        <f aca="false">AA357</f>
        <v>2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149</v>
      </c>
      <c r="U343" s="140" t="n">
        <f aca="false">SUM(C343,E343,G343,I343,K343,M343,O343,Q343,S343)</f>
        <v>3</v>
      </c>
      <c r="V343" s="98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100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</row>
    <row r="344" s="97" customFormat="true" ht="13.15" hidden="false" customHeight="false" outlineLevel="0" collapsed="false">
      <c r="A344" s="132" t="s">
        <v>96</v>
      </c>
      <c r="B344" s="139" t="n">
        <f aca="false">X359</f>
        <v>60</v>
      </c>
      <c r="C344" s="140" t="n">
        <f aca="false">AL359</f>
        <v>3</v>
      </c>
      <c r="D344" s="139" t="n">
        <f aca="false">Y359</f>
        <v>93</v>
      </c>
      <c r="E344" s="140" t="n">
        <f aca="false">AM359</f>
        <v>5</v>
      </c>
      <c r="F344" s="139" t="n">
        <f aca="false">Z359</f>
        <v>14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167</v>
      </c>
      <c r="U344" s="140" t="n">
        <f aca="false">SUM(C344,E344,G344,I344,K344,M344,O344,Q344,S344)</f>
        <v>8</v>
      </c>
      <c r="V344" s="136"/>
      <c r="W344" s="116"/>
      <c r="X344" s="104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100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</row>
    <row r="345" s="97" customFormat="true" ht="12.75" hidden="false" customHeight="false" outlineLevel="0" collapsed="false">
      <c r="A345" s="132" t="s">
        <v>97</v>
      </c>
      <c r="B345" s="139" t="n">
        <f aca="false">X360</f>
        <v>56</v>
      </c>
      <c r="C345" s="140" t="n">
        <f aca="false">AL360</f>
        <v>4</v>
      </c>
      <c r="D345" s="139" t="n">
        <f aca="false">Y360</f>
        <v>101</v>
      </c>
      <c r="E345" s="140" t="n">
        <f aca="false">AM360</f>
        <v>3</v>
      </c>
      <c r="F345" s="139" t="n">
        <f aca="false">Z360</f>
        <v>8</v>
      </c>
      <c r="G345" s="140" t="n">
        <f aca="false">AN360</f>
        <v>1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165</v>
      </c>
      <c r="U345" s="140" t="n">
        <f aca="false">SUM(C345,E345,G345,I345,K345,M345,O345,Q345,S345)</f>
        <v>8</v>
      </c>
      <c r="V345" s="13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100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</row>
    <row r="346" s="97" customFormat="true" ht="12.75" hidden="false" customHeight="false" outlineLevel="0" collapsed="false">
      <c r="A346" s="132" t="s">
        <v>98</v>
      </c>
      <c r="B346" s="139" t="n">
        <f aca="false">X361</f>
        <v>52</v>
      </c>
      <c r="C346" s="140" t="n">
        <f aca="false">AL361</f>
        <v>2</v>
      </c>
      <c r="D346" s="139" t="n">
        <f aca="false">Y361</f>
        <v>96</v>
      </c>
      <c r="E346" s="140" t="n">
        <f aca="false">AM361</f>
        <v>2</v>
      </c>
      <c r="F346" s="139" t="n">
        <f aca="false">Z361</f>
        <v>23</v>
      </c>
      <c r="G346" s="140" t="n">
        <f aca="false">AN361</f>
        <v>1</v>
      </c>
      <c r="H346" s="139" t="n">
        <f aca="false">AA361</f>
        <v>4</v>
      </c>
      <c r="I346" s="140" t="n">
        <f aca="false">AO361</f>
        <v>0</v>
      </c>
      <c r="J346" s="139" t="n">
        <f aca="false">AB361</f>
        <v>1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176</v>
      </c>
      <c r="U346" s="140" t="n">
        <f aca="false">SUM(C346,E346,G346,I346,K346,M346,O346,Q346,S346)</f>
        <v>5</v>
      </c>
      <c r="V346" s="13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100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</row>
    <row r="347" s="97" customFormat="true" ht="12.75" hidden="false" customHeight="false" outlineLevel="0" collapsed="false">
      <c r="A347" s="132" t="s">
        <v>99</v>
      </c>
      <c r="B347" s="139" t="n">
        <f aca="false">X362</f>
        <v>53</v>
      </c>
      <c r="C347" s="140" t="n">
        <f aca="false">AL362</f>
        <v>2</v>
      </c>
      <c r="D347" s="139" t="n">
        <f aca="false">Y362</f>
        <v>95</v>
      </c>
      <c r="E347" s="140" t="n">
        <f aca="false">AM362</f>
        <v>3</v>
      </c>
      <c r="F347" s="139" t="n">
        <f aca="false">Z362</f>
        <v>22</v>
      </c>
      <c r="G347" s="140" t="n">
        <f aca="false">AN362</f>
        <v>0</v>
      </c>
      <c r="H347" s="139" t="n">
        <f aca="false">AA362</f>
        <v>2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1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173</v>
      </c>
      <c r="U347" s="140" t="n">
        <f aca="false">SUM(C347,E347,G347,I347,K347,M347,O347,Q347,S347)</f>
        <v>5</v>
      </c>
      <c r="V347" s="136"/>
      <c r="W347" s="116"/>
      <c r="X347" s="97" t="n">
        <f aca="false">BA129</f>
        <v>5</v>
      </c>
      <c r="Y347" s="97" t="n">
        <f aca="false">BB129</f>
        <v>11</v>
      </c>
      <c r="Z347" s="97" t="n">
        <f aca="false">BC129</f>
        <v>4</v>
      </c>
      <c r="AA347" s="97" t="n">
        <f aca="false">BD129</f>
        <v>1</v>
      </c>
      <c r="AB347" s="97" t="n">
        <f aca="false">BE129</f>
        <v>0</v>
      </c>
      <c r="AC347" s="97" t="n">
        <f aca="false">BF129</f>
        <v>0</v>
      </c>
      <c r="AD347" s="97" t="n">
        <f aca="false">BG129</f>
        <v>0</v>
      </c>
      <c r="AE347" s="97" t="n">
        <f aca="false">BH129</f>
        <v>0</v>
      </c>
      <c r="AF347" s="97" t="n">
        <f aca="false">BI129</f>
        <v>0</v>
      </c>
      <c r="AG347" s="97" t="n">
        <f aca="false">BJ129</f>
        <v>0</v>
      </c>
      <c r="AH347" s="97" t="n">
        <f aca="false">BK129</f>
        <v>0</v>
      </c>
      <c r="AI347" s="97" t="n">
        <f aca="false">BL129</f>
        <v>0</v>
      </c>
      <c r="AL347" s="97" t="n">
        <f aca="false">BN123</f>
        <v>0</v>
      </c>
      <c r="AM347" s="97" t="n">
        <f aca="false">BO123</f>
        <v>0</v>
      </c>
      <c r="AN347" s="97" t="n">
        <f aca="false">BP123</f>
        <v>0</v>
      </c>
      <c r="AO347" s="97" t="n">
        <f aca="false">BQ123</f>
        <v>0</v>
      </c>
      <c r="AP347" s="97" t="n">
        <f aca="false">BR123</f>
        <v>0</v>
      </c>
      <c r="AQ347" s="97" t="n">
        <f aca="false">BS123</f>
        <v>0</v>
      </c>
      <c r="AR347" s="97" t="n">
        <f aca="false">BT123</f>
        <v>0</v>
      </c>
      <c r="AS347" s="97" t="n">
        <f aca="false">BU123</f>
        <v>0</v>
      </c>
      <c r="AT347" s="97" t="n">
        <f aca="false">BV123</f>
        <v>0</v>
      </c>
      <c r="AU347" s="97" t="n">
        <f aca="false">BW123</f>
        <v>0</v>
      </c>
      <c r="AV347" s="97" t="n">
        <f aca="false">BX123</f>
        <v>0</v>
      </c>
      <c r="AW347" s="97" t="n">
        <f aca="false">BY123</f>
        <v>0</v>
      </c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100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</row>
    <row r="348" s="97" customFormat="true" ht="12.75" hidden="false" customHeight="false" outlineLevel="0" collapsed="false">
      <c r="A348" s="132" t="s">
        <v>100</v>
      </c>
      <c r="B348" s="139" t="n">
        <f aca="false">X363</f>
        <v>78</v>
      </c>
      <c r="C348" s="140" t="n">
        <f aca="false">AL363</f>
        <v>5</v>
      </c>
      <c r="D348" s="139" t="n">
        <f aca="false">Y363</f>
        <v>103</v>
      </c>
      <c r="E348" s="140" t="n">
        <f aca="false">AM363</f>
        <v>1</v>
      </c>
      <c r="F348" s="139" t="n">
        <f aca="false">Z363</f>
        <v>16</v>
      </c>
      <c r="G348" s="140" t="n">
        <f aca="false">AN363</f>
        <v>0</v>
      </c>
      <c r="H348" s="139" t="n">
        <f aca="false">AA363</f>
        <v>1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198</v>
      </c>
      <c r="U348" s="140" t="n">
        <f aca="false">SUM(C348,E348,G348,I348,K348,M348,O348,Q348,S348)</f>
        <v>6</v>
      </c>
      <c r="V348" s="136"/>
      <c r="W348" s="116"/>
      <c r="X348" s="97" t="n">
        <f aca="false">BA130</f>
        <v>3</v>
      </c>
      <c r="Y348" s="97" t="n">
        <f aca="false">BB130</f>
        <v>6</v>
      </c>
      <c r="Z348" s="97" t="n">
        <f aca="false">BC130</f>
        <v>8</v>
      </c>
      <c r="AA348" s="97" t="n">
        <f aca="false">BD130</f>
        <v>1</v>
      </c>
      <c r="AB348" s="97" t="n">
        <f aca="false">BE130</f>
        <v>0</v>
      </c>
      <c r="AC348" s="97" t="n">
        <f aca="false">BF130</f>
        <v>0</v>
      </c>
      <c r="AD348" s="97" t="n">
        <f aca="false">BG130</f>
        <v>0</v>
      </c>
      <c r="AE348" s="97" t="n">
        <f aca="false">BH130</f>
        <v>0</v>
      </c>
      <c r="AF348" s="97" t="n">
        <f aca="false">BI130</f>
        <v>0</v>
      </c>
      <c r="AG348" s="97" t="n">
        <f aca="false">BJ130</f>
        <v>0</v>
      </c>
      <c r="AH348" s="97" t="n">
        <f aca="false">BK130</f>
        <v>0</v>
      </c>
      <c r="AI348" s="97" t="n">
        <f aca="false">BL130</f>
        <v>0</v>
      </c>
      <c r="AL348" s="97" t="n">
        <f aca="false">BN124</f>
        <v>1</v>
      </c>
      <c r="AM348" s="97" t="n">
        <f aca="false">BO124</f>
        <v>0</v>
      </c>
      <c r="AN348" s="97" t="n">
        <f aca="false">BP124</f>
        <v>1</v>
      </c>
      <c r="AO348" s="97" t="n">
        <f aca="false">BQ124</f>
        <v>0</v>
      </c>
      <c r="AP348" s="97" t="n">
        <f aca="false">BR124</f>
        <v>0</v>
      </c>
      <c r="AQ348" s="97" t="n">
        <f aca="false">BS124</f>
        <v>0</v>
      </c>
      <c r="AR348" s="97" t="n">
        <f aca="false">BT124</f>
        <v>0</v>
      </c>
      <c r="AS348" s="97" t="n">
        <f aca="false">BU124</f>
        <v>0</v>
      </c>
      <c r="AT348" s="97" t="n">
        <f aca="false">BV124</f>
        <v>0</v>
      </c>
      <c r="AU348" s="97" t="n">
        <f aca="false">BW124</f>
        <v>0</v>
      </c>
      <c r="AV348" s="97" t="n">
        <f aca="false">BX124</f>
        <v>0</v>
      </c>
      <c r="AW348" s="97" t="n">
        <f aca="false">BY124</f>
        <v>0</v>
      </c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100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</row>
    <row r="349" s="97" customFormat="true" ht="12.75" hidden="false" customHeight="false" outlineLevel="0" collapsed="false">
      <c r="A349" s="132" t="s">
        <v>101</v>
      </c>
      <c r="B349" s="139" t="n">
        <f aca="false">X364</f>
        <v>71</v>
      </c>
      <c r="C349" s="140" t="n">
        <f aca="false">AL364</f>
        <v>6</v>
      </c>
      <c r="D349" s="139" t="n">
        <f aca="false">Y364</f>
        <v>87</v>
      </c>
      <c r="E349" s="140" t="n">
        <f aca="false">AM364</f>
        <v>0</v>
      </c>
      <c r="F349" s="139" t="n">
        <f aca="false">Z364</f>
        <v>12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170</v>
      </c>
      <c r="U349" s="140" t="n">
        <f aca="false">SUM(C349,E349,G349,I349,K349,M349,O349,Q349,S349)</f>
        <v>6</v>
      </c>
      <c r="V349" s="136"/>
      <c r="W349" s="116"/>
      <c r="X349" s="97" t="n">
        <f aca="false">BA131</f>
        <v>1</v>
      </c>
      <c r="Y349" s="97" t="n">
        <f aca="false">BB131</f>
        <v>6</v>
      </c>
      <c r="Z349" s="97" t="n">
        <f aca="false">BC131</f>
        <v>2</v>
      </c>
      <c r="AA349" s="97" t="n">
        <f aca="false">BD131</f>
        <v>0</v>
      </c>
      <c r="AB349" s="97" t="n">
        <f aca="false">BE131</f>
        <v>0</v>
      </c>
      <c r="AC349" s="97" t="n">
        <f aca="false">BF131</f>
        <v>0</v>
      </c>
      <c r="AD349" s="97" t="n">
        <f aca="false">BG131</f>
        <v>0</v>
      </c>
      <c r="AE349" s="97" t="n">
        <f aca="false">BH131</f>
        <v>0</v>
      </c>
      <c r="AF349" s="97" t="n">
        <f aca="false">BI131</f>
        <v>0</v>
      </c>
      <c r="AG349" s="97" t="n">
        <f aca="false">BJ131</f>
        <v>0</v>
      </c>
      <c r="AH349" s="97" t="n">
        <f aca="false">BK131</f>
        <v>0</v>
      </c>
      <c r="AI349" s="97" t="n">
        <f aca="false">BL131</f>
        <v>0</v>
      </c>
      <c r="AL349" s="97" t="n">
        <f aca="false">BN125</f>
        <v>0</v>
      </c>
      <c r="AM349" s="97" t="n">
        <f aca="false">BO125</f>
        <v>0</v>
      </c>
      <c r="AN349" s="97" t="n">
        <f aca="false">BP125</f>
        <v>0</v>
      </c>
      <c r="AO349" s="97" t="n">
        <f aca="false">BQ125</f>
        <v>0</v>
      </c>
      <c r="AP349" s="97" t="n">
        <f aca="false">BR125</f>
        <v>0</v>
      </c>
      <c r="AQ349" s="97" t="n">
        <f aca="false">BS125</f>
        <v>0</v>
      </c>
      <c r="AR349" s="97" t="n">
        <f aca="false">BT125</f>
        <v>0</v>
      </c>
      <c r="AS349" s="97" t="n">
        <f aca="false">BU125</f>
        <v>0</v>
      </c>
      <c r="AT349" s="97" t="n">
        <f aca="false">BV125</f>
        <v>0</v>
      </c>
      <c r="AU349" s="97" t="n">
        <f aca="false">BW125</f>
        <v>0</v>
      </c>
      <c r="AV349" s="97" t="n">
        <f aca="false">BX125</f>
        <v>0</v>
      </c>
      <c r="AW349" s="97" t="n">
        <f aca="false">BY125</f>
        <v>0</v>
      </c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100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</row>
    <row r="350" s="97" customFormat="true" ht="12.75" hidden="false" customHeight="false" outlineLevel="0" collapsed="false">
      <c r="A350" s="132" t="s">
        <v>102</v>
      </c>
      <c r="B350" s="139" t="n">
        <f aca="false">X365</f>
        <v>82</v>
      </c>
      <c r="C350" s="140" t="n">
        <f aca="false">AL365</f>
        <v>5</v>
      </c>
      <c r="D350" s="139" t="n">
        <f aca="false">Y365</f>
        <v>64</v>
      </c>
      <c r="E350" s="140" t="n">
        <f aca="false">AM365</f>
        <v>0</v>
      </c>
      <c r="F350" s="139" t="n">
        <f aca="false">Z365</f>
        <v>14</v>
      </c>
      <c r="G350" s="140" t="n">
        <f aca="false">AN365</f>
        <v>0</v>
      </c>
      <c r="H350" s="139" t="n">
        <f aca="false">AA365</f>
        <v>2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162</v>
      </c>
      <c r="U350" s="140" t="n">
        <f aca="false">SUM(C350,E350,G350,I350,K350,M350,O350,Q350,S350)</f>
        <v>5</v>
      </c>
      <c r="V350" s="136"/>
      <c r="W350" s="116"/>
      <c r="X350" s="97" t="n">
        <f aca="false">BA132</f>
        <v>1</v>
      </c>
      <c r="Y350" s="97" t="n">
        <f aca="false">BB132</f>
        <v>3</v>
      </c>
      <c r="Z350" s="97" t="n">
        <f aca="false">BC132</f>
        <v>2</v>
      </c>
      <c r="AA350" s="97" t="n">
        <f aca="false">BD132</f>
        <v>0</v>
      </c>
      <c r="AB350" s="97" t="n">
        <f aca="false">BE132</f>
        <v>0</v>
      </c>
      <c r="AC350" s="97" t="n">
        <f aca="false">BF132</f>
        <v>0</v>
      </c>
      <c r="AD350" s="97" t="n">
        <f aca="false">BG132</f>
        <v>0</v>
      </c>
      <c r="AE350" s="97" t="n">
        <f aca="false">BH132</f>
        <v>0</v>
      </c>
      <c r="AF350" s="97" t="n">
        <f aca="false">BI132</f>
        <v>0</v>
      </c>
      <c r="AG350" s="97" t="n">
        <f aca="false">BJ132</f>
        <v>0</v>
      </c>
      <c r="AH350" s="97" t="n">
        <f aca="false">BK132</f>
        <v>0</v>
      </c>
      <c r="AI350" s="97" t="n">
        <f aca="false">BL132</f>
        <v>0</v>
      </c>
      <c r="AL350" s="97" t="n">
        <f aca="false">BN126</f>
        <v>0</v>
      </c>
      <c r="AM350" s="97" t="n">
        <f aca="false">BO126</f>
        <v>0</v>
      </c>
      <c r="AN350" s="97" t="n">
        <f aca="false">BP126</f>
        <v>0</v>
      </c>
      <c r="AO350" s="97" t="n">
        <f aca="false">BQ126</f>
        <v>0</v>
      </c>
      <c r="AP350" s="97" t="n">
        <f aca="false">BR126</f>
        <v>0</v>
      </c>
      <c r="AQ350" s="97" t="n">
        <f aca="false">BS126</f>
        <v>0</v>
      </c>
      <c r="AR350" s="97" t="n">
        <f aca="false">BT126</f>
        <v>0</v>
      </c>
      <c r="AS350" s="97" t="n">
        <f aca="false">BU126</f>
        <v>0</v>
      </c>
      <c r="AT350" s="97" t="n">
        <f aca="false">BV126</f>
        <v>0</v>
      </c>
      <c r="AU350" s="97" t="n">
        <f aca="false">BW126</f>
        <v>0</v>
      </c>
      <c r="AV350" s="97" t="n">
        <f aca="false">BX126</f>
        <v>0</v>
      </c>
      <c r="AW350" s="97" t="n">
        <f aca="false">BY126</f>
        <v>0</v>
      </c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100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</row>
    <row r="351" s="97" customFormat="true" ht="12.75" hidden="false" customHeight="false" outlineLevel="0" collapsed="false">
      <c r="A351" s="132" t="s">
        <v>103</v>
      </c>
      <c r="B351" s="139" t="n">
        <f aca="false">X366</f>
        <v>70</v>
      </c>
      <c r="C351" s="140" t="n">
        <f aca="false">AL366</f>
        <v>5</v>
      </c>
      <c r="D351" s="139" t="n">
        <f aca="false">Y366</f>
        <v>83</v>
      </c>
      <c r="E351" s="140" t="n">
        <f aca="false">AM366</f>
        <v>1</v>
      </c>
      <c r="F351" s="139" t="n">
        <f aca="false">Z366</f>
        <v>17</v>
      </c>
      <c r="G351" s="140" t="n">
        <f aca="false">AN366</f>
        <v>0</v>
      </c>
      <c r="H351" s="139" t="n">
        <f aca="false">AA366</f>
        <v>1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171</v>
      </c>
      <c r="U351" s="140" t="n">
        <f aca="false">SUM(C351,E351,G351,I351,K351,M351,O351,Q351,S351)</f>
        <v>6</v>
      </c>
      <c r="V351" s="136"/>
      <c r="W351" s="116"/>
      <c r="X351" s="97" t="n">
        <f aca="false">BA133</f>
        <v>0</v>
      </c>
      <c r="Y351" s="97" t="n">
        <f aca="false">BB133</f>
        <v>3</v>
      </c>
      <c r="Z351" s="97" t="n">
        <f aca="false">BC133</f>
        <v>4</v>
      </c>
      <c r="AA351" s="97" t="n">
        <f aca="false">BD133</f>
        <v>0</v>
      </c>
      <c r="AB351" s="97" t="n">
        <f aca="false">BE133</f>
        <v>0</v>
      </c>
      <c r="AC351" s="97" t="n">
        <f aca="false">BF133</f>
        <v>0</v>
      </c>
      <c r="AD351" s="97" t="n">
        <f aca="false">BG133</f>
        <v>0</v>
      </c>
      <c r="AE351" s="97" t="n">
        <f aca="false">BH133</f>
        <v>0</v>
      </c>
      <c r="AF351" s="97" t="n">
        <f aca="false">BI133</f>
        <v>0</v>
      </c>
      <c r="AG351" s="97" t="n">
        <f aca="false">BJ133</f>
        <v>0</v>
      </c>
      <c r="AH351" s="97" t="n">
        <f aca="false">BK133</f>
        <v>0</v>
      </c>
      <c r="AI351" s="97" t="n">
        <f aca="false">BL133</f>
        <v>0</v>
      </c>
      <c r="AL351" s="97" t="n">
        <f aca="false">BN127</f>
        <v>0</v>
      </c>
      <c r="AM351" s="97" t="n">
        <f aca="false">BO127</f>
        <v>0</v>
      </c>
      <c r="AN351" s="97" t="n">
        <f aca="false">BP127</f>
        <v>0</v>
      </c>
      <c r="AO351" s="97" t="n">
        <f aca="false">BQ127</f>
        <v>0</v>
      </c>
      <c r="AP351" s="97" t="n">
        <f aca="false">BR127</f>
        <v>0</v>
      </c>
      <c r="AQ351" s="97" t="n">
        <f aca="false">BS127</f>
        <v>0</v>
      </c>
      <c r="AR351" s="97" t="n">
        <f aca="false">BT127</f>
        <v>0</v>
      </c>
      <c r="AS351" s="97" t="n">
        <f aca="false">BU127</f>
        <v>0</v>
      </c>
      <c r="AT351" s="97" t="n">
        <f aca="false">BV127</f>
        <v>0</v>
      </c>
      <c r="AU351" s="97" t="n">
        <f aca="false">BW127</f>
        <v>0</v>
      </c>
      <c r="AV351" s="97" t="n">
        <f aca="false">BX127</f>
        <v>0</v>
      </c>
      <c r="AW351" s="97" t="n">
        <f aca="false">BY127</f>
        <v>0</v>
      </c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100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</row>
    <row r="352" s="97" customFormat="true" ht="12.75" hidden="false" customHeight="false" outlineLevel="0" collapsed="false">
      <c r="A352" s="132" t="s">
        <v>104</v>
      </c>
      <c r="B352" s="139" t="n">
        <f aca="false">X367</f>
        <v>45</v>
      </c>
      <c r="C352" s="140" t="n">
        <f aca="false">AL367</f>
        <v>4</v>
      </c>
      <c r="D352" s="139" t="n">
        <f aca="false">Y367</f>
        <v>54</v>
      </c>
      <c r="E352" s="140" t="n">
        <f aca="false">AM367</f>
        <v>2</v>
      </c>
      <c r="F352" s="139" t="n">
        <f aca="false">Z367</f>
        <v>26</v>
      </c>
      <c r="G352" s="140" t="n">
        <f aca="false">AN367</f>
        <v>1</v>
      </c>
      <c r="H352" s="139" t="n">
        <f aca="false">AA367</f>
        <v>2</v>
      </c>
      <c r="I352" s="140" t="n">
        <f aca="false">AO367</f>
        <v>0</v>
      </c>
      <c r="J352" s="139" t="n">
        <f aca="false">AB367</f>
        <v>2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129</v>
      </c>
      <c r="U352" s="140" t="n">
        <f aca="false">SUM(C352,E352,G352,I352,K352,M352,O352,Q352,S352)</f>
        <v>7</v>
      </c>
      <c r="V352" s="136"/>
      <c r="W352" s="116"/>
      <c r="X352" s="97" t="n">
        <f aca="false">BA134</f>
        <v>2</v>
      </c>
      <c r="Y352" s="97" t="n">
        <f aca="false">BB134</f>
        <v>4</v>
      </c>
      <c r="Z352" s="97" t="n">
        <f aca="false">BC134</f>
        <v>6</v>
      </c>
      <c r="AA352" s="97" t="n">
        <f aca="false">BD134</f>
        <v>1</v>
      </c>
      <c r="AB352" s="97" t="n">
        <f aca="false">BE134</f>
        <v>0</v>
      </c>
      <c r="AC352" s="97" t="n">
        <f aca="false">BF134</f>
        <v>0</v>
      </c>
      <c r="AD352" s="97" t="n">
        <f aca="false">BG134</f>
        <v>0</v>
      </c>
      <c r="AE352" s="97" t="n">
        <f aca="false">BH134</f>
        <v>0</v>
      </c>
      <c r="AF352" s="97" t="n">
        <f aca="false">BI134</f>
        <v>0</v>
      </c>
      <c r="AG352" s="97" t="n">
        <f aca="false">BJ134</f>
        <v>0</v>
      </c>
      <c r="AH352" s="97" t="n">
        <f aca="false">BK134</f>
        <v>0</v>
      </c>
      <c r="AI352" s="97" t="n">
        <f aca="false">BL134</f>
        <v>0</v>
      </c>
      <c r="AL352" s="97" t="n">
        <f aca="false">BN128</f>
        <v>0</v>
      </c>
      <c r="AM352" s="97" t="n">
        <f aca="false">BO128</f>
        <v>1</v>
      </c>
      <c r="AN352" s="97" t="n">
        <f aca="false">BP128</f>
        <v>1</v>
      </c>
      <c r="AO352" s="97" t="n">
        <f aca="false">BQ128</f>
        <v>0</v>
      </c>
      <c r="AP352" s="97" t="n">
        <f aca="false">BR128</f>
        <v>0</v>
      </c>
      <c r="AQ352" s="97" t="n">
        <f aca="false">BS128</f>
        <v>0</v>
      </c>
      <c r="AR352" s="97" t="n">
        <f aca="false">BT128</f>
        <v>0</v>
      </c>
      <c r="AS352" s="97" t="n">
        <f aca="false">BU128</f>
        <v>0</v>
      </c>
      <c r="AT352" s="97" t="n">
        <f aca="false">BV128</f>
        <v>0</v>
      </c>
      <c r="AU352" s="97" t="n">
        <f aca="false">BW128</f>
        <v>0</v>
      </c>
      <c r="AV352" s="97" t="n">
        <f aca="false">BX128</f>
        <v>0</v>
      </c>
      <c r="AW352" s="97" t="n">
        <f aca="false">BY128</f>
        <v>0</v>
      </c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100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</row>
    <row r="353" s="97" customFormat="true" ht="12.75" hidden="false" customHeight="false" outlineLevel="0" collapsed="false">
      <c r="A353" s="132" t="s">
        <v>106</v>
      </c>
      <c r="B353" s="139" t="n">
        <f aca="false">X368</f>
        <v>13</v>
      </c>
      <c r="C353" s="140" t="n">
        <f aca="false">AL368</f>
        <v>1</v>
      </c>
      <c r="D353" s="139" t="n">
        <f aca="false">Y368</f>
        <v>48</v>
      </c>
      <c r="E353" s="140" t="n">
        <f aca="false">AM368</f>
        <v>2</v>
      </c>
      <c r="F353" s="139" t="n">
        <f aca="false">Z368</f>
        <v>21</v>
      </c>
      <c r="G353" s="140" t="n">
        <f aca="false">AN368</f>
        <v>0</v>
      </c>
      <c r="H353" s="139" t="n">
        <f aca="false">AA368</f>
        <v>1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83</v>
      </c>
      <c r="U353" s="140" t="n">
        <f aca="false">SUM(C353,E353,G353,I353,K353,M353,O353,Q353,S353)</f>
        <v>3</v>
      </c>
      <c r="V353" s="136"/>
      <c r="W353" s="116"/>
      <c r="X353" s="97" t="n">
        <f aca="false">BA135</f>
        <v>6</v>
      </c>
      <c r="Y353" s="97" t="n">
        <f aca="false">BB135</f>
        <v>12</v>
      </c>
      <c r="Z353" s="97" t="n">
        <f aca="false">BC135</f>
        <v>8</v>
      </c>
      <c r="AA353" s="97" t="n">
        <f aca="false">BD135</f>
        <v>0</v>
      </c>
      <c r="AB353" s="97" t="n">
        <f aca="false">BE135</f>
        <v>0</v>
      </c>
      <c r="AC353" s="97" t="n">
        <f aca="false">BF135</f>
        <v>0</v>
      </c>
      <c r="AD353" s="97" t="n">
        <f aca="false">BG135</f>
        <v>0</v>
      </c>
      <c r="AE353" s="97" t="n">
        <f aca="false">BH135</f>
        <v>0</v>
      </c>
      <c r="AF353" s="97" t="n">
        <f aca="false">BI135</f>
        <v>0</v>
      </c>
      <c r="AG353" s="97" t="n">
        <f aca="false">BJ135</f>
        <v>0</v>
      </c>
      <c r="AH353" s="97" t="n">
        <f aca="false">BK135</f>
        <v>0</v>
      </c>
      <c r="AI353" s="97" t="n">
        <f aca="false">BL135</f>
        <v>0</v>
      </c>
      <c r="AL353" s="97" t="n">
        <f aca="false">BN129</f>
        <v>0</v>
      </c>
      <c r="AM353" s="97" t="n">
        <f aca="false">BO129</f>
        <v>0</v>
      </c>
      <c r="AN353" s="97" t="n">
        <f aca="false">BP129</f>
        <v>0</v>
      </c>
      <c r="AO353" s="97" t="n">
        <f aca="false">BQ129</f>
        <v>0</v>
      </c>
      <c r="AP353" s="97" t="n">
        <f aca="false">BR129</f>
        <v>0</v>
      </c>
      <c r="AQ353" s="97" t="n">
        <f aca="false">BS129</f>
        <v>0</v>
      </c>
      <c r="AR353" s="97" t="n">
        <f aca="false">BT129</f>
        <v>0</v>
      </c>
      <c r="AS353" s="97" t="n">
        <f aca="false">BU129</f>
        <v>0</v>
      </c>
      <c r="AT353" s="97" t="n">
        <f aca="false">BV129</f>
        <v>0</v>
      </c>
      <c r="AU353" s="97" t="n">
        <f aca="false">BW129</f>
        <v>0</v>
      </c>
      <c r="AV353" s="97" t="n">
        <f aca="false">BX129</f>
        <v>0</v>
      </c>
      <c r="AW353" s="97" t="n">
        <f aca="false">BY129</f>
        <v>0</v>
      </c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100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</row>
    <row r="354" s="97" customFormat="true" ht="12.75" hidden="false" customHeight="false" outlineLevel="0" collapsed="false">
      <c r="A354" s="132" t="s">
        <v>107</v>
      </c>
      <c r="B354" s="139" t="n">
        <f aca="false">X369</f>
        <v>3</v>
      </c>
      <c r="C354" s="140" t="n">
        <f aca="false">AL369</f>
        <v>0</v>
      </c>
      <c r="D354" s="139" t="n">
        <f aca="false">Y369</f>
        <v>26</v>
      </c>
      <c r="E354" s="140" t="n">
        <f aca="false">AM369</f>
        <v>2</v>
      </c>
      <c r="F354" s="139" t="n">
        <f aca="false">Z369</f>
        <v>11</v>
      </c>
      <c r="G354" s="140" t="n">
        <f aca="false">AN369</f>
        <v>0</v>
      </c>
      <c r="H354" s="139" t="n">
        <f aca="false">AA369</f>
        <v>3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43</v>
      </c>
      <c r="U354" s="140" t="n">
        <f aca="false">SUM(C354,E354,G354,I354,K354,M354,O354,Q354,S354)</f>
        <v>2</v>
      </c>
      <c r="V354" s="136"/>
      <c r="W354" s="116"/>
      <c r="X354" s="97" t="n">
        <f aca="false">BA136</f>
        <v>6</v>
      </c>
      <c r="Y354" s="97" t="n">
        <f aca="false">BB136</f>
        <v>26</v>
      </c>
      <c r="Z354" s="97" t="n">
        <f aca="false">BC136</f>
        <v>15</v>
      </c>
      <c r="AA354" s="97" t="n">
        <f aca="false">BD136</f>
        <v>3</v>
      </c>
      <c r="AB354" s="97" t="n">
        <f aca="false">BE136</f>
        <v>0</v>
      </c>
      <c r="AC354" s="97" t="n">
        <f aca="false">BF136</f>
        <v>0</v>
      </c>
      <c r="AD354" s="97" t="n">
        <f aca="false">BG136</f>
        <v>0</v>
      </c>
      <c r="AE354" s="97" t="n">
        <f aca="false">BH136</f>
        <v>0</v>
      </c>
      <c r="AF354" s="97" t="n">
        <f aca="false">BI136</f>
        <v>0</v>
      </c>
      <c r="AG354" s="97" t="n">
        <f aca="false">BJ136</f>
        <v>0</v>
      </c>
      <c r="AH354" s="97" t="n">
        <f aca="false">BK136</f>
        <v>0</v>
      </c>
      <c r="AI354" s="97" t="n">
        <f aca="false">BL136</f>
        <v>0</v>
      </c>
      <c r="AL354" s="97" t="n">
        <f aca="false">BN130</f>
        <v>1</v>
      </c>
      <c r="AM354" s="97" t="n">
        <f aca="false">BO130</f>
        <v>1</v>
      </c>
      <c r="AN354" s="97" t="n">
        <f aca="false">BP130</f>
        <v>3</v>
      </c>
      <c r="AO354" s="97" t="n">
        <f aca="false">BQ130</f>
        <v>1</v>
      </c>
      <c r="AP354" s="97" t="n">
        <f aca="false">BR130</f>
        <v>0</v>
      </c>
      <c r="AQ354" s="97" t="n">
        <f aca="false">BS130</f>
        <v>0</v>
      </c>
      <c r="AR354" s="97" t="n">
        <f aca="false">BT130</f>
        <v>0</v>
      </c>
      <c r="AS354" s="97" t="n">
        <f aca="false">BU130</f>
        <v>0</v>
      </c>
      <c r="AT354" s="97" t="n">
        <f aca="false">BV130</f>
        <v>0</v>
      </c>
      <c r="AU354" s="97" t="n">
        <f aca="false">BW130</f>
        <v>0</v>
      </c>
      <c r="AV354" s="97" t="n">
        <f aca="false">BX130</f>
        <v>0</v>
      </c>
      <c r="AW354" s="97" t="n">
        <f aca="false">BY130</f>
        <v>0</v>
      </c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100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</row>
    <row r="355" s="97" customFormat="true" ht="12.75" hidden="false" customHeight="false" outlineLevel="0" collapsed="false">
      <c r="A355" s="132" t="s">
        <v>108</v>
      </c>
      <c r="B355" s="139" t="n">
        <f aca="false">X370</f>
        <v>4</v>
      </c>
      <c r="C355" s="140" t="n">
        <f aca="false">AL370</f>
        <v>0</v>
      </c>
      <c r="D355" s="139" t="n">
        <f aca="false">Y370</f>
        <v>24</v>
      </c>
      <c r="E355" s="140" t="n">
        <f aca="false">AM370</f>
        <v>1</v>
      </c>
      <c r="F355" s="139" t="n">
        <f aca="false">Z370</f>
        <v>7</v>
      </c>
      <c r="G355" s="140" t="n">
        <f aca="false">AN370</f>
        <v>1</v>
      </c>
      <c r="H355" s="139" t="n">
        <f aca="false">AA370</f>
        <v>3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38</v>
      </c>
      <c r="U355" s="140" t="n">
        <f aca="false">SUM(C355,E355,G355,I355,K355,M355,O355,Q355,S355)</f>
        <v>2</v>
      </c>
      <c r="V355" s="136"/>
      <c r="W355" s="116"/>
      <c r="X355" s="97" t="n">
        <f aca="false">BA137</f>
        <v>14</v>
      </c>
      <c r="Y355" s="97" t="n">
        <f aca="false">BB137</f>
        <v>39</v>
      </c>
      <c r="Z355" s="97" t="n">
        <f aca="false">BC137</f>
        <v>16</v>
      </c>
      <c r="AA355" s="97" t="n">
        <f aca="false">BD137</f>
        <v>1</v>
      </c>
      <c r="AB355" s="97" t="n">
        <f aca="false">BE137</f>
        <v>0</v>
      </c>
      <c r="AC355" s="97" t="n">
        <f aca="false">BF137</f>
        <v>0</v>
      </c>
      <c r="AD355" s="97" t="n">
        <f aca="false">BG137</f>
        <v>0</v>
      </c>
      <c r="AE355" s="97" t="n">
        <f aca="false">BH137</f>
        <v>0</v>
      </c>
      <c r="AF355" s="97" t="n">
        <f aca="false">BI137</f>
        <v>0</v>
      </c>
      <c r="AG355" s="97" t="n">
        <f aca="false">BJ137</f>
        <v>0</v>
      </c>
      <c r="AH355" s="97" t="n">
        <f aca="false">BK137</f>
        <v>0</v>
      </c>
      <c r="AI355" s="97" t="n">
        <f aca="false">BL137</f>
        <v>0</v>
      </c>
      <c r="AL355" s="97" t="n">
        <f aca="false">BN131</f>
        <v>0</v>
      </c>
      <c r="AM355" s="97" t="n">
        <f aca="false">BO131</f>
        <v>0</v>
      </c>
      <c r="AN355" s="97" t="n">
        <f aca="false">BP131</f>
        <v>1</v>
      </c>
      <c r="AO355" s="97" t="n">
        <f aca="false">BQ131</f>
        <v>0</v>
      </c>
      <c r="AP355" s="97" t="n">
        <f aca="false">BR131</f>
        <v>0</v>
      </c>
      <c r="AQ355" s="97" t="n">
        <f aca="false">BS131</f>
        <v>0</v>
      </c>
      <c r="AR355" s="97" t="n">
        <f aca="false">BT131</f>
        <v>0</v>
      </c>
      <c r="AS355" s="97" t="n">
        <f aca="false">BU131</f>
        <v>0</v>
      </c>
      <c r="AT355" s="97" t="n">
        <f aca="false">BV131</f>
        <v>0</v>
      </c>
      <c r="AU355" s="97" t="n">
        <f aca="false">BW131</f>
        <v>0</v>
      </c>
      <c r="AV355" s="97" t="n">
        <f aca="false">BX131</f>
        <v>0</v>
      </c>
      <c r="AW355" s="97" t="n">
        <f aca="false">BY131</f>
        <v>0</v>
      </c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100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</row>
    <row r="356" s="97" customFormat="true" ht="13.15" hidden="false" customHeight="false" outlineLevel="0" collapsed="false">
      <c r="A356" s="128" t="s">
        <v>109</v>
      </c>
      <c r="B356" s="139" t="n">
        <f aca="false">X371</f>
        <v>2</v>
      </c>
      <c r="C356" s="140" t="n">
        <f aca="false">AL371</f>
        <v>0</v>
      </c>
      <c r="D356" s="139" t="n">
        <f aca="false">Y371</f>
        <v>17</v>
      </c>
      <c r="E356" s="140" t="n">
        <f aca="false">AM371</f>
        <v>0</v>
      </c>
      <c r="F356" s="139" t="n">
        <f aca="false">Z371</f>
        <v>7</v>
      </c>
      <c r="G356" s="140" t="n">
        <f aca="false">AN371</f>
        <v>0</v>
      </c>
      <c r="H356" s="139" t="n">
        <f aca="false">AA371</f>
        <v>2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28</v>
      </c>
      <c r="U356" s="140" t="n">
        <f aca="false">SUM(C356,E356,G356,I356,K356,M356,O356,Q356,S356)</f>
        <v>0</v>
      </c>
      <c r="V356" s="136"/>
      <c r="W356" s="116"/>
      <c r="X356" s="97" t="n">
        <f aca="false">BA138</f>
        <v>39</v>
      </c>
      <c r="Y356" s="97" t="n">
        <f aca="false">BB138</f>
        <v>71</v>
      </c>
      <c r="Z356" s="97" t="n">
        <f aca="false">BC138</f>
        <v>13</v>
      </c>
      <c r="AA356" s="97" t="n">
        <f aca="false">BD138</f>
        <v>0</v>
      </c>
      <c r="AB356" s="97" t="n">
        <f aca="false">BE138</f>
        <v>1</v>
      </c>
      <c r="AC356" s="97" t="n">
        <f aca="false">BF138</f>
        <v>0</v>
      </c>
      <c r="AD356" s="97" t="n">
        <f aca="false">BG138</f>
        <v>0</v>
      </c>
      <c r="AE356" s="97" t="n">
        <f aca="false">BH138</f>
        <v>0</v>
      </c>
      <c r="AF356" s="97" t="n">
        <f aca="false">BI138</f>
        <v>0</v>
      </c>
      <c r="AG356" s="97" t="n">
        <f aca="false">BJ138</f>
        <v>0</v>
      </c>
      <c r="AH356" s="97" t="n">
        <f aca="false">BK138</f>
        <v>0</v>
      </c>
      <c r="AI356" s="97" t="n">
        <f aca="false">BL138</f>
        <v>0</v>
      </c>
      <c r="AL356" s="97" t="n">
        <f aca="false">BN132</f>
        <v>2</v>
      </c>
      <c r="AM356" s="97" t="n">
        <f aca="false">BO132</f>
        <v>2</v>
      </c>
      <c r="AN356" s="97" t="n">
        <f aca="false">BP132</f>
        <v>2</v>
      </c>
      <c r="AO356" s="97" t="n">
        <f aca="false">BQ132</f>
        <v>0</v>
      </c>
      <c r="AP356" s="97" t="n">
        <f aca="false">BR132</f>
        <v>0</v>
      </c>
      <c r="AQ356" s="97" t="n">
        <f aca="false">BS132</f>
        <v>0</v>
      </c>
      <c r="AR356" s="97" t="n">
        <f aca="false">BT132</f>
        <v>0</v>
      </c>
      <c r="AS356" s="97" t="n">
        <f aca="false">BU132</f>
        <v>0</v>
      </c>
      <c r="AT356" s="97" t="n">
        <f aca="false">BV132</f>
        <v>0</v>
      </c>
      <c r="AU356" s="97" t="n">
        <f aca="false">BW132</f>
        <v>0</v>
      </c>
      <c r="AV356" s="97" t="n">
        <f aca="false">BX132</f>
        <v>0</v>
      </c>
      <c r="AW356" s="97" t="n">
        <f aca="false">BY132</f>
        <v>0</v>
      </c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100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</row>
    <row r="357" s="97" customFormat="true" ht="13.5" hidden="false" customHeight="false" outlineLevel="0" collapsed="false">
      <c r="A357" s="133" t="s">
        <v>110</v>
      </c>
      <c r="B357" s="142" t="n">
        <f aca="false">SUM(B333:B356)</f>
        <v>700</v>
      </c>
      <c r="C357" s="143" t="n">
        <f aca="false">SUM(C333:C356)</f>
        <v>43</v>
      </c>
      <c r="D357" s="142" t="n">
        <f aca="false">SUM(D333:D356)</f>
        <v>1170</v>
      </c>
      <c r="E357" s="143" t="n">
        <f aca="false">SUM(E333:E356)</f>
        <v>26</v>
      </c>
      <c r="F357" s="142" t="n">
        <f aca="false">SUM(F333:F356)</f>
        <v>291</v>
      </c>
      <c r="G357" s="143" t="n">
        <f aca="false">SUM(G333:G356)</f>
        <v>13</v>
      </c>
      <c r="H357" s="142" t="n">
        <f aca="false">SUM(H333:H356)</f>
        <v>30</v>
      </c>
      <c r="I357" s="143" t="n">
        <f aca="false">SUM(I333:I356)</f>
        <v>1</v>
      </c>
      <c r="J357" s="142" t="n">
        <f aca="false">SUM(J333:J356)</f>
        <v>4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1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2196</v>
      </c>
      <c r="U357" s="143" t="n">
        <f aca="false">SUM(U333:U356)</f>
        <v>83</v>
      </c>
      <c r="V357" s="136"/>
      <c r="W357" s="116"/>
      <c r="X357" s="97" t="n">
        <f aca="false">BA139</f>
        <v>34</v>
      </c>
      <c r="Y357" s="97" t="n">
        <f aca="false">BB139</f>
        <v>98</v>
      </c>
      <c r="Z357" s="97" t="n">
        <f aca="false">BC139</f>
        <v>15</v>
      </c>
      <c r="AA357" s="97" t="n">
        <f aca="false">BD139</f>
        <v>2</v>
      </c>
      <c r="AB357" s="97" t="n">
        <f aca="false">BE139</f>
        <v>0</v>
      </c>
      <c r="AC357" s="97" t="n">
        <f aca="false">BF139</f>
        <v>0</v>
      </c>
      <c r="AD357" s="97" t="n">
        <f aca="false">BG139</f>
        <v>0</v>
      </c>
      <c r="AE357" s="97" t="n">
        <f aca="false">BH139</f>
        <v>0</v>
      </c>
      <c r="AF357" s="97" t="n">
        <f aca="false">BI139</f>
        <v>0</v>
      </c>
      <c r="AG357" s="97" t="n">
        <f aca="false">BJ139</f>
        <v>0</v>
      </c>
      <c r="AH357" s="97" t="n">
        <f aca="false">BK139</f>
        <v>0</v>
      </c>
      <c r="AI357" s="97" t="n">
        <f aca="false">BL139</f>
        <v>0</v>
      </c>
      <c r="AL357" s="97" t="n">
        <f aca="false">BN133</f>
        <v>2</v>
      </c>
      <c r="AM357" s="97" t="n">
        <f aca="false">BO133</f>
        <v>0</v>
      </c>
      <c r="AN357" s="97" t="n">
        <f aca="false">BP133</f>
        <v>1</v>
      </c>
      <c r="AO357" s="97" t="n">
        <f aca="false">BQ133</f>
        <v>0</v>
      </c>
      <c r="AP357" s="97" t="n">
        <f aca="false">BR133</f>
        <v>0</v>
      </c>
      <c r="AQ357" s="97" t="n">
        <f aca="false">BS133</f>
        <v>0</v>
      </c>
      <c r="AR357" s="97" t="n">
        <f aca="false">BT133</f>
        <v>0</v>
      </c>
      <c r="AS357" s="97" t="n">
        <f aca="false">BU133</f>
        <v>0</v>
      </c>
      <c r="AT357" s="97" t="n">
        <f aca="false">BV133</f>
        <v>0</v>
      </c>
      <c r="AU357" s="97" t="n">
        <f aca="false">BW133</f>
        <v>0</v>
      </c>
      <c r="AV357" s="97" t="n">
        <f aca="false">BX133</f>
        <v>0</v>
      </c>
      <c r="AW357" s="97" t="n">
        <f aca="false">BY133</f>
        <v>0</v>
      </c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100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</row>
    <row r="358" s="97" customFormat="true" ht="13.15" hidden="false" customHeight="false" outlineLevel="0" collapsed="false">
      <c r="A358" s="132" t="s">
        <v>41</v>
      </c>
      <c r="B358" s="145" t="n">
        <f aca="false">B357/T357</f>
        <v>0.318761384335155</v>
      </c>
      <c r="C358" s="146" t="n">
        <f aca="false">C357/T357</f>
        <v>0.0195810564663024</v>
      </c>
      <c r="D358" s="145" t="n">
        <f aca="false">D357/T357</f>
        <v>0.532786885245902</v>
      </c>
      <c r="E358" s="146" t="n">
        <f aca="false">E357/T357</f>
        <v>0.01183970856102</v>
      </c>
      <c r="F358" s="145" t="n">
        <f aca="false">F357/T357</f>
        <v>0.132513661202186</v>
      </c>
      <c r="G358" s="146" t="n">
        <f aca="false">G357/T357</f>
        <v>0.00591985428051002</v>
      </c>
      <c r="H358" s="145" t="n">
        <f aca="false">H357/T357</f>
        <v>0.0136612021857924</v>
      </c>
      <c r="I358" s="146" t="n">
        <f aca="false">I357/T357</f>
        <v>0.000455373406193078</v>
      </c>
      <c r="J358" s="145" t="n">
        <f aca="false">J357/T357</f>
        <v>0.00182149362477231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0.000455373406193078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0.0377959927140255</v>
      </c>
      <c r="V358" s="136"/>
      <c r="W358" s="116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100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</row>
    <row r="359" s="97" customFormat="true" ht="12.75" hidden="false" customHeight="false" outlineLevel="0" collapsed="false">
      <c r="A359" s="132" t="s">
        <v>111</v>
      </c>
      <c r="B359" s="147" t="n">
        <f aca="false">SUM(B339:B353)</f>
        <v>679</v>
      </c>
      <c r="C359" s="148" t="n">
        <f aca="false">SUM(C339:C353)</f>
        <v>42</v>
      </c>
      <c r="D359" s="147" t="n">
        <f aca="false">SUM(D339:D353)</f>
        <v>1070</v>
      </c>
      <c r="E359" s="148" t="n">
        <f aca="false">SUM(E339:E353)</f>
        <v>22</v>
      </c>
      <c r="F359" s="147" t="n">
        <f aca="false">SUM(F339:F353)</f>
        <v>240</v>
      </c>
      <c r="G359" s="148" t="n">
        <f aca="false">SUM(G339:G353)</f>
        <v>10</v>
      </c>
      <c r="H359" s="147" t="n">
        <f aca="false">SUM(H339:H353)</f>
        <v>19</v>
      </c>
      <c r="I359" s="148" t="n">
        <f aca="false">SUM(I339:I353)</f>
        <v>1</v>
      </c>
      <c r="J359" s="147" t="n">
        <f aca="false">SUM(J339:J353)</f>
        <v>4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1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2013</v>
      </c>
      <c r="U359" s="148" t="n">
        <f aca="false">SUM(U339:U353)</f>
        <v>75</v>
      </c>
      <c r="V359" s="136"/>
      <c r="W359" s="116"/>
      <c r="X359" s="97" t="n">
        <f aca="false">BA140</f>
        <v>60</v>
      </c>
      <c r="Y359" s="97" t="n">
        <f aca="false">BB140</f>
        <v>93</v>
      </c>
      <c r="Z359" s="97" t="n">
        <f aca="false">BC140</f>
        <v>14</v>
      </c>
      <c r="AA359" s="97" t="n">
        <f aca="false">BD140</f>
        <v>0</v>
      </c>
      <c r="AB359" s="97" t="n">
        <f aca="false">BE140</f>
        <v>0</v>
      </c>
      <c r="AC359" s="97" t="n">
        <f aca="false">BF140</f>
        <v>0</v>
      </c>
      <c r="AD359" s="97" t="n">
        <f aca="false">BG140</f>
        <v>0</v>
      </c>
      <c r="AE359" s="97" t="n">
        <f aca="false">BH140</f>
        <v>0</v>
      </c>
      <c r="AF359" s="97" t="n">
        <f aca="false">BI140</f>
        <v>0</v>
      </c>
      <c r="AG359" s="97" t="n">
        <f aca="false">BJ140</f>
        <v>0</v>
      </c>
      <c r="AH359" s="97" t="n">
        <f aca="false">BK140</f>
        <v>0</v>
      </c>
      <c r="AI359" s="97" t="n">
        <f aca="false">BL140</f>
        <v>0</v>
      </c>
      <c r="AL359" s="97" t="n">
        <f aca="false">BN134</f>
        <v>3</v>
      </c>
      <c r="AM359" s="97" t="n">
        <f aca="false">BO134</f>
        <v>5</v>
      </c>
      <c r="AN359" s="97" t="n">
        <f aca="false">BP134</f>
        <v>0</v>
      </c>
      <c r="AO359" s="97" t="n">
        <f aca="false">BQ134</f>
        <v>0</v>
      </c>
      <c r="AP359" s="97" t="n">
        <f aca="false">BR134</f>
        <v>0</v>
      </c>
      <c r="AQ359" s="97" t="n">
        <f aca="false">BS134</f>
        <v>0</v>
      </c>
      <c r="AR359" s="97" t="n">
        <f aca="false">BT134</f>
        <v>0</v>
      </c>
      <c r="AS359" s="97" t="n">
        <f aca="false">BU134</f>
        <v>0</v>
      </c>
      <c r="AT359" s="97" t="n">
        <f aca="false">BV134</f>
        <v>0</v>
      </c>
      <c r="AU359" s="97" t="n">
        <f aca="false">BW134</f>
        <v>0</v>
      </c>
      <c r="AV359" s="97" t="n">
        <f aca="false">BX134</f>
        <v>0</v>
      </c>
      <c r="AW359" s="97" t="n">
        <f aca="false">BY134</f>
        <v>0</v>
      </c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100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</row>
    <row r="360" s="97" customFormat="true" ht="13.15" hidden="false" customHeight="false" outlineLevel="0" collapsed="false">
      <c r="A360" s="128" t="s">
        <v>112</v>
      </c>
      <c r="B360" s="150" t="n">
        <f aca="false">B357-B359</f>
        <v>21</v>
      </c>
      <c r="C360" s="151" t="n">
        <f aca="false">C357-C359</f>
        <v>1</v>
      </c>
      <c r="D360" s="150" t="n">
        <f aca="false">D357-D359</f>
        <v>100</v>
      </c>
      <c r="E360" s="151" t="n">
        <f aca="false">E357-E359</f>
        <v>4</v>
      </c>
      <c r="F360" s="150" t="n">
        <f aca="false">F357-F359</f>
        <v>51</v>
      </c>
      <c r="G360" s="151" t="n">
        <f aca="false">G357-G359</f>
        <v>3</v>
      </c>
      <c r="H360" s="150" t="n">
        <f aca="false">H357-H359</f>
        <v>11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183</v>
      </c>
      <c r="U360" s="151" t="n">
        <f aca="false">U357-U359</f>
        <v>8</v>
      </c>
      <c r="V360" s="136"/>
      <c r="W360" s="116"/>
      <c r="X360" s="97" t="n">
        <f aca="false">BA141</f>
        <v>56</v>
      </c>
      <c r="Y360" s="97" t="n">
        <f aca="false">BB141</f>
        <v>101</v>
      </c>
      <c r="Z360" s="97" t="n">
        <f aca="false">BC141</f>
        <v>8</v>
      </c>
      <c r="AA360" s="97" t="n">
        <f aca="false">BD141</f>
        <v>0</v>
      </c>
      <c r="AB360" s="97" t="n">
        <f aca="false">BE141</f>
        <v>0</v>
      </c>
      <c r="AC360" s="97" t="n">
        <f aca="false">BF141</f>
        <v>0</v>
      </c>
      <c r="AD360" s="97" t="n">
        <f aca="false">BG141</f>
        <v>0</v>
      </c>
      <c r="AE360" s="97" t="n">
        <f aca="false">BH141</f>
        <v>0</v>
      </c>
      <c r="AF360" s="97" t="n">
        <f aca="false">BI141</f>
        <v>0</v>
      </c>
      <c r="AG360" s="97" t="n">
        <f aca="false">BJ141</f>
        <v>0</v>
      </c>
      <c r="AH360" s="97" t="n">
        <f aca="false">BK141</f>
        <v>0</v>
      </c>
      <c r="AI360" s="97" t="n">
        <f aca="false">BL141</f>
        <v>0</v>
      </c>
      <c r="AL360" s="97" t="n">
        <f aca="false">BN135</f>
        <v>4</v>
      </c>
      <c r="AM360" s="97" t="n">
        <f aca="false">BO135</f>
        <v>3</v>
      </c>
      <c r="AN360" s="97" t="n">
        <f aca="false">BP135</f>
        <v>1</v>
      </c>
      <c r="AO360" s="97" t="n">
        <f aca="false">BQ135</f>
        <v>0</v>
      </c>
      <c r="AP360" s="97" t="n">
        <f aca="false">BR135</f>
        <v>0</v>
      </c>
      <c r="AQ360" s="97" t="n">
        <f aca="false">BS135</f>
        <v>0</v>
      </c>
      <c r="AR360" s="97" t="n">
        <f aca="false">BT135</f>
        <v>0</v>
      </c>
      <c r="AS360" s="97" t="n">
        <f aca="false">BU135</f>
        <v>0</v>
      </c>
      <c r="AT360" s="97" t="n">
        <f aca="false">BV135</f>
        <v>0</v>
      </c>
      <c r="AU360" s="97" t="n">
        <f aca="false">BW135</f>
        <v>0</v>
      </c>
      <c r="AV360" s="97" t="n">
        <f aca="false">BX135</f>
        <v>0</v>
      </c>
      <c r="AW360" s="97" t="n">
        <f aca="false">BY135</f>
        <v>0</v>
      </c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100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</row>
    <row r="361" s="97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5" t="n">
        <f aca="false">T357-U357</f>
        <v>2113</v>
      </c>
      <c r="J361" s="155"/>
      <c r="K361" s="156"/>
      <c r="L361" s="157" t="s">
        <v>115</v>
      </c>
      <c r="M361" s="158" t="n">
        <f aca="false">U357</f>
        <v>83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2279</v>
      </c>
      <c r="U361" s="164"/>
      <c r="V361" s="136"/>
      <c r="W361" s="116"/>
      <c r="X361" s="97" t="n">
        <f aca="false">BA142</f>
        <v>52</v>
      </c>
      <c r="Y361" s="97" t="n">
        <f aca="false">BB142</f>
        <v>96</v>
      </c>
      <c r="Z361" s="97" t="n">
        <f aca="false">BC142</f>
        <v>23</v>
      </c>
      <c r="AA361" s="97" t="n">
        <f aca="false">BD142</f>
        <v>4</v>
      </c>
      <c r="AB361" s="97" t="n">
        <f aca="false">BE142</f>
        <v>1</v>
      </c>
      <c r="AC361" s="97" t="n">
        <f aca="false">BF142</f>
        <v>0</v>
      </c>
      <c r="AD361" s="97" t="n">
        <f aca="false">BG142</f>
        <v>0</v>
      </c>
      <c r="AE361" s="97" t="n">
        <f aca="false">BH142</f>
        <v>0</v>
      </c>
      <c r="AF361" s="97" t="n">
        <f aca="false">BI142</f>
        <v>0</v>
      </c>
      <c r="AG361" s="97" t="n">
        <f aca="false">BJ142</f>
        <v>0</v>
      </c>
      <c r="AH361" s="97" t="n">
        <f aca="false">BK142</f>
        <v>0</v>
      </c>
      <c r="AI361" s="97" t="n">
        <f aca="false">BL142</f>
        <v>0</v>
      </c>
      <c r="AL361" s="97" t="n">
        <f aca="false">BN136</f>
        <v>2</v>
      </c>
      <c r="AM361" s="97" t="n">
        <f aca="false">BO136</f>
        <v>2</v>
      </c>
      <c r="AN361" s="97" t="n">
        <f aca="false">BP136</f>
        <v>1</v>
      </c>
      <c r="AO361" s="97" t="n">
        <f aca="false">BQ136</f>
        <v>0</v>
      </c>
      <c r="AP361" s="97" t="n">
        <f aca="false">BR136</f>
        <v>0</v>
      </c>
      <c r="AQ361" s="97" t="n">
        <f aca="false">BS136</f>
        <v>0</v>
      </c>
      <c r="AR361" s="97" t="n">
        <f aca="false">BT136</f>
        <v>0</v>
      </c>
      <c r="AS361" s="97" t="n">
        <f aca="false">BU136</f>
        <v>0</v>
      </c>
      <c r="AT361" s="97" t="n">
        <f aca="false">BV136</f>
        <v>0</v>
      </c>
      <c r="AU361" s="97" t="n">
        <f aca="false">BW136</f>
        <v>0</v>
      </c>
      <c r="AV361" s="97" t="n">
        <f aca="false">BX136</f>
        <v>0</v>
      </c>
      <c r="AW361" s="97" t="n">
        <f aca="false">BY136</f>
        <v>0</v>
      </c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100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</row>
    <row r="362" s="97" customFormat="true" ht="13.15" hidden="false" customHeight="false" outlineLevel="0" collapsed="false">
      <c r="A362" s="166" t="s">
        <v>117</v>
      </c>
      <c r="B362" s="167"/>
      <c r="C362" s="167"/>
      <c r="D362" s="168" t="s">
        <v>118</v>
      </c>
      <c r="E362" s="169" t="n">
        <f aca="false">(B357*15+D357*35+F357*45+H357*55+J357*65+L357*75+N357*85+P357*95+R357*125)/T357</f>
        <v>30.3005464480874</v>
      </c>
      <c r="F362" s="166" t="s">
        <v>119</v>
      </c>
      <c r="G362" s="170"/>
      <c r="H362" s="168" t="s">
        <v>120</v>
      </c>
      <c r="I362" s="169" t="n">
        <f aca="false">(C357*15+E357*35+G357*45+I357*55+K357*65+M357*75+O357*85+Q357*95+S357*125)/U357</f>
        <v>26.4457831325301</v>
      </c>
      <c r="J362" s="166" t="s">
        <v>119</v>
      </c>
      <c r="K362" s="116"/>
      <c r="N362" s="171"/>
      <c r="O362" s="172"/>
      <c r="P362" s="172"/>
      <c r="Q362" s="172"/>
      <c r="R362" s="171"/>
      <c r="S362" s="171"/>
      <c r="T362" s="171"/>
      <c r="U362" s="171"/>
      <c r="V362" s="136"/>
      <c r="W362" s="116"/>
      <c r="X362" s="97" t="n">
        <f aca="false">BA143</f>
        <v>53</v>
      </c>
      <c r="Y362" s="97" t="n">
        <f aca="false">BB143</f>
        <v>95</v>
      </c>
      <c r="Z362" s="97" t="n">
        <f aca="false">BC143</f>
        <v>22</v>
      </c>
      <c r="AA362" s="97" t="n">
        <f aca="false">BD143</f>
        <v>2</v>
      </c>
      <c r="AB362" s="97" t="n">
        <f aca="false">BE143</f>
        <v>0</v>
      </c>
      <c r="AC362" s="97" t="n">
        <f aca="false">BF143</f>
        <v>0</v>
      </c>
      <c r="AD362" s="97" t="n">
        <f aca="false">BG143</f>
        <v>1</v>
      </c>
      <c r="AE362" s="97" t="n">
        <f aca="false">BH143</f>
        <v>0</v>
      </c>
      <c r="AF362" s="97" t="n">
        <f aca="false">BI143</f>
        <v>0</v>
      </c>
      <c r="AG362" s="97" t="n">
        <f aca="false">BJ143</f>
        <v>0</v>
      </c>
      <c r="AH362" s="97" t="n">
        <f aca="false">BK143</f>
        <v>0</v>
      </c>
      <c r="AI362" s="97" t="n">
        <f aca="false">BL143</f>
        <v>0</v>
      </c>
      <c r="AL362" s="97" t="n">
        <f aca="false">BN137</f>
        <v>2</v>
      </c>
      <c r="AM362" s="97" t="n">
        <f aca="false">BO137</f>
        <v>3</v>
      </c>
      <c r="AN362" s="97" t="n">
        <f aca="false">BP137</f>
        <v>0</v>
      </c>
      <c r="AO362" s="97" t="n">
        <f aca="false">BQ137</f>
        <v>0</v>
      </c>
      <c r="AP362" s="97" t="n">
        <f aca="false">BR137</f>
        <v>0</v>
      </c>
      <c r="AQ362" s="97" t="n">
        <f aca="false">BS137</f>
        <v>0</v>
      </c>
      <c r="AR362" s="97" t="n">
        <f aca="false">BT137</f>
        <v>0</v>
      </c>
      <c r="AS362" s="97" t="n">
        <f aca="false">BU137</f>
        <v>0</v>
      </c>
      <c r="AT362" s="97" t="n">
        <f aca="false">BV137</f>
        <v>0</v>
      </c>
      <c r="AU362" s="97" t="n">
        <f aca="false">BW137</f>
        <v>0</v>
      </c>
      <c r="AV362" s="97" t="n">
        <f aca="false">BX137</f>
        <v>0</v>
      </c>
      <c r="AW362" s="97" t="n">
        <f aca="false">BY137</f>
        <v>0</v>
      </c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100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</row>
    <row r="363" s="97" customFormat="true" ht="6" hidden="false" customHeight="true" outlineLevel="0" collapsed="false">
      <c r="V363" s="136"/>
      <c r="W363" s="116"/>
      <c r="X363" s="97" t="n">
        <f aca="false">BA144</f>
        <v>78</v>
      </c>
      <c r="Y363" s="97" t="n">
        <f aca="false">BB144</f>
        <v>103</v>
      </c>
      <c r="Z363" s="97" t="n">
        <f aca="false">BC144</f>
        <v>16</v>
      </c>
      <c r="AA363" s="97" t="n">
        <f aca="false">BD144</f>
        <v>1</v>
      </c>
      <c r="AB363" s="97" t="n">
        <f aca="false">BE144</f>
        <v>0</v>
      </c>
      <c r="AC363" s="97" t="n">
        <f aca="false">BF144</f>
        <v>0</v>
      </c>
      <c r="AD363" s="97" t="n">
        <f aca="false">BG144</f>
        <v>0</v>
      </c>
      <c r="AE363" s="97" t="n">
        <f aca="false">BH144</f>
        <v>0</v>
      </c>
      <c r="AF363" s="97" t="n">
        <f aca="false">BI144</f>
        <v>0</v>
      </c>
      <c r="AG363" s="97" t="n">
        <f aca="false">BJ144</f>
        <v>0</v>
      </c>
      <c r="AH363" s="97" t="n">
        <f aca="false">BK144</f>
        <v>0</v>
      </c>
      <c r="AI363" s="97" t="n">
        <f aca="false">BL144</f>
        <v>0</v>
      </c>
      <c r="AL363" s="97" t="n">
        <f aca="false">BN138</f>
        <v>5</v>
      </c>
      <c r="AM363" s="97" t="n">
        <f aca="false">BO138</f>
        <v>1</v>
      </c>
      <c r="AN363" s="97" t="n">
        <f aca="false">BP138</f>
        <v>0</v>
      </c>
      <c r="AO363" s="97" t="n">
        <f aca="false">BQ138</f>
        <v>0</v>
      </c>
      <c r="AP363" s="97" t="n">
        <f aca="false">BR138</f>
        <v>0</v>
      </c>
      <c r="AQ363" s="97" t="n">
        <f aca="false">BS138</f>
        <v>0</v>
      </c>
      <c r="AR363" s="97" t="n">
        <f aca="false">BT138</f>
        <v>0</v>
      </c>
      <c r="AS363" s="97" t="n">
        <f aca="false">BU138</f>
        <v>0</v>
      </c>
      <c r="AT363" s="97" t="n">
        <f aca="false">BV138</f>
        <v>0</v>
      </c>
      <c r="AU363" s="97" t="n">
        <f aca="false">BW138</f>
        <v>0</v>
      </c>
      <c r="AV363" s="97" t="n">
        <f aca="false">BX138</f>
        <v>0</v>
      </c>
      <c r="AW363" s="97" t="n">
        <f aca="false">BY138</f>
        <v>0</v>
      </c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100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</row>
    <row r="364" s="97" customFormat="true" ht="12.75" hidden="false" customHeight="false" outlineLevel="0" collapsed="false">
      <c r="V364" s="136"/>
      <c r="W364" s="116"/>
      <c r="X364" s="97" t="n">
        <f aca="false">BA145</f>
        <v>71</v>
      </c>
      <c r="Y364" s="97" t="n">
        <f aca="false">BB145</f>
        <v>87</v>
      </c>
      <c r="Z364" s="97" t="n">
        <f aca="false">BC145</f>
        <v>12</v>
      </c>
      <c r="AA364" s="97" t="n">
        <f aca="false">BD145</f>
        <v>0</v>
      </c>
      <c r="AB364" s="97" t="n">
        <f aca="false">BE145</f>
        <v>0</v>
      </c>
      <c r="AC364" s="97" t="n">
        <f aca="false">BF145</f>
        <v>0</v>
      </c>
      <c r="AD364" s="97" t="n">
        <f aca="false">BG145</f>
        <v>0</v>
      </c>
      <c r="AE364" s="97" t="n">
        <f aca="false">BH145</f>
        <v>0</v>
      </c>
      <c r="AF364" s="97" t="n">
        <f aca="false">BI145</f>
        <v>0</v>
      </c>
      <c r="AG364" s="97" t="n">
        <f aca="false">BJ145</f>
        <v>0</v>
      </c>
      <c r="AH364" s="97" t="n">
        <f aca="false">BK145</f>
        <v>0</v>
      </c>
      <c r="AI364" s="97" t="n">
        <f aca="false">BL145</f>
        <v>0</v>
      </c>
      <c r="AL364" s="97" t="n">
        <f aca="false">BN139</f>
        <v>6</v>
      </c>
      <c r="AM364" s="97" t="n">
        <f aca="false">BO139</f>
        <v>0</v>
      </c>
      <c r="AN364" s="97" t="n">
        <f aca="false">BP139</f>
        <v>0</v>
      </c>
      <c r="AO364" s="97" t="n">
        <f aca="false">BQ139</f>
        <v>0</v>
      </c>
      <c r="AP364" s="97" t="n">
        <f aca="false">BR139</f>
        <v>0</v>
      </c>
      <c r="AQ364" s="97" t="n">
        <f aca="false">BS139</f>
        <v>0</v>
      </c>
      <c r="AR364" s="97" t="n">
        <f aca="false">BT139</f>
        <v>0</v>
      </c>
      <c r="AS364" s="97" t="n">
        <f aca="false">BU139</f>
        <v>0</v>
      </c>
      <c r="AT364" s="97" t="n">
        <f aca="false">BV139</f>
        <v>0</v>
      </c>
      <c r="AU364" s="97" t="n">
        <f aca="false">BW139</f>
        <v>0</v>
      </c>
      <c r="AV364" s="97" t="n">
        <f aca="false">BX139</f>
        <v>0</v>
      </c>
      <c r="AW364" s="97" t="n">
        <f aca="false">BY139</f>
        <v>0</v>
      </c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100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</row>
    <row r="365" s="97" customFormat="true" ht="12.75" hidden="false" customHeight="false" outlineLevel="0" collapsed="false">
      <c r="V365" s="136"/>
      <c r="W365" s="116"/>
      <c r="X365" s="97" t="n">
        <f aca="false">BA146</f>
        <v>82</v>
      </c>
      <c r="Y365" s="97" t="n">
        <f aca="false">BB146</f>
        <v>64</v>
      </c>
      <c r="Z365" s="97" t="n">
        <f aca="false">BC146</f>
        <v>14</v>
      </c>
      <c r="AA365" s="97" t="n">
        <f aca="false">BD146</f>
        <v>2</v>
      </c>
      <c r="AB365" s="97" t="n">
        <f aca="false">BE146</f>
        <v>0</v>
      </c>
      <c r="AC365" s="97" t="n">
        <f aca="false">BF146</f>
        <v>0</v>
      </c>
      <c r="AD365" s="97" t="n">
        <f aca="false">BG146</f>
        <v>0</v>
      </c>
      <c r="AE365" s="97" t="n">
        <f aca="false">BH146</f>
        <v>0</v>
      </c>
      <c r="AF365" s="97" t="n">
        <f aca="false">BI146</f>
        <v>0</v>
      </c>
      <c r="AG365" s="97" t="n">
        <f aca="false">BJ146</f>
        <v>0</v>
      </c>
      <c r="AH365" s="97" t="n">
        <f aca="false">BK146</f>
        <v>0</v>
      </c>
      <c r="AI365" s="97" t="n">
        <f aca="false">BL146</f>
        <v>0</v>
      </c>
      <c r="AL365" s="97" t="n">
        <f aca="false">BN140</f>
        <v>5</v>
      </c>
      <c r="AM365" s="97" t="n">
        <f aca="false">BO140</f>
        <v>0</v>
      </c>
      <c r="AN365" s="97" t="n">
        <f aca="false">BP140</f>
        <v>0</v>
      </c>
      <c r="AO365" s="97" t="n">
        <f aca="false">BQ140</f>
        <v>0</v>
      </c>
      <c r="AP365" s="97" t="n">
        <f aca="false">BR140</f>
        <v>0</v>
      </c>
      <c r="AQ365" s="97" t="n">
        <f aca="false">BS140</f>
        <v>0</v>
      </c>
      <c r="AR365" s="97" t="n">
        <f aca="false">BT140</f>
        <v>0</v>
      </c>
      <c r="AS365" s="97" t="n">
        <f aca="false">BU140</f>
        <v>0</v>
      </c>
      <c r="AT365" s="97" t="n">
        <f aca="false">BV140</f>
        <v>0</v>
      </c>
      <c r="AU365" s="97" t="n">
        <f aca="false">BW140</f>
        <v>0</v>
      </c>
      <c r="AV365" s="97" t="n">
        <f aca="false">BX140</f>
        <v>0</v>
      </c>
      <c r="AW365" s="97" t="n">
        <f aca="false">BY140</f>
        <v>0</v>
      </c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100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</row>
    <row r="366" s="97" customFormat="true" ht="12.75" hidden="false" customHeight="false" outlineLevel="0" collapsed="false">
      <c r="V366" s="136"/>
      <c r="W366" s="116"/>
      <c r="X366" s="97" t="n">
        <f aca="false">BA147</f>
        <v>70</v>
      </c>
      <c r="Y366" s="97" t="n">
        <f aca="false">BB147</f>
        <v>83</v>
      </c>
      <c r="Z366" s="97" t="n">
        <f aca="false">BC147</f>
        <v>17</v>
      </c>
      <c r="AA366" s="97" t="n">
        <f aca="false">BD147</f>
        <v>1</v>
      </c>
      <c r="AB366" s="97" t="n">
        <f aca="false">BE147</f>
        <v>0</v>
      </c>
      <c r="AC366" s="97" t="n">
        <f aca="false">BF147</f>
        <v>0</v>
      </c>
      <c r="AD366" s="97" t="n">
        <f aca="false">BG147</f>
        <v>0</v>
      </c>
      <c r="AE366" s="97" t="n">
        <f aca="false">BH147</f>
        <v>0</v>
      </c>
      <c r="AF366" s="97" t="n">
        <f aca="false">BI147</f>
        <v>0</v>
      </c>
      <c r="AG366" s="97" t="n">
        <f aca="false">BJ147</f>
        <v>0</v>
      </c>
      <c r="AH366" s="97" t="n">
        <f aca="false">BK147</f>
        <v>0</v>
      </c>
      <c r="AI366" s="97" t="n">
        <f aca="false">BL147</f>
        <v>0</v>
      </c>
      <c r="AL366" s="97" t="n">
        <f aca="false">BN141</f>
        <v>5</v>
      </c>
      <c r="AM366" s="97" t="n">
        <f aca="false">BO141</f>
        <v>1</v>
      </c>
      <c r="AN366" s="97" t="n">
        <f aca="false">BP141</f>
        <v>0</v>
      </c>
      <c r="AO366" s="97" t="n">
        <f aca="false">BQ141</f>
        <v>0</v>
      </c>
      <c r="AP366" s="97" t="n">
        <f aca="false">BR141</f>
        <v>0</v>
      </c>
      <c r="AQ366" s="97" t="n">
        <f aca="false">BS141</f>
        <v>0</v>
      </c>
      <c r="AR366" s="97" t="n">
        <f aca="false">BT141</f>
        <v>0</v>
      </c>
      <c r="AS366" s="97" t="n">
        <f aca="false">BU141</f>
        <v>0</v>
      </c>
      <c r="AT366" s="97" t="n">
        <f aca="false">BV141</f>
        <v>0</v>
      </c>
      <c r="AU366" s="97" t="n">
        <f aca="false">BW141</f>
        <v>0</v>
      </c>
      <c r="AV366" s="97" t="n">
        <f aca="false">BX141</f>
        <v>0</v>
      </c>
      <c r="AW366" s="97" t="n">
        <f aca="false">BY141</f>
        <v>0</v>
      </c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100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</row>
    <row r="367" s="97" customFormat="true" ht="12.75" hidden="false" customHeight="false" outlineLevel="0" collapsed="false">
      <c r="V367" s="136"/>
      <c r="W367" s="116"/>
      <c r="X367" s="97" t="n">
        <f aca="false">BA148</f>
        <v>45</v>
      </c>
      <c r="Y367" s="97" t="n">
        <f aca="false">BB148</f>
        <v>54</v>
      </c>
      <c r="Z367" s="97" t="n">
        <f aca="false">BC148</f>
        <v>26</v>
      </c>
      <c r="AA367" s="97" t="n">
        <f aca="false">BD148</f>
        <v>2</v>
      </c>
      <c r="AB367" s="97" t="n">
        <f aca="false">BE148</f>
        <v>2</v>
      </c>
      <c r="AC367" s="97" t="n">
        <f aca="false">BF148</f>
        <v>0</v>
      </c>
      <c r="AD367" s="97" t="n">
        <f aca="false">BG148</f>
        <v>0</v>
      </c>
      <c r="AE367" s="97" t="n">
        <f aca="false">BH148</f>
        <v>0</v>
      </c>
      <c r="AF367" s="97" t="n">
        <f aca="false">BI148</f>
        <v>0</v>
      </c>
      <c r="AG367" s="97" t="n">
        <f aca="false">BJ148</f>
        <v>0</v>
      </c>
      <c r="AH367" s="97" t="n">
        <f aca="false">BK148</f>
        <v>0</v>
      </c>
      <c r="AI367" s="97" t="n">
        <f aca="false">BL148</f>
        <v>0</v>
      </c>
      <c r="AL367" s="97" t="n">
        <f aca="false">BN142</f>
        <v>4</v>
      </c>
      <c r="AM367" s="97" t="n">
        <f aca="false">BO142</f>
        <v>2</v>
      </c>
      <c r="AN367" s="97" t="n">
        <f aca="false">BP142</f>
        <v>1</v>
      </c>
      <c r="AO367" s="97" t="n">
        <f aca="false">BQ142</f>
        <v>0</v>
      </c>
      <c r="AP367" s="97" t="n">
        <f aca="false">BR142</f>
        <v>0</v>
      </c>
      <c r="AQ367" s="97" t="n">
        <f aca="false">BS142</f>
        <v>0</v>
      </c>
      <c r="AR367" s="97" t="n">
        <f aca="false">BT142</f>
        <v>0</v>
      </c>
      <c r="AS367" s="97" t="n">
        <f aca="false">BU142</f>
        <v>0</v>
      </c>
      <c r="AT367" s="97" t="n">
        <f aca="false">BV142</f>
        <v>0</v>
      </c>
      <c r="AU367" s="97" t="n">
        <f aca="false">BW142</f>
        <v>0</v>
      </c>
      <c r="AV367" s="97" t="n">
        <f aca="false">BX142</f>
        <v>0</v>
      </c>
      <c r="AW367" s="97" t="n">
        <f aca="false">BY142</f>
        <v>0</v>
      </c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100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</row>
    <row r="368" s="97" customFormat="true" ht="12.75" hidden="false" customHeight="false" outlineLevel="0" collapsed="false">
      <c r="V368" s="136"/>
      <c r="W368" s="116"/>
      <c r="X368" s="97" t="n">
        <f aca="false">BA149</f>
        <v>13</v>
      </c>
      <c r="Y368" s="97" t="n">
        <f aca="false">BB149</f>
        <v>48</v>
      </c>
      <c r="Z368" s="97" t="n">
        <f aca="false">BC149</f>
        <v>21</v>
      </c>
      <c r="AA368" s="97" t="n">
        <f aca="false">BD149</f>
        <v>1</v>
      </c>
      <c r="AB368" s="97" t="n">
        <f aca="false">BE149</f>
        <v>0</v>
      </c>
      <c r="AC368" s="97" t="n">
        <f aca="false">BF149</f>
        <v>0</v>
      </c>
      <c r="AD368" s="97" t="n">
        <f aca="false">BG149</f>
        <v>0</v>
      </c>
      <c r="AE368" s="97" t="n">
        <f aca="false">BH149</f>
        <v>0</v>
      </c>
      <c r="AF368" s="97" t="n">
        <f aca="false">BI149</f>
        <v>0</v>
      </c>
      <c r="AG368" s="97" t="n">
        <f aca="false">BJ149</f>
        <v>0</v>
      </c>
      <c r="AH368" s="97" t="n">
        <f aca="false">BK149</f>
        <v>0</v>
      </c>
      <c r="AI368" s="97" t="n">
        <f aca="false">BL149</f>
        <v>0</v>
      </c>
      <c r="AL368" s="97" t="n">
        <f aca="false">BN143</f>
        <v>1</v>
      </c>
      <c r="AM368" s="97" t="n">
        <f aca="false">BO143</f>
        <v>2</v>
      </c>
      <c r="AN368" s="97" t="n">
        <f aca="false">BP143</f>
        <v>0</v>
      </c>
      <c r="AO368" s="97" t="n">
        <f aca="false">BQ143</f>
        <v>0</v>
      </c>
      <c r="AP368" s="97" t="n">
        <f aca="false">BR143</f>
        <v>0</v>
      </c>
      <c r="AQ368" s="97" t="n">
        <f aca="false">BS143</f>
        <v>0</v>
      </c>
      <c r="AR368" s="97" t="n">
        <f aca="false">BT143</f>
        <v>0</v>
      </c>
      <c r="AS368" s="97" t="n">
        <f aca="false">BU143</f>
        <v>0</v>
      </c>
      <c r="AT368" s="97" t="n">
        <f aca="false">BV143</f>
        <v>0</v>
      </c>
      <c r="AU368" s="97" t="n">
        <f aca="false">BW143</f>
        <v>0</v>
      </c>
      <c r="AV368" s="97" t="n">
        <f aca="false">BX143</f>
        <v>0</v>
      </c>
      <c r="AW368" s="97" t="n">
        <f aca="false">BY143</f>
        <v>0</v>
      </c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100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</row>
    <row r="369" s="97" customFormat="true" ht="12.75" hidden="false" customHeight="false" outlineLevel="0" collapsed="false">
      <c r="V369" s="136"/>
      <c r="W369" s="116"/>
      <c r="X369" s="97" t="n">
        <f aca="false">BA150</f>
        <v>3</v>
      </c>
      <c r="Y369" s="97" t="n">
        <f aca="false">BB150</f>
        <v>26</v>
      </c>
      <c r="Z369" s="97" t="n">
        <f aca="false">BC150</f>
        <v>11</v>
      </c>
      <c r="AA369" s="97" t="n">
        <f aca="false">BD150</f>
        <v>3</v>
      </c>
      <c r="AB369" s="97" t="n">
        <f aca="false">BE150</f>
        <v>0</v>
      </c>
      <c r="AC369" s="97" t="n">
        <f aca="false">BF150</f>
        <v>0</v>
      </c>
      <c r="AD369" s="97" t="n">
        <f aca="false">BG150</f>
        <v>0</v>
      </c>
      <c r="AE369" s="97" t="n">
        <f aca="false">BH150</f>
        <v>0</v>
      </c>
      <c r="AF369" s="97" t="n">
        <f aca="false">BI150</f>
        <v>0</v>
      </c>
      <c r="AG369" s="97" t="n">
        <f aca="false">BJ150</f>
        <v>0</v>
      </c>
      <c r="AH369" s="97" t="n">
        <f aca="false">BK150</f>
        <v>0</v>
      </c>
      <c r="AI369" s="97" t="n">
        <f aca="false">BL150</f>
        <v>0</v>
      </c>
      <c r="AL369" s="97" t="n">
        <f aca="false">BN144</f>
        <v>0</v>
      </c>
      <c r="AM369" s="97" t="n">
        <f aca="false">BO144</f>
        <v>2</v>
      </c>
      <c r="AN369" s="97" t="n">
        <f aca="false">BP144</f>
        <v>0</v>
      </c>
      <c r="AO369" s="97" t="n">
        <f aca="false">BQ144</f>
        <v>0</v>
      </c>
      <c r="AP369" s="97" t="n">
        <f aca="false">BR144</f>
        <v>0</v>
      </c>
      <c r="AQ369" s="97" t="n">
        <f aca="false">BS144</f>
        <v>0</v>
      </c>
      <c r="AR369" s="97" t="n">
        <f aca="false">BT144</f>
        <v>0</v>
      </c>
      <c r="AS369" s="97" t="n">
        <f aca="false">BU144</f>
        <v>0</v>
      </c>
      <c r="AT369" s="97" t="n">
        <f aca="false">BV144</f>
        <v>0</v>
      </c>
      <c r="AU369" s="97" t="n">
        <f aca="false">BW144</f>
        <v>0</v>
      </c>
      <c r="AV369" s="97" t="n">
        <f aca="false">BX144</f>
        <v>0</v>
      </c>
      <c r="AW369" s="97" t="n">
        <f aca="false">BY144</f>
        <v>0</v>
      </c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100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</row>
    <row r="370" s="97" customFormat="true" ht="12.75" hidden="false" customHeight="false" outlineLevel="0" collapsed="false">
      <c r="V370" s="144"/>
      <c r="W370" s="116"/>
      <c r="X370" s="97" t="n">
        <f aca="false">BA151</f>
        <v>4</v>
      </c>
      <c r="Y370" s="97" t="n">
        <f aca="false">BB151</f>
        <v>24</v>
      </c>
      <c r="Z370" s="97" t="n">
        <f aca="false">BC151</f>
        <v>7</v>
      </c>
      <c r="AA370" s="97" t="n">
        <f aca="false">BD151</f>
        <v>3</v>
      </c>
      <c r="AB370" s="97" t="n">
        <f aca="false">BE151</f>
        <v>0</v>
      </c>
      <c r="AC370" s="97" t="n">
        <f aca="false">BF151</f>
        <v>0</v>
      </c>
      <c r="AD370" s="97" t="n">
        <f aca="false">BG151</f>
        <v>0</v>
      </c>
      <c r="AE370" s="97" t="n">
        <f aca="false">BH151</f>
        <v>0</v>
      </c>
      <c r="AF370" s="97" t="n">
        <f aca="false">BI151</f>
        <v>0</v>
      </c>
      <c r="AG370" s="97" t="n">
        <f aca="false">BJ151</f>
        <v>0</v>
      </c>
      <c r="AH370" s="97" t="n">
        <f aca="false">BK151</f>
        <v>0</v>
      </c>
      <c r="AI370" s="97" t="n">
        <f aca="false">BL151</f>
        <v>0</v>
      </c>
      <c r="AL370" s="97" t="n">
        <f aca="false">BN145</f>
        <v>0</v>
      </c>
      <c r="AM370" s="97" t="n">
        <f aca="false">BO145</f>
        <v>1</v>
      </c>
      <c r="AN370" s="97" t="n">
        <f aca="false">BP145</f>
        <v>1</v>
      </c>
      <c r="AO370" s="97" t="n">
        <f aca="false">BQ145</f>
        <v>0</v>
      </c>
      <c r="AP370" s="97" t="n">
        <f aca="false">BR145</f>
        <v>0</v>
      </c>
      <c r="AQ370" s="97" t="n">
        <f aca="false">BS145</f>
        <v>0</v>
      </c>
      <c r="AR370" s="97" t="n">
        <f aca="false">BT145</f>
        <v>0</v>
      </c>
      <c r="AS370" s="97" t="n">
        <f aca="false">BU145</f>
        <v>0</v>
      </c>
      <c r="AT370" s="97" t="n">
        <f aca="false">BV145</f>
        <v>0</v>
      </c>
      <c r="AU370" s="97" t="n">
        <f aca="false">BW145</f>
        <v>0</v>
      </c>
      <c r="AV370" s="97" t="n">
        <f aca="false">BX145</f>
        <v>0</v>
      </c>
      <c r="AW370" s="97" t="n">
        <f aca="false">BY145</f>
        <v>0</v>
      </c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100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</row>
    <row r="371" s="97" customFormat="true" ht="12.75" hidden="false" customHeight="false" outlineLevel="0" collapsed="false">
      <c r="V371" s="149"/>
      <c r="W371" s="116"/>
      <c r="X371" s="97" t="n">
        <f aca="false">BA152</f>
        <v>2</v>
      </c>
      <c r="Y371" s="97" t="n">
        <f aca="false">BB152</f>
        <v>17</v>
      </c>
      <c r="Z371" s="97" t="n">
        <f aca="false">BC152</f>
        <v>7</v>
      </c>
      <c r="AA371" s="97" t="n">
        <f aca="false">BD152</f>
        <v>2</v>
      </c>
      <c r="AB371" s="97" t="n">
        <f aca="false">BE152</f>
        <v>0</v>
      </c>
      <c r="AC371" s="97" t="n">
        <f aca="false">BF152</f>
        <v>0</v>
      </c>
      <c r="AD371" s="97" t="n">
        <f aca="false">BG152</f>
        <v>0</v>
      </c>
      <c r="AE371" s="97" t="n">
        <f aca="false">BH152</f>
        <v>0</v>
      </c>
      <c r="AF371" s="97" t="n">
        <f aca="false">BI152</f>
        <v>0</v>
      </c>
      <c r="AG371" s="97" t="n">
        <f aca="false">BJ152</f>
        <v>0</v>
      </c>
      <c r="AH371" s="97" t="n">
        <f aca="false">BK152</f>
        <v>0</v>
      </c>
      <c r="AI371" s="97" t="n">
        <f aca="false">BL152</f>
        <v>0</v>
      </c>
      <c r="AL371" s="97" t="n">
        <f aca="false">BN146</f>
        <v>0</v>
      </c>
      <c r="AM371" s="97" t="n">
        <f aca="false">BO146</f>
        <v>0</v>
      </c>
      <c r="AN371" s="97" t="n">
        <f aca="false">BP146</f>
        <v>0</v>
      </c>
      <c r="AO371" s="97" t="n">
        <f aca="false">BQ146</f>
        <v>0</v>
      </c>
      <c r="AP371" s="97" t="n">
        <f aca="false">BR146</f>
        <v>0</v>
      </c>
      <c r="AQ371" s="97" t="n">
        <f aca="false">BS146</f>
        <v>0</v>
      </c>
      <c r="AR371" s="97" t="n">
        <f aca="false">BT146</f>
        <v>0</v>
      </c>
      <c r="AS371" s="97" t="n">
        <f aca="false">BU146</f>
        <v>0</v>
      </c>
      <c r="AT371" s="97" t="n">
        <f aca="false">BV146</f>
        <v>0</v>
      </c>
      <c r="AU371" s="97" t="n">
        <f aca="false">BW146</f>
        <v>0</v>
      </c>
      <c r="AV371" s="97" t="n">
        <f aca="false">BX146</f>
        <v>0</v>
      </c>
      <c r="AW371" s="97" t="n">
        <f aca="false">BY146</f>
        <v>0</v>
      </c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</row>
    <row r="372" s="97" customFormat="true" ht="12.75" hidden="false" customHeight="false" outlineLevel="0" collapsed="false">
      <c r="V372" s="152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</row>
    <row r="373" s="97" customFormat="true" ht="12.4" hidden="false" customHeight="false" outlineLevel="0" collapsed="false">
      <c r="V373" s="165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</row>
    <row r="374" s="97" customFormat="true" ht="12.4" hidden="false" customHeight="false" outlineLevel="0" collapsed="false">
      <c r="V374" s="165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</row>
    <row r="375" s="97" customFormat="true" ht="12.4" hidden="false" customHeight="false" outlineLevel="0" collapsed="false">
      <c r="V375" s="98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</row>
    <row r="376" s="97" customFormat="true" ht="5.45" hidden="false" customHeight="true" outlineLevel="0" collapsed="false">
      <c r="V376" s="98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</row>
    <row r="377" s="97" customFormat="true" ht="12.4" hidden="false" customHeight="false" outlineLevel="0" collapsed="false">
      <c r="V377" s="98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</row>
    <row r="378" s="97" customFormat="true" ht="12.4" hidden="false" customHeight="false" outlineLevel="0" collapsed="false">
      <c r="V378" s="98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</row>
    <row r="379" s="97" customFormat="true" ht="12.4" hidden="false" customHeight="false" outlineLevel="0" collapsed="false">
      <c r="V379" s="98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</row>
    <row r="380" s="97" customFormat="true" ht="12.4" hidden="false" customHeight="false" outlineLevel="0" collapsed="false">
      <c r="V380" s="98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</row>
    <row r="381" s="97" customFormat="true" ht="12.4" hidden="false" customHeight="false" outlineLevel="0" collapsed="false">
      <c r="V381" s="98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</row>
    <row r="382" s="97" customFormat="true" ht="12.4" hidden="false" customHeight="false" outlineLevel="0" collapsed="false">
      <c r="V382" s="98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</row>
    <row r="383" s="97" customFormat="true" ht="12.4" hidden="false" customHeight="false" outlineLevel="0" collapsed="false">
      <c r="V383" s="98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</row>
    <row r="384" s="97" customFormat="true" ht="12.4" hidden="false" customHeight="false" outlineLevel="0" collapsed="false">
      <c r="V384" s="98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</row>
    <row r="385" s="97" customFormat="true" ht="12.4" hidden="false" customHeight="false" outlineLevel="0" collapsed="false">
      <c r="V385" s="98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</row>
    <row r="386" s="97" customFormat="true" ht="12.4" hidden="false" customHeight="false" outlineLevel="0" collapsed="false">
      <c r="V386" s="98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</row>
    <row r="387" s="97" customFormat="true" ht="12.4" hidden="false" customHeight="false" outlineLevel="0" collapsed="false">
      <c r="V387" s="98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</row>
    <row r="388" s="97" customFormat="true" ht="12.75" hidden="false" customHeight="false" outlineLevel="0" collapsed="false">
      <c r="A388" s="175" t="n">
        <f aca="false">(H357+J357+L357+N357+P357+R357)/T357</f>
        <v>0.0159380692167577</v>
      </c>
      <c r="B388" s="176" t="s">
        <v>131</v>
      </c>
      <c r="C388" s="170"/>
      <c r="D388" s="170"/>
      <c r="E388" s="170"/>
      <c r="F388" s="170"/>
      <c r="G388" s="170"/>
      <c r="H388" s="170"/>
      <c r="I388" s="170"/>
      <c r="J388" s="170"/>
      <c r="K388" s="170"/>
      <c r="L388" s="177" t="n">
        <f aca="false">(I357+K357+M357+O357+Q357+S357)/U357</f>
        <v>0.0120481927710843</v>
      </c>
      <c r="M388" s="176" t="s">
        <v>132</v>
      </c>
      <c r="N388" s="170"/>
      <c r="O388" s="170"/>
      <c r="P388" s="170"/>
      <c r="Q388" s="170"/>
      <c r="R388" s="170"/>
      <c r="S388" s="170"/>
      <c r="T388" s="170"/>
      <c r="U388" s="170"/>
      <c r="V388" s="98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</row>
    <row r="389" s="97" customFormat="true" ht="12.75" hidden="false" customHeight="false" outlineLevel="0" collapsed="false">
      <c r="A389" s="175" t="n">
        <f aca="false">(P357+R357)/T357</f>
        <v>0</v>
      </c>
      <c r="B389" s="176" t="s">
        <v>133</v>
      </c>
      <c r="C389" s="170"/>
      <c r="D389" s="170"/>
      <c r="E389" s="170"/>
      <c r="F389" s="170"/>
      <c r="G389" s="170"/>
      <c r="H389" s="170"/>
      <c r="I389" s="170"/>
      <c r="J389" s="170"/>
      <c r="K389" s="180"/>
      <c r="L389" s="175" t="n">
        <f aca="false">(Q357+S357)/U357</f>
        <v>0</v>
      </c>
      <c r="M389" s="176" t="s">
        <v>133</v>
      </c>
      <c r="N389" s="170"/>
      <c r="O389" s="170"/>
      <c r="P389" s="170"/>
      <c r="Q389" s="170"/>
      <c r="R389" s="170"/>
      <c r="S389" s="170"/>
      <c r="T389" s="170"/>
      <c r="U389" s="170"/>
      <c r="V389" s="98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</row>
    <row r="390" s="97" customFormat="true" ht="12.75" hidden="false" customHeight="false" outlineLevel="0" collapsed="false">
      <c r="V390" s="98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</row>
    <row r="391" s="97" customFormat="true" ht="17.25" hidden="false" customHeight="false" outlineLevel="0" collapsed="false">
      <c r="A391" s="195" t="str">
        <f aca="false">A1</f>
        <v>Comptages vitesse TV/PL à Montreuil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73" t="s">
        <v>122</v>
      </c>
      <c r="W391" s="116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</row>
    <row r="392" s="97" customFormat="true" ht="6.6" hidden="false" customHeight="true" outlineLevel="0" collapsed="false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73" t="s">
        <v>123</v>
      </c>
      <c r="W392" s="116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</row>
    <row r="393" s="97" customFormat="true" ht="13.15" hidden="false" customHeight="false" outlineLevel="0" collapsed="false">
      <c r="A393" s="116" t="s">
        <v>51</v>
      </c>
      <c r="E393" s="184" t="str">
        <f aca="false">BG5</f>
        <v>dimanche 28 mars 2021</v>
      </c>
      <c r="I393" s="190" t="str">
        <f aca="false">I3</f>
        <v>Entre</v>
      </c>
      <c r="J393" s="191" t="str">
        <f aca="false">J3</f>
        <v>Rue Colmet Lépinay</v>
      </c>
      <c r="K393" s="116"/>
      <c r="L393" s="186"/>
      <c r="M393" s="116"/>
      <c r="N393" s="116"/>
      <c r="O393" s="116" t="str">
        <f aca="false">O3</f>
        <v>Et</v>
      </c>
      <c r="P393" s="121" t="str">
        <f aca="false">P3</f>
        <v>Rue de la Solidarité</v>
      </c>
      <c r="V393" s="173" t="s">
        <v>124</v>
      </c>
      <c r="W393" s="116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</row>
    <row r="394" s="97" customFormat="true" ht="13.15" hidden="false" customHeight="false" outlineLevel="0" collapsed="false">
      <c r="A394" s="187" t="s">
        <v>54</v>
      </c>
      <c r="V394" s="173" t="s">
        <v>125</v>
      </c>
      <c r="W394" s="116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</row>
    <row r="395" s="97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6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</row>
    <row r="396" s="97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6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</row>
    <row r="397" s="97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6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</row>
    <row r="398" s="97" customFormat="true" ht="13.15" hidden="false" customHeight="false" outlineLevel="0" collapsed="false">
      <c r="A398" s="132" t="s">
        <v>85</v>
      </c>
      <c r="B398" s="139" t="n">
        <f aca="false">X414</f>
        <v>2</v>
      </c>
      <c r="C398" s="140" t="n">
        <f aca="false">AL414</f>
        <v>0</v>
      </c>
      <c r="D398" s="139" t="n">
        <f aca="false">Y414</f>
        <v>9</v>
      </c>
      <c r="E398" s="140" t="n">
        <f aca="false">AM414</f>
        <v>1</v>
      </c>
      <c r="F398" s="139" t="n">
        <f aca="false">Z414</f>
        <v>10</v>
      </c>
      <c r="G398" s="140" t="n">
        <f aca="false">AN414</f>
        <v>1</v>
      </c>
      <c r="H398" s="139" t="n">
        <f aca="false">AA414</f>
        <v>2</v>
      </c>
      <c r="I398" s="140" t="n">
        <f aca="false">AO414</f>
        <v>1</v>
      </c>
      <c r="J398" s="139" t="n">
        <f aca="false">AB414</f>
        <v>1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24</v>
      </c>
      <c r="U398" s="140" t="n">
        <f aca="false">SUM(C398,E398,G398,I398,K398,M398,O398,Q398,S398)</f>
        <v>3</v>
      </c>
      <c r="V398" s="173" t="s">
        <v>129</v>
      </c>
      <c r="W398" s="116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</row>
    <row r="399" s="97" customFormat="true" ht="12.75" hidden="false" customHeight="false" outlineLevel="0" collapsed="false">
      <c r="A399" s="132" t="s">
        <v>86</v>
      </c>
      <c r="B399" s="139" t="n">
        <f aca="false">X415</f>
        <v>1</v>
      </c>
      <c r="C399" s="140" t="n">
        <f aca="false">AL415</f>
        <v>0</v>
      </c>
      <c r="D399" s="139" t="n">
        <f aca="false">Y415</f>
        <v>9</v>
      </c>
      <c r="E399" s="140" t="n">
        <f aca="false">AM415</f>
        <v>0</v>
      </c>
      <c r="F399" s="139" t="n">
        <f aca="false">Z415</f>
        <v>11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1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22</v>
      </c>
      <c r="U399" s="140" t="n">
        <f aca="false">SUM(C399,E399,G399,I399,K399,M399,O399,Q399,S399)</f>
        <v>0</v>
      </c>
      <c r="V399" s="173" t="s">
        <v>130</v>
      </c>
      <c r="W399" s="116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</row>
    <row r="400" s="97" customFormat="true" ht="12.75" hidden="false" customHeight="false" outlineLevel="0" collapsed="false">
      <c r="A400" s="132" t="s">
        <v>87</v>
      </c>
      <c r="B400" s="139" t="n">
        <f aca="false">X416</f>
        <v>5</v>
      </c>
      <c r="C400" s="140" t="n">
        <f aca="false">AL416</f>
        <v>0</v>
      </c>
      <c r="D400" s="139" t="n">
        <f aca="false">Y416</f>
        <v>5</v>
      </c>
      <c r="E400" s="140" t="n">
        <f aca="false">AM416</f>
        <v>0</v>
      </c>
      <c r="F400" s="139" t="n">
        <f aca="false">Z416</f>
        <v>3</v>
      </c>
      <c r="G400" s="140" t="n">
        <f aca="false">AN416</f>
        <v>0</v>
      </c>
      <c r="H400" s="139" t="n">
        <f aca="false">AA416</f>
        <v>1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14</v>
      </c>
      <c r="U400" s="140" t="n">
        <f aca="false">SUM(C400,E400,G400,I400,K400,M400,O400,Q400,S400)</f>
        <v>0</v>
      </c>
      <c r="V400" s="178"/>
      <c r="AX400" s="170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</row>
    <row r="401" s="97" customFormat="true" ht="12.75" hidden="false" customHeight="false" outlineLevel="0" collapsed="false">
      <c r="A401" s="132" t="s">
        <v>88</v>
      </c>
      <c r="B401" s="139" t="n">
        <f aca="false">X417</f>
        <v>1</v>
      </c>
      <c r="C401" s="140" t="n">
        <f aca="false">AL417</f>
        <v>0</v>
      </c>
      <c r="D401" s="139" t="n">
        <f aca="false">Y417</f>
        <v>8</v>
      </c>
      <c r="E401" s="140" t="n">
        <f aca="false">AM417</f>
        <v>0</v>
      </c>
      <c r="F401" s="139" t="n">
        <f aca="false">Z417</f>
        <v>3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12</v>
      </c>
      <c r="U401" s="140" t="n">
        <f aca="false">SUM(C401,E401,G401,I401,K401,M401,O401,Q401,S401)</f>
        <v>0</v>
      </c>
      <c r="V401" s="178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70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</row>
    <row r="402" s="97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1</v>
      </c>
      <c r="E402" s="140" t="n">
        <f aca="false">AM418</f>
        <v>0</v>
      </c>
      <c r="F402" s="139" t="n">
        <f aca="false">Z418</f>
        <v>7</v>
      </c>
      <c r="G402" s="140" t="n">
        <f aca="false">AN418</f>
        <v>1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8</v>
      </c>
      <c r="U402" s="140" t="n">
        <f aca="false">SUM(C402,E402,G402,I402,K402,M402,O402,Q402,S402)</f>
        <v>1</v>
      </c>
      <c r="V402" s="98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</row>
    <row r="403" s="97" customFormat="true" ht="12.75" hidden="false" customHeight="false" outlineLevel="0" collapsed="false">
      <c r="A403" s="132" t="s">
        <v>90</v>
      </c>
      <c r="B403" s="139" t="n">
        <f aca="false">X419</f>
        <v>6</v>
      </c>
      <c r="C403" s="140" t="n">
        <f aca="false">AL419</f>
        <v>1</v>
      </c>
      <c r="D403" s="139" t="n">
        <f aca="false">Y419</f>
        <v>8</v>
      </c>
      <c r="E403" s="140" t="n">
        <f aca="false">AM419</f>
        <v>0</v>
      </c>
      <c r="F403" s="139" t="n">
        <f aca="false">Z419</f>
        <v>3</v>
      </c>
      <c r="G403" s="140" t="n">
        <f aca="false">AN419</f>
        <v>0</v>
      </c>
      <c r="H403" s="139" t="n">
        <f aca="false">AA419</f>
        <v>1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18</v>
      </c>
      <c r="U403" s="140" t="n">
        <f aca="false">SUM(C403,E403,G403,I403,K403,M403,O403,Q403,S403)</f>
        <v>1</v>
      </c>
      <c r="V403" s="98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</row>
    <row r="404" s="97" customFormat="true" ht="12.4" hidden="false" customHeight="false" outlineLevel="0" collapsed="false">
      <c r="A404" s="132" t="s">
        <v>91</v>
      </c>
      <c r="B404" s="139" t="n">
        <f aca="false">X420</f>
        <v>5</v>
      </c>
      <c r="C404" s="140" t="n">
        <f aca="false">AL420</f>
        <v>0</v>
      </c>
      <c r="D404" s="139" t="n">
        <f aca="false">Y420</f>
        <v>10</v>
      </c>
      <c r="E404" s="140" t="n">
        <f aca="false">AM420</f>
        <v>1</v>
      </c>
      <c r="F404" s="139" t="n">
        <f aca="false">Z420</f>
        <v>11</v>
      </c>
      <c r="G404" s="140" t="n">
        <f aca="false">AN420</f>
        <v>0</v>
      </c>
      <c r="H404" s="139" t="n">
        <f aca="false">AA420</f>
        <v>1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27</v>
      </c>
      <c r="U404" s="140" t="n">
        <f aca="false">SUM(C404,E404,G404,I404,K404,M404,O404,Q404,S404)</f>
        <v>1</v>
      </c>
      <c r="V404" s="98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</row>
    <row r="405" s="97" customFormat="true" ht="13.15" hidden="false" customHeight="false" outlineLevel="0" collapsed="false">
      <c r="A405" s="132" t="s">
        <v>92</v>
      </c>
      <c r="B405" s="139" t="n">
        <f aca="false">X421</f>
        <v>4</v>
      </c>
      <c r="C405" s="140" t="n">
        <f aca="false">AL421</f>
        <v>1</v>
      </c>
      <c r="D405" s="139" t="n">
        <f aca="false">Y421</f>
        <v>13</v>
      </c>
      <c r="E405" s="140" t="n">
        <f aca="false">AM421</f>
        <v>1</v>
      </c>
      <c r="F405" s="139" t="n">
        <f aca="false">Z421</f>
        <v>12</v>
      </c>
      <c r="G405" s="140" t="n">
        <f aca="false">AN421</f>
        <v>1</v>
      </c>
      <c r="H405" s="139" t="n">
        <f aca="false">AA421</f>
        <v>1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30</v>
      </c>
      <c r="U405" s="140" t="n">
        <f aca="false">SUM(C405,E405,G405,I405,K405,M405,O405,Q405,S405)</f>
        <v>3</v>
      </c>
      <c r="V405" s="98"/>
      <c r="X405" s="103" t="s">
        <v>134</v>
      </c>
      <c r="AA405" s="116"/>
      <c r="AB405" s="116"/>
      <c r="AC405" s="116"/>
      <c r="AD405" s="116"/>
      <c r="AE405" s="104" t="s">
        <v>135</v>
      </c>
      <c r="AG405" s="116"/>
      <c r="AK405" s="116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</row>
    <row r="406" s="97" customFormat="true" ht="15" hidden="false" customHeight="false" outlineLevel="0" collapsed="false">
      <c r="A406" s="132" t="s">
        <v>93</v>
      </c>
      <c r="B406" s="139" t="n">
        <f aca="false">X422</f>
        <v>13</v>
      </c>
      <c r="C406" s="140" t="n">
        <f aca="false">AL422</f>
        <v>2</v>
      </c>
      <c r="D406" s="139" t="n">
        <f aca="false">Y422</f>
        <v>45</v>
      </c>
      <c r="E406" s="140" t="n">
        <f aca="false">AM422</f>
        <v>1</v>
      </c>
      <c r="F406" s="139" t="n">
        <f aca="false">Z422</f>
        <v>17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75</v>
      </c>
      <c r="U406" s="140" t="n">
        <f aca="false">SUM(C406,E406,G406,I406,K406,M406,O406,Q406,S406)</f>
        <v>3</v>
      </c>
      <c r="V406" s="107"/>
      <c r="W406" s="108"/>
      <c r="X406" s="103" t="s">
        <v>136</v>
      </c>
      <c r="Y406" s="108"/>
      <c r="Z406" s="108"/>
      <c r="AA406" s="116"/>
      <c r="AB406" s="116"/>
      <c r="AC406" s="116"/>
      <c r="AD406" s="116"/>
      <c r="AE406" s="104" t="s">
        <v>137</v>
      </c>
      <c r="AF406" s="108"/>
      <c r="AG406" s="116"/>
      <c r="AH406" s="108"/>
      <c r="AI406" s="108"/>
      <c r="AJ406" s="108"/>
      <c r="AK406" s="116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</row>
    <row r="407" s="97" customFormat="true" ht="12.75" hidden="false" customHeight="false" outlineLevel="0" collapsed="false">
      <c r="A407" s="132" t="s">
        <v>94</v>
      </c>
      <c r="B407" s="139" t="n">
        <f aca="false">X424</f>
        <v>19</v>
      </c>
      <c r="C407" s="140" t="n">
        <f aca="false">AL424</f>
        <v>1</v>
      </c>
      <c r="D407" s="139" t="n">
        <f aca="false">Y424</f>
        <v>65</v>
      </c>
      <c r="E407" s="140" t="n">
        <f aca="false">AM424</f>
        <v>2</v>
      </c>
      <c r="F407" s="139" t="n">
        <f aca="false">Z424</f>
        <v>21</v>
      </c>
      <c r="G407" s="140" t="n">
        <f aca="false">AN424</f>
        <v>0</v>
      </c>
      <c r="H407" s="139" t="n">
        <f aca="false">AA424</f>
        <v>3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108</v>
      </c>
      <c r="U407" s="140" t="n">
        <f aca="false">SUM(C407,E407,G407,I407,K407,M407,O407,Q407,S407)</f>
        <v>3</v>
      </c>
      <c r="V407" s="98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</row>
    <row r="408" s="97" customFormat="true" ht="12.75" hidden="false" customHeight="false" outlineLevel="0" collapsed="false">
      <c r="A408" s="132" t="s">
        <v>95</v>
      </c>
      <c r="B408" s="139" t="n">
        <f aca="false">X425</f>
        <v>29</v>
      </c>
      <c r="C408" s="140" t="n">
        <f aca="false">AL425</f>
        <v>2</v>
      </c>
      <c r="D408" s="139" t="n">
        <f aca="false">Y425</f>
        <v>88</v>
      </c>
      <c r="E408" s="140" t="n">
        <f aca="false">AM425</f>
        <v>0</v>
      </c>
      <c r="F408" s="139" t="n">
        <f aca="false">Z425</f>
        <v>23</v>
      </c>
      <c r="G408" s="140" t="n">
        <f aca="false">AN425</f>
        <v>0</v>
      </c>
      <c r="H408" s="139" t="n">
        <f aca="false">AA425</f>
        <v>1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141</v>
      </c>
      <c r="U408" s="140" t="n">
        <f aca="false">SUM(C408,E408,G408,I408,K408,M408,O408,Q408,S408)</f>
        <v>2</v>
      </c>
      <c r="V408" s="98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</row>
    <row r="409" s="97" customFormat="true" ht="12.75" hidden="false" customHeight="false" outlineLevel="0" collapsed="false">
      <c r="A409" s="132" t="s">
        <v>96</v>
      </c>
      <c r="B409" s="139" t="n">
        <f aca="false">X426</f>
        <v>48</v>
      </c>
      <c r="C409" s="140" t="n">
        <f aca="false">AL426</f>
        <v>3</v>
      </c>
      <c r="D409" s="139" t="n">
        <f aca="false">Y426</f>
        <v>84</v>
      </c>
      <c r="E409" s="140" t="n">
        <f aca="false">AM426</f>
        <v>0</v>
      </c>
      <c r="F409" s="139" t="n">
        <f aca="false">Z426</f>
        <v>18</v>
      </c>
      <c r="G409" s="140" t="n">
        <f aca="false">AN426</f>
        <v>0</v>
      </c>
      <c r="H409" s="139" t="n">
        <f aca="false">AA426</f>
        <v>1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151</v>
      </c>
      <c r="U409" s="140" t="n">
        <f aca="false">SUM(C409,E409,G409,I409,K409,M409,O409,Q409,S409)</f>
        <v>3</v>
      </c>
      <c r="V409" s="98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</row>
    <row r="410" s="97" customFormat="true" ht="12.75" hidden="false" customHeight="false" outlineLevel="0" collapsed="false">
      <c r="A410" s="132" t="s">
        <v>97</v>
      </c>
      <c r="B410" s="139" t="n">
        <f aca="false">X427</f>
        <v>51</v>
      </c>
      <c r="C410" s="140" t="n">
        <f aca="false">AL427</f>
        <v>11</v>
      </c>
      <c r="D410" s="139" t="n">
        <f aca="false">Y427</f>
        <v>100</v>
      </c>
      <c r="E410" s="140" t="n">
        <f aca="false">AM427</f>
        <v>1</v>
      </c>
      <c r="F410" s="139" t="n">
        <f aca="false">Z427</f>
        <v>15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1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167</v>
      </c>
      <c r="U410" s="140" t="n">
        <f aca="false">SUM(C410,E410,G410,I410,K410,M410,O410,Q410,S410)</f>
        <v>12</v>
      </c>
      <c r="V410" s="98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</row>
    <row r="411" s="97" customFormat="true" ht="13.15" hidden="false" customHeight="false" outlineLevel="0" collapsed="false">
      <c r="A411" s="132" t="s">
        <v>98</v>
      </c>
      <c r="B411" s="139" t="n">
        <f aca="false">X428</f>
        <v>52</v>
      </c>
      <c r="C411" s="140" t="n">
        <f aca="false">AL428</f>
        <v>4</v>
      </c>
      <c r="D411" s="139" t="n">
        <f aca="false">Y428</f>
        <v>93</v>
      </c>
      <c r="E411" s="140" t="n">
        <f aca="false">AM428</f>
        <v>1</v>
      </c>
      <c r="F411" s="139" t="n">
        <f aca="false">Z428</f>
        <v>30</v>
      </c>
      <c r="G411" s="140" t="n">
        <f aca="false">AN428</f>
        <v>0</v>
      </c>
      <c r="H411" s="139" t="n">
        <f aca="false">AA428</f>
        <v>3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178</v>
      </c>
      <c r="U411" s="140" t="n">
        <f aca="false">SUM(C411,E411,G411,I411,K411,M411,O411,Q411,S411)</f>
        <v>5</v>
      </c>
      <c r="V411" s="136"/>
      <c r="W411" s="116"/>
      <c r="X411" s="104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</row>
    <row r="412" s="97" customFormat="true" ht="12.75" hidden="false" customHeight="false" outlineLevel="0" collapsed="false">
      <c r="A412" s="132" t="s">
        <v>99</v>
      </c>
      <c r="B412" s="139" t="n">
        <f aca="false">X429</f>
        <v>60</v>
      </c>
      <c r="C412" s="140" t="n">
        <f aca="false">AL429</f>
        <v>4</v>
      </c>
      <c r="D412" s="139" t="n">
        <f aca="false">Y429</f>
        <v>93</v>
      </c>
      <c r="E412" s="140" t="n">
        <f aca="false">AM429</f>
        <v>1</v>
      </c>
      <c r="F412" s="139" t="n">
        <f aca="false">Z429</f>
        <v>24</v>
      </c>
      <c r="G412" s="140" t="n">
        <f aca="false">AN429</f>
        <v>0</v>
      </c>
      <c r="H412" s="139" t="n">
        <f aca="false">AA429</f>
        <v>1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178</v>
      </c>
      <c r="U412" s="140" t="n">
        <f aca="false">SUM(C412,E412,G412,I412,K412,M412,O412,Q412,S412)</f>
        <v>5</v>
      </c>
      <c r="V412" s="13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</row>
    <row r="413" s="97" customFormat="true" ht="12.75" hidden="false" customHeight="false" outlineLevel="0" collapsed="false">
      <c r="A413" s="132" t="s">
        <v>100</v>
      </c>
      <c r="B413" s="139" t="n">
        <f aca="false">X430</f>
        <v>57</v>
      </c>
      <c r="C413" s="140" t="n">
        <f aca="false">AL430</f>
        <v>4</v>
      </c>
      <c r="D413" s="139" t="n">
        <f aca="false">Y430</f>
        <v>84</v>
      </c>
      <c r="E413" s="140" t="n">
        <f aca="false">AM430</f>
        <v>0</v>
      </c>
      <c r="F413" s="139" t="n">
        <f aca="false">Z430</f>
        <v>12</v>
      </c>
      <c r="G413" s="140" t="n">
        <f aca="false">AN430</f>
        <v>1</v>
      </c>
      <c r="H413" s="139" t="n">
        <f aca="false">AA430</f>
        <v>4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157</v>
      </c>
      <c r="U413" s="140" t="n">
        <f aca="false">SUM(C413,E413,G413,I413,K413,M413,O413,Q413,S413)</f>
        <v>5</v>
      </c>
      <c r="V413" s="13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</row>
    <row r="414" s="97" customFormat="true" ht="12.75" hidden="false" customHeight="false" outlineLevel="0" collapsed="false">
      <c r="A414" s="132" t="s">
        <v>101</v>
      </c>
      <c r="B414" s="139" t="n">
        <f aca="false">X431</f>
        <v>46</v>
      </c>
      <c r="C414" s="140" t="n">
        <f aca="false">AL431</f>
        <v>4</v>
      </c>
      <c r="D414" s="139" t="n">
        <f aca="false">Y431</f>
        <v>85</v>
      </c>
      <c r="E414" s="140" t="n">
        <f aca="false">AM431</f>
        <v>1</v>
      </c>
      <c r="F414" s="139" t="n">
        <f aca="false">Z431</f>
        <v>7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3</v>
      </c>
      <c r="K414" s="140" t="n">
        <f aca="false">AP431</f>
        <v>1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141</v>
      </c>
      <c r="U414" s="140" t="n">
        <f aca="false">SUM(C414,E414,G414,I414,K414,M414,O414,Q414,S414)</f>
        <v>6</v>
      </c>
      <c r="V414" s="136"/>
      <c r="W414" s="116"/>
      <c r="X414" s="97" t="n">
        <f aca="false">BA153</f>
        <v>2</v>
      </c>
      <c r="Y414" s="97" t="n">
        <f aca="false">BB153</f>
        <v>9</v>
      </c>
      <c r="Z414" s="97" t="n">
        <f aca="false">BC153</f>
        <v>10</v>
      </c>
      <c r="AA414" s="97" t="n">
        <f aca="false">BD153</f>
        <v>2</v>
      </c>
      <c r="AB414" s="97" t="n">
        <f aca="false">BE153</f>
        <v>1</v>
      </c>
      <c r="AC414" s="97" t="n">
        <f aca="false">BF153</f>
        <v>0</v>
      </c>
      <c r="AD414" s="97" t="n">
        <f aca="false">BG153</f>
        <v>0</v>
      </c>
      <c r="AE414" s="97" t="n">
        <f aca="false">BH153</f>
        <v>0</v>
      </c>
      <c r="AF414" s="97" t="n">
        <f aca="false">BI153</f>
        <v>0</v>
      </c>
      <c r="AG414" s="97" t="n">
        <f aca="false">BJ153</f>
        <v>0</v>
      </c>
      <c r="AH414" s="97" t="n">
        <f aca="false">BK153</f>
        <v>0</v>
      </c>
      <c r="AI414" s="97" t="n">
        <f aca="false">BL153</f>
        <v>0</v>
      </c>
      <c r="AL414" s="97" t="n">
        <f aca="false">BN147</f>
        <v>0</v>
      </c>
      <c r="AM414" s="97" t="n">
        <f aca="false">BO147</f>
        <v>1</v>
      </c>
      <c r="AN414" s="97" t="n">
        <f aca="false">BP147</f>
        <v>1</v>
      </c>
      <c r="AO414" s="97" t="n">
        <f aca="false">BQ147</f>
        <v>1</v>
      </c>
      <c r="AP414" s="97" t="n">
        <f aca="false">BR147</f>
        <v>0</v>
      </c>
      <c r="AQ414" s="97" t="n">
        <f aca="false">BS147</f>
        <v>0</v>
      </c>
      <c r="AR414" s="97" t="n">
        <f aca="false">BT147</f>
        <v>0</v>
      </c>
      <c r="AS414" s="97" t="n">
        <f aca="false">BU147</f>
        <v>0</v>
      </c>
      <c r="AT414" s="97" t="n">
        <f aca="false">BV147</f>
        <v>0</v>
      </c>
      <c r="AU414" s="97" t="n">
        <f aca="false">BW147</f>
        <v>0</v>
      </c>
      <c r="AV414" s="97" t="n">
        <f aca="false">BX147</f>
        <v>0</v>
      </c>
      <c r="AW414" s="97" t="n">
        <f aca="false">BY147</f>
        <v>0</v>
      </c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</row>
    <row r="415" s="97" customFormat="true" ht="12.75" hidden="false" customHeight="false" outlineLevel="0" collapsed="false">
      <c r="A415" s="132" t="s">
        <v>102</v>
      </c>
      <c r="B415" s="139" t="n">
        <f aca="false">X432</f>
        <v>36</v>
      </c>
      <c r="C415" s="140" t="n">
        <f aca="false">AL432</f>
        <v>3</v>
      </c>
      <c r="D415" s="139" t="n">
        <f aca="false">Y432</f>
        <v>81</v>
      </c>
      <c r="E415" s="140" t="n">
        <f aca="false">AM432</f>
        <v>2</v>
      </c>
      <c r="F415" s="139" t="n">
        <f aca="false">Z432</f>
        <v>12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1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130</v>
      </c>
      <c r="U415" s="140" t="n">
        <f aca="false">SUM(C415,E415,G415,I415,K415,M415,O415,Q415,S415)</f>
        <v>5</v>
      </c>
      <c r="V415" s="136"/>
      <c r="W415" s="116"/>
      <c r="X415" s="97" t="n">
        <f aca="false">BA154</f>
        <v>1</v>
      </c>
      <c r="Y415" s="97" t="n">
        <f aca="false">BB154</f>
        <v>9</v>
      </c>
      <c r="Z415" s="97" t="n">
        <f aca="false">BC154</f>
        <v>11</v>
      </c>
      <c r="AA415" s="97" t="n">
        <f aca="false">BD154</f>
        <v>0</v>
      </c>
      <c r="AB415" s="97" t="n">
        <f aca="false">BE154</f>
        <v>1</v>
      </c>
      <c r="AC415" s="97" t="n">
        <f aca="false">BF154</f>
        <v>0</v>
      </c>
      <c r="AD415" s="97" t="n">
        <f aca="false">BG154</f>
        <v>0</v>
      </c>
      <c r="AE415" s="97" t="n">
        <f aca="false">BH154</f>
        <v>0</v>
      </c>
      <c r="AF415" s="97" t="n">
        <f aca="false">BI154</f>
        <v>0</v>
      </c>
      <c r="AG415" s="97" t="n">
        <f aca="false">BJ154</f>
        <v>0</v>
      </c>
      <c r="AH415" s="97" t="n">
        <f aca="false">BK154</f>
        <v>0</v>
      </c>
      <c r="AI415" s="97" t="n">
        <f aca="false">BL154</f>
        <v>0</v>
      </c>
      <c r="AL415" s="97" t="n">
        <f aca="false">BN148</f>
        <v>0</v>
      </c>
      <c r="AM415" s="97" t="n">
        <f aca="false">BO148</f>
        <v>0</v>
      </c>
      <c r="AN415" s="97" t="n">
        <f aca="false">BP148</f>
        <v>0</v>
      </c>
      <c r="AO415" s="97" t="n">
        <f aca="false">BQ148</f>
        <v>0</v>
      </c>
      <c r="AP415" s="97" t="n">
        <f aca="false">BR148</f>
        <v>0</v>
      </c>
      <c r="AQ415" s="97" t="n">
        <f aca="false">BS148</f>
        <v>0</v>
      </c>
      <c r="AR415" s="97" t="n">
        <f aca="false">BT148</f>
        <v>0</v>
      </c>
      <c r="AS415" s="97" t="n">
        <f aca="false">BU148</f>
        <v>0</v>
      </c>
      <c r="AT415" s="97" t="n">
        <f aca="false">BV148</f>
        <v>0</v>
      </c>
      <c r="AU415" s="97" t="n">
        <f aca="false">BW148</f>
        <v>0</v>
      </c>
      <c r="AV415" s="97" t="n">
        <f aca="false">BX148</f>
        <v>0</v>
      </c>
      <c r="AW415" s="97" t="n">
        <f aca="false">BY148</f>
        <v>0</v>
      </c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</row>
    <row r="416" s="97" customFormat="true" ht="12.75" hidden="false" customHeight="false" outlineLevel="0" collapsed="false">
      <c r="A416" s="132" t="s">
        <v>103</v>
      </c>
      <c r="B416" s="139" t="n">
        <f aca="false">X433</f>
        <v>36</v>
      </c>
      <c r="C416" s="140" t="n">
        <f aca="false">AL433</f>
        <v>2</v>
      </c>
      <c r="D416" s="139" t="n">
        <f aca="false">Y433</f>
        <v>79</v>
      </c>
      <c r="E416" s="140" t="n">
        <f aca="false">AM433</f>
        <v>5</v>
      </c>
      <c r="F416" s="139" t="n">
        <f aca="false">Z433</f>
        <v>21</v>
      </c>
      <c r="G416" s="140" t="n">
        <f aca="false">AN433</f>
        <v>0</v>
      </c>
      <c r="H416" s="139" t="n">
        <f aca="false">AA433</f>
        <v>1</v>
      </c>
      <c r="I416" s="140" t="n">
        <f aca="false">AO433</f>
        <v>0</v>
      </c>
      <c r="J416" s="139" t="n">
        <f aca="false">AB433</f>
        <v>1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138</v>
      </c>
      <c r="U416" s="140" t="n">
        <f aca="false">SUM(C416,E416,G416,I416,K416,M416,O416,Q416,S416)</f>
        <v>7</v>
      </c>
      <c r="V416" s="136"/>
      <c r="W416" s="116"/>
      <c r="X416" s="97" t="n">
        <f aca="false">BA155</f>
        <v>5</v>
      </c>
      <c r="Y416" s="97" t="n">
        <f aca="false">BB155</f>
        <v>5</v>
      </c>
      <c r="Z416" s="97" t="n">
        <f aca="false">BC155</f>
        <v>3</v>
      </c>
      <c r="AA416" s="97" t="n">
        <f aca="false">BD155</f>
        <v>1</v>
      </c>
      <c r="AB416" s="97" t="n">
        <f aca="false">BE155</f>
        <v>0</v>
      </c>
      <c r="AC416" s="97" t="n">
        <f aca="false">BF155</f>
        <v>0</v>
      </c>
      <c r="AD416" s="97" t="n">
        <f aca="false">BG155</f>
        <v>0</v>
      </c>
      <c r="AE416" s="97" t="n">
        <f aca="false">BH155</f>
        <v>0</v>
      </c>
      <c r="AF416" s="97" t="n">
        <f aca="false">BI155</f>
        <v>0</v>
      </c>
      <c r="AG416" s="97" t="n">
        <f aca="false">BJ155</f>
        <v>0</v>
      </c>
      <c r="AH416" s="97" t="n">
        <f aca="false">BK155</f>
        <v>0</v>
      </c>
      <c r="AI416" s="97" t="n">
        <f aca="false">BL155</f>
        <v>0</v>
      </c>
      <c r="AL416" s="97" t="n">
        <f aca="false">BN149</f>
        <v>0</v>
      </c>
      <c r="AM416" s="97" t="n">
        <f aca="false">BO149</f>
        <v>0</v>
      </c>
      <c r="AN416" s="97" t="n">
        <f aca="false">BP149</f>
        <v>0</v>
      </c>
      <c r="AO416" s="97" t="n">
        <f aca="false">BQ149</f>
        <v>0</v>
      </c>
      <c r="AP416" s="97" t="n">
        <f aca="false">BR149</f>
        <v>0</v>
      </c>
      <c r="AQ416" s="97" t="n">
        <f aca="false">BS149</f>
        <v>0</v>
      </c>
      <c r="AR416" s="97" t="n">
        <f aca="false">BT149</f>
        <v>0</v>
      </c>
      <c r="AS416" s="97" t="n">
        <f aca="false">BU149</f>
        <v>0</v>
      </c>
      <c r="AT416" s="97" t="n">
        <f aca="false">BV149</f>
        <v>0</v>
      </c>
      <c r="AU416" s="97" t="n">
        <f aca="false">BW149</f>
        <v>0</v>
      </c>
      <c r="AV416" s="97" t="n">
        <f aca="false">BX149</f>
        <v>0</v>
      </c>
      <c r="AW416" s="97" t="n">
        <f aca="false">BY149</f>
        <v>0</v>
      </c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</row>
    <row r="417" s="97" customFormat="true" ht="12.75" hidden="false" customHeight="false" outlineLevel="0" collapsed="false">
      <c r="A417" s="132" t="s">
        <v>104</v>
      </c>
      <c r="B417" s="139" t="n">
        <f aca="false">X434</f>
        <v>26</v>
      </c>
      <c r="C417" s="140" t="n">
        <f aca="false">AL434</f>
        <v>3</v>
      </c>
      <c r="D417" s="139" t="n">
        <f aca="false">Y434</f>
        <v>45</v>
      </c>
      <c r="E417" s="140" t="n">
        <f aca="false">AM434</f>
        <v>1</v>
      </c>
      <c r="F417" s="139" t="n">
        <f aca="false">Z434</f>
        <v>12</v>
      </c>
      <c r="G417" s="140" t="n">
        <f aca="false">AN434</f>
        <v>0</v>
      </c>
      <c r="H417" s="139" t="n">
        <f aca="false">AA434</f>
        <v>5</v>
      </c>
      <c r="I417" s="140" t="n">
        <f aca="false">AO434</f>
        <v>1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88</v>
      </c>
      <c r="U417" s="140" t="n">
        <f aca="false">SUM(C417,E417,G417,I417,K417,M417,O417,Q417,S417)</f>
        <v>5</v>
      </c>
      <c r="V417" s="136"/>
      <c r="W417" s="116"/>
      <c r="X417" s="97" t="n">
        <f aca="false">BA156</f>
        <v>1</v>
      </c>
      <c r="Y417" s="97" t="n">
        <f aca="false">BB156</f>
        <v>8</v>
      </c>
      <c r="Z417" s="97" t="n">
        <f aca="false">BC156</f>
        <v>3</v>
      </c>
      <c r="AA417" s="97" t="n">
        <f aca="false">BD156</f>
        <v>0</v>
      </c>
      <c r="AB417" s="97" t="n">
        <f aca="false">BE156</f>
        <v>0</v>
      </c>
      <c r="AC417" s="97" t="n">
        <f aca="false">BF156</f>
        <v>0</v>
      </c>
      <c r="AD417" s="97" t="n">
        <f aca="false">BG156</f>
        <v>0</v>
      </c>
      <c r="AE417" s="97" t="n">
        <f aca="false">BH156</f>
        <v>0</v>
      </c>
      <c r="AF417" s="97" t="n">
        <f aca="false">BI156</f>
        <v>0</v>
      </c>
      <c r="AG417" s="97" t="n">
        <f aca="false">BJ156</f>
        <v>0</v>
      </c>
      <c r="AH417" s="97" t="n">
        <f aca="false">BK156</f>
        <v>0</v>
      </c>
      <c r="AI417" s="97" t="n">
        <f aca="false">BL156</f>
        <v>0</v>
      </c>
      <c r="AL417" s="97" t="n">
        <f aca="false">BN150</f>
        <v>0</v>
      </c>
      <c r="AM417" s="97" t="n">
        <f aca="false">BO150</f>
        <v>0</v>
      </c>
      <c r="AN417" s="97" t="n">
        <f aca="false">BP150</f>
        <v>0</v>
      </c>
      <c r="AO417" s="97" t="n">
        <f aca="false">BQ150</f>
        <v>0</v>
      </c>
      <c r="AP417" s="97" t="n">
        <f aca="false">BR150</f>
        <v>0</v>
      </c>
      <c r="AQ417" s="97" t="n">
        <f aca="false">BS150</f>
        <v>0</v>
      </c>
      <c r="AR417" s="97" t="n">
        <f aca="false">BT150</f>
        <v>0</v>
      </c>
      <c r="AS417" s="97" t="n">
        <f aca="false">BU150</f>
        <v>0</v>
      </c>
      <c r="AT417" s="97" t="n">
        <f aca="false">BV150</f>
        <v>0</v>
      </c>
      <c r="AU417" s="97" t="n">
        <f aca="false">BW150</f>
        <v>0</v>
      </c>
      <c r="AV417" s="97" t="n">
        <f aca="false">BX150</f>
        <v>0</v>
      </c>
      <c r="AW417" s="97" t="n">
        <f aca="false">BY150</f>
        <v>0</v>
      </c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</row>
    <row r="418" s="97" customFormat="true" ht="12.75" hidden="false" customHeight="false" outlineLevel="0" collapsed="false">
      <c r="A418" s="132" t="s">
        <v>106</v>
      </c>
      <c r="B418" s="139" t="n">
        <f aca="false">X435</f>
        <v>9</v>
      </c>
      <c r="C418" s="140" t="n">
        <f aca="false">AL435</f>
        <v>1</v>
      </c>
      <c r="D418" s="139" t="n">
        <f aca="false">Y435</f>
        <v>30</v>
      </c>
      <c r="E418" s="140" t="n">
        <f aca="false">AM435</f>
        <v>2</v>
      </c>
      <c r="F418" s="139" t="n">
        <f aca="false">Z435</f>
        <v>11</v>
      </c>
      <c r="G418" s="140" t="n">
        <f aca="false">AN435</f>
        <v>1</v>
      </c>
      <c r="H418" s="139" t="n">
        <f aca="false">AA435</f>
        <v>4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54</v>
      </c>
      <c r="U418" s="140" t="n">
        <f aca="false">SUM(C418,E418,G418,I418,K418,M418,O418,Q418,S418)</f>
        <v>4</v>
      </c>
      <c r="V418" s="136"/>
      <c r="W418" s="116"/>
      <c r="X418" s="97" t="n">
        <f aca="false">BA157</f>
        <v>0</v>
      </c>
      <c r="Y418" s="97" t="n">
        <f aca="false">BB157</f>
        <v>1</v>
      </c>
      <c r="Z418" s="97" t="n">
        <f aca="false">BC157</f>
        <v>7</v>
      </c>
      <c r="AA418" s="97" t="n">
        <f aca="false">BD157</f>
        <v>0</v>
      </c>
      <c r="AB418" s="97" t="n">
        <f aca="false">BE157</f>
        <v>0</v>
      </c>
      <c r="AC418" s="97" t="n">
        <f aca="false">BF157</f>
        <v>0</v>
      </c>
      <c r="AD418" s="97" t="n">
        <f aca="false">BG157</f>
        <v>0</v>
      </c>
      <c r="AE418" s="97" t="n">
        <f aca="false">BH157</f>
        <v>0</v>
      </c>
      <c r="AF418" s="97" t="n">
        <f aca="false">BI157</f>
        <v>0</v>
      </c>
      <c r="AG418" s="97" t="n">
        <f aca="false">BJ157</f>
        <v>0</v>
      </c>
      <c r="AH418" s="97" t="n">
        <f aca="false">BK157</f>
        <v>0</v>
      </c>
      <c r="AI418" s="97" t="n">
        <f aca="false">BL157</f>
        <v>0</v>
      </c>
      <c r="AL418" s="97" t="n">
        <f aca="false">BN151</f>
        <v>0</v>
      </c>
      <c r="AM418" s="97" t="n">
        <f aca="false">BO151</f>
        <v>0</v>
      </c>
      <c r="AN418" s="97" t="n">
        <f aca="false">BP151</f>
        <v>1</v>
      </c>
      <c r="AO418" s="97" t="n">
        <f aca="false">BQ151</f>
        <v>0</v>
      </c>
      <c r="AP418" s="97" t="n">
        <f aca="false">BR151</f>
        <v>0</v>
      </c>
      <c r="AQ418" s="97" t="n">
        <f aca="false">BS151</f>
        <v>0</v>
      </c>
      <c r="AR418" s="97" t="n">
        <f aca="false">BT151</f>
        <v>0</v>
      </c>
      <c r="AS418" s="97" t="n">
        <f aca="false">BU151</f>
        <v>0</v>
      </c>
      <c r="AT418" s="97" t="n">
        <f aca="false">BV151</f>
        <v>0</v>
      </c>
      <c r="AU418" s="97" t="n">
        <f aca="false">BW151</f>
        <v>0</v>
      </c>
      <c r="AV418" s="97" t="n">
        <f aca="false">BX151</f>
        <v>0</v>
      </c>
      <c r="AW418" s="97" t="n">
        <f aca="false">BY151</f>
        <v>0</v>
      </c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</row>
    <row r="419" s="97" customFormat="true" ht="12.75" hidden="false" customHeight="false" outlineLevel="0" collapsed="false">
      <c r="A419" s="132" t="s">
        <v>107</v>
      </c>
      <c r="B419" s="139" t="n">
        <f aca="false">X436</f>
        <v>7</v>
      </c>
      <c r="C419" s="140" t="n">
        <f aca="false">AL436</f>
        <v>0</v>
      </c>
      <c r="D419" s="139" t="n">
        <f aca="false">Y436</f>
        <v>16</v>
      </c>
      <c r="E419" s="140" t="n">
        <f aca="false">AM436</f>
        <v>3</v>
      </c>
      <c r="F419" s="139" t="n">
        <f aca="false">Z436</f>
        <v>8</v>
      </c>
      <c r="G419" s="140" t="n">
        <f aca="false">AN436</f>
        <v>1</v>
      </c>
      <c r="H419" s="139" t="n">
        <f aca="false">AA436</f>
        <v>2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33</v>
      </c>
      <c r="U419" s="140" t="n">
        <f aca="false">SUM(C419,E419,G419,I419,K419,M419,O419,Q419,S419)</f>
        <v>4</v>
      </c>
      <c r="V419" s="136"/>
      <c r="W419" s="116"/>
      <c r="X419" s="97" t="n">
        <f aca="false">BA158</f>
        <v>6</v>
      </c>
      <c r="Y419" s="97" t="n">
        <f aca="false">BB158</f>
        <v>8</v>
      </c>
      <c r="Z419" s="97" t="n">
        <f aca="false">BC158</f>
        <v>3</v>
      </c>
      <c r="AA419" s="97" t="n">
        <f aca="false">BD158</f>
        <v>1</v>
      </c>
      <c r="AB419" s="97" t="n">
        <f aca="false">BE158</f>
        <v>0</v>
      </c>
      <c r="AC419" s="97" t="n">
        <f aca="false">BF158</f>
        <v>0</v>
      </c>
      <c r="AD419" s="97" t="n">
        <f aca="false">BG158</f>
        <v>0</v>
      </c>
      <c r="AE419" s="97" t="n">
        <f aca="false">BH158</f>
        <v>0</v>
      </c>
      <c r="AF419" s="97" t="n">
        <f aca="false">BI158</f>
        <v>0</v>
      </c>
      <c r="AG419" s="97" t="n">
        <f aca="false">BJ158</f>
        <v>0</v>
      </c>
      <c r="AH419" s="97" t="n">
        <f aca="false">BK158</f>
        <v>0</v>
      </c>
      <c r="AI419" s="97" t="n">
        <f aca="false">BL158</f>
        <v>0</v>
      </c>
      <c r="AL419" s="97" t="n">
        <f aca="false">BN152</f>
        <v>1</v>
      </c>
      <c r="AM419" s="97" t="n">
        <f aca="false">BO152</f>
        <v>0</v>
      </c>
      <c r="AN419" s="97" t="n">
        <f aca="false">BP152</f>
        <v>0</v>
      </c>
      <c r="AO419" s="97" t="n">
        <f aca="false">BQ152</f>
        <v>0</v>
      </c>
      <c r="AP419" s="97" t="n">
        <f aca="false">BR152</f>
        <v>0</v>
      </c>
      <c r="AQ419" s="97" t="n">
        <f aca="false">BS152</f>
        <v>0</v>
      </c>
      <c r="AR419" s="97" t="n">
        <f aca="false">BT152</f>
        <v>0</v>
      </c>
      <c r="AS419" s="97" t="n">
        <f aca="false">BU152</f>
        <v>0</v>
      </c>
      <c r="AT419" s="97" t="n">
        <f aca="false">BV152</f>
        <v>0</v>
      </c>
      <c r="AU419" s="97" t="n">
        <f aca="false">BW152</f>
        <v>0</v>
      </c>
      <c r="AV419" s="97" t="n">
        <f aca="false">BX152</f>
        <v>0</v>
      </c>
      <c r="AW419" s="97" t="n">
        <f aca="false">BY152</f>
        <v>0</v>
      </c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</row>
    <row r="420" s="97" customFormat="true" ht="12.75" hidden="false" customHeight="false" outlineLevel="0" collapsed="false">
      <c r="A420" s="132" t="s">
        <v>108</v>
      </c>
      <c r="B420" s="139" t="n">
        <f aca="false">X437</f>
        <v>4</v>
      </c>
      <c r="C420" s="140" t="n">
        <f aca="false">AL437</f>
        <v>0</v>
      </c>
      <c r="D420" s="139" t="n">
        <f aca="false">Y437</f>
        <v>4</v>
      </c>
      <c r="E420" s="140" t="n">
        <f aca="false">AM437</f>
        <v>0</v>
      </c>
      <c r="F420" s="139" t="n">
        <f aca="false">Z437</f>
        <v>10</v>
      </c>
      <c r="G420" s="140" t="n">
        <f aca="false">AN437</f>
        <v>3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18</v>
      </c>
      <c r="U420" s="140" t="n">
        <f aca="false">SUM(C420,E420,G420,I420,K420,M420,O420,Q420,S420)</f>
        <v>3</v>
      </c>
      <c r="V420" s="136"/>
      <c r="W420" s="116"/>
      <c r="X420" s="97" t="n">
        <f aca="false">BA159</f>
        <v>5</v>
      </c>
      <c r="Y420" s="97" t="n">
        <f aca="false">BB159</f>
        <v>10</v>
      </c>
      <c r="Z420" s="97" t="n">
        <f aca="false">BC159</f>
        <v>11</v>
      </c>
      <c r="AA420" s="97" t="n">
        <f aca="false">BD159</f>
        <v>1</v>
      </c>
      <c r="AB420" s="97" t="n">
        <f aca="false">BE159</f>
        <v>0</v>
      </c>
      <c r="AC420" s="97" t="n">
        <f aca="false">BF159</f>
        <v>0</v>
      </c>
      <c r="AD420" s="97" t="n">
        <f aca="false">BG159</f>
        <v>0</v>
      </c>
      <c r="AE420" s="97" t="n">
        <f aca="false">BH159</f>
        <v>0</v>
      </c>
      <c r="AF420" s="97" t="n">
        <f aca="false">BI159</f>
        <v>0</v>
      </c>
      <c r="AG420" s="97" t="n">
        <f aca="false">BJ159</f>
        <v>0</v>
      </c>
      <c r="AH420" s="97" t="n">
        <f aca="false">BK159</f>
        <v>0</v>
      </c>
      <c r="AI420" s="97" t="n">
        <f aca="false">BL159</f>
        <v>0</v>
      </c>
      <c r="AL420" s="97" t="n">
        <f aca="false">BN153</f>
        <v>0</v>
      </c>
      <c r="AM420" s="97" t="n">
        <f aca="false">BO153</f>
        <v>1</v>
      </c>
      <c r="AN420" s="97" t="n">
        <f aca="false">BP153</f>
        <v>0</v>
      </c>
      <c r="AO420" s="97" t="n">
        <f aca="false">BQ153</f>
        <v>0</v>
      </c>
      <c r="AP420" s="97" t="n">
        <f aca="false">BR153</f>
        <v>0</v>
      </c>
      <c r="AQ420" s="97" t="n">
        <f aca="false">BS153</f>
        <v>0</v>
      </c>
      <c r="AR420" s="97" t="n">
        <f aca="false">BT153</f>
        <v>0</v>
      </c>
      <c r="AS420" s="97" t="n">
        <f aca="false">BU153</f>
        <v>0</v>
      </c>
      <c r="AT420" s="97" t="n">
        <f aca="false">BV153</f>
        <v>0</v>
      </c>
      <c r="AU420" s="97" t="n">
        <f aca="false">BW153</f>
        <v>0</v>
      </c>
      <c r="AV420" s="97" t="n">
        <f aca="false">BX153</f>
        <v>0</v>
      </c>
      <c r="AW420" s="97" t="n">
        <f aca="false">BY153</f>
        <v>0</v>
      </c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</row>
    <row r="421" s="97" customFormat="true" ht="13.15" hidden="false" customHeight="false" outlineLevel="0" collapsed="false">
      <c r="A421" s="128" t="s">
        <v>109</v>
      </c>
      <c r="B421" s="139" t="n">
        <f aca="false">X438</f>
        <v>3</v>
      </c>
      <c r="C421" s="140" t="n">
        <f aca="false">AL438</f>
        <v>0</v>
      </c>
      <c r="D421" s="139" t="n">
        <f aca="false">Y438</f>
        <v>9</v>
      </c>
      <c r="E421" s="140" t="n">
        <f aca="false">AM438</f>
        <v>1</v>
      </c>
      <c r="F421" s="139" t="n">
        <f aca="false">Z438</f>
        <v>4</v>
      </c>
      <c r="G421" s="140" t="n">
        <f aca="false">AN438</f>
        <v>1</v>
      </c>
      <c r="H421" s="139" t="n">
        <f aca="false">AA438</f>
        <v>3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19</v>
      </c>
      <c r="U421" s="140" t="n">
        <f aca="false">SUM(C421,E421,G421,I421,K421,M421,O421,Q421,S421)</f>
        <v>2</v>
      </c>
      <c r="V421" s="136"/>
      <c r="W421" s="116"/>
      <c r="X421" s="97" t="n">
        <f aca="false">BA160</f>
        <v>4</v>
      </c>
      <c r="Y421" s="97" t="n">
        <f aca="false">BB160</f>
        <v>13</v>
      </c>
      <c r="Z421" s="97" t="n">
        <f aca="false">BC160</f>
        <v>12</v>
      </c>
      <c r="AA421" s="97" t="n">
        <f aca="false">BD160</f>
        <v>1</v>
      </c>
      <c r="AB421" s="97" t="n">
        <f aca="false">BE160</f>
        <v>0</v>
      </c>
      <c r="AC421" s="97" t="n">
        <f aca="false">BF160</f>
        <v>0</v>
      </c>
      <c r="AD421" s="97" t="n">
        <f aca="false">BG160</f>
        <v>0</v>
      </c>
      <c r="AE421" s="97" t="n">
        <f aca="false">BH160</f>
        <v>0</v>
      </c>
      <c r="AF421" s="97" t="n">
        <f aca="false">BI160</f>
        <v>0</v>
      </c>
      <c r="AG421" s="97" t="n">
        <f aca="false">BJ160</f>
        <v>0</v>
      </c>
      <c r="AH421" s="97" t="n">
        <f aca="false">BK160</f>
        <v>0</v>
      </c>
      <c r="AI421" s="97" t="n">
        <f aca="false">BL160</f>
        <v>0</v>
      </c>
      <c r="AL421" s="97" t="n">
        <f aca="false">BN154</f>
        <v>1</v>
      </c>
      <c r="AM421" s="97" t="n">
        <f aca="false">BO154</f>
        <v>1</v>
      </c>
      <c r="AN421" s="97" t="n">
        <f aca="false">BP154</f>
        <v>1</v>
      </c>
      <c r="AO421" s="97" t="n">
        <f aca="false">BQ154</f>
        <v>0</v>
      </c>
      <c r="AP421" s="97" t="n">
        <f aca="false">BR154</f>
        <v>0</v>
      </c>
      <c r="AQ421" s="97" t="n">
        <f aca="false">BS154</f>
        <v>0</v>
      </c>
      <c r="AR421" s="97" t="n">
        <f aca="false">BT154</f>
        <v>0</v>
      </c>
      <c r="AS421" s="97" t="n">
        <f aca="false">BU154</f>
        <v>0</v>
      </c>
      <c r="AT421" s="97" t="n">
        <f aca="false">BV154</f>
        <v>0</v>
      </c>
      <c r="AU421" s="97" t="n">
        <f aca="false">BW154</f>
        <v>0</v>
      </c>
      <c r="AV421" s="97" t="n">
        <f aca="false">BX154</f>
        <v>0</v>
      </c>
      <c r="AW421" s="97" t="n">
        <f aca="false">BY154</f>
        <v>0</v>
      </c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</row>
    <row r="422" s="97" customFormat="true" ht="13.5" hidden="false" customHeight="false" outlineLevel="0" collapsed="false">
      <c r="A422" s="133" t="s">
        <v>110</v>
      </c>
      <c r="B422" s="142" t="n">
        <f aca="false">SUM(B398:B421)</f>
        <v>520</v>
      </c>
      <c r="C422" s="143" t="n">
        <f aca="false">SUM(C398:C421)</f>
        <v>46</v>
      </c>
      <c r="D422" s="142" t="n">
        <f aca="false">SUM(D398:D421)</f>
        <v>1064</v>
      </c>
      <c r="E422" s="143" t="n">
        <f aca="false">SUM(E398:E421)</f>
        <v>24</v>
      </c>
      <c r="F422" s="142" t="n">
        <f aca="false">SUM(F398:F421)</f>
        <v>305</v>
      </c>
      <c r="G422" s="143" t="n">
        <f aca="false">SUM(G398:G421)</f>
        <v>10</v>
      </c>
      <c r="H422" s="142" t="n">
        <f aca="false">SUM(H398:H421)</f>
        <v>34</v>
      </c>
      <c r="I422" s="143" t="n">
        <f aca="false">SUM(I398:I421)</f>
        <v>2</v>
      </c>
      <c r="J422" s="142" t="n">
        <f aca="false">SUM(J398:J421)</f>
        <v>8</v>
      </c>
      <c r="K422" s="143" t="n">
        <f aca="false">SUM(K398:K421)</f>
        <v>1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1931</v>
      </c>
      <c r="U422" s="143" t="n">
        <f aca="false">SUM(U398:U421)</f>
        <v>83</v>
      </c>
      <c r="V422" s="136"/>
      <c r="W422" s="116"/>
      <c r="X422" s="97" t="n">
        <f aca="false">BA161</f>
        <v>13</v>
      </c>
      <c r="Y422" s="97" t="n">
        <f aca="false">BB161</f>
        <v>45</v>
      </c>
      <c r="Z422" s="97" t="n">
        <f aca="false">BC161</f>
        <v>17</v>
      </c>
      <c r="AA422" s="97" t="n">
        <f aca="false">BD161</f>
        <v>0</v>
      </c>
      <c r="AB422" s="97" t="n">
        <f aca="false">BE161</f>
        <v>0</v>
      </c>
      <c r="AC422" s="97" t="n">
        <f aca="false">BF161</f>
        <v>0</v>
      </c>
      <c r="AD422" s="97" t="n">
        <f aca="false">BG161</f>
        <v>0</v>
      </c>
      <c r="AE422" s="97" t="n">
        <f aca="false">BH161</f>
        <v>0</v>
      </c>
      <c r="AF422" s="97" t="n">
        <f aca="false">BI161</f>
        <v>0</v>
      </c>
      <c r="AG422" s="97" t="n">
        <f aca="false">BJ161</f>
        <v>0</v>
      </c>
      <c r="AH422" s="97" t="n">
        <f aca="false">BK161</f>
        <v>0</v>
      </c>
      <c r="AI422" s="97" t="n">
        <f aca="false">BL161</f>
        <v>0</v>
      </c>
      <c r="AL422" s="97" t="n">
        <f aca="false">BN155</f>
        <v>2</v>
      </c>
      <c r="AM422" s="97" t="n">
        <f aca="false">BO155</f>
        <v>1</v>
      </c>
      <c r="AN422" s="97" t="n">
        <f aca="false">BP155</f>
        <v>0</v>
      </c>
      <c r="AO422" s="97" t="n">
        <f aca="false">BQ155</f>
        <v>0</v>
      </c>
      <c r="AP422" s="97" t="n">
        <f aca="false">BR155</f>
        <v>0</v>
      </c>
      <c r="AQ422" s="97" t="n">
        <f aca="false">BS155</f>
        <v>0</v>
      </c>
      <c r="AR422" s="97" t="n">
        <f aca="false">BT155</f>
        <v>0</v>
      </c>
      <c r="AS422" s="97" t="n">
        <f aca="false">BU155</f>
        <v>0</v>
      </c>
      <c r="AT422" s="97" t="n">
        <f aca="false">BV155</f>
        <v>0</v>
      </c>
      <c r="AU422" s="97" t="n">
        <f aca="false">BW155</f>
        <v>0</v>
      </c>
      <c r="AV422" s="97" t="n">
        <f aca="false">BX155</f>
        <v>0</v>
      </c>
      <c r="AW422" s="97" t="n">
        <f aca="false">BY155</f>
        <v>0</v>
      </c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</row>
    <row r="423" s="97" customFormat="true" ht="13.15" hidden="false" customHeight="false" outlineLevel="0" collapsed="false">
      <c r="A423" s="132" t="s">
        <v>41</v>
      </c>
      <c r="B423" s="145" t="n">
        <f aca="false">B422/T422</f>
        <v>0.269290523045054</v>
      </c>
      <c r="C423" s="146" t="n">
        <f aca="false">C422/T422</f>
        <v>0.0238218539616779</v>
      </c>
      <c r="D423" s="145" t="n">
        <f aca="false">D422/T422</f>
        <v>0.551009839461419</v>
      </c>
      <c r="E423" s="146" t="n">
        <f aca="false">E422/T422</f>
        <v>0.0124287933713102</v>
      </c>
      <c r="F423" s="145" t="n">
        <f aca="false">F422/T422</f>
        <v>0.157949249093734</v>
      </c>
      <c r="G423" s="146" t="n">
        <f aca="false">G422/T422</f>
        <v>0.00517866390471258</v>
      </c>
      <c r="H423" s="145" t="n">
        <f aca="false">H422/T422</f>
        <v>0.0176074572760228</v>
      </c>
      <c r="I423" s="146" t="n">
        <f aca="false">I422/T422</f>
        <v>0.00103573278094252</v>
      </c>
      <c r="J423" s="145" t="n">
        <f aca="false">J422/T422</f>
        <v>0.00414293112377007</v>
      </c>
      <c r="K423" s="146" t="n">
        <f aca="false">K422/T422</f>
        <v>0.000517866390471258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0.0429829104091145</v>
      </c>
      <c r="V423" s="136"/>
      <c r="W423" s="116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</row>
    <row r="424" s="97" customFormat="true" ht="12.75" hidden="false" customHeight="false" outlineLevel="0" collapsed="false">
      <c r="A424" s="132" t="s">
        <v>111</v>
      </c>
      <c r="B424" s="147" t="n">
        <f aca="false">SUM(B404:B418)</f>
        <v>491</v>
      </c>
      <c r="C424" s="148" t="n">
        <f aca="false">SUM(C404:C418)</f>
        <v>45</v>
      </c>
      <c r="D424" s="147" t="n">
        <f aca="false">SUM(D404:D418)</f>
        <v>995</v>
      </c>
      <c r="E424" s="148" t="n">
        <f aca="false">SUM(E404:E418)</f>
        <v>19</v>
      </c>
      <c r="F424" s="147" t="n">
        <f aca="false">SUM(F404:F418)</f>
        <v>246</v>
      </c>
      <c r="G424" s="148" t="n">
        <f aca="false">SUM(G404:G418)</f>
        <v>3</v>
      </c>
      <c r="H424" s="147" t="n">
        <f aca="false">SUM(H404:H418)</f>
        <v>25</v>
      </c>
      <c r="I424" s="148" t="n">
        <f aca="false">SUM(I404:I418)</f>
        <v>1</v>
      </c>
      <c r="J424" s="147" t="n">
        <f aca="false">SUM(J404:J418)</f>
        <v>6</v>
      </c>
      <c r="K424" s="148" t="n">
        <f aca="false">SUM(K404:K418)</f>
        <v>1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1763</v>
      </c>
      <c r="U424" s="148" t="n">
        <f aca="false">SUM(U404:U418)</f>
        <v>69</v>
      </c>
      <c r="V424" s="136"/>
      <c r="W424" s="116"/>
      <c r="X424" s="97" t="n">
        <f aca="false">BA162</f>
        <v>19</v>
      </c>
      <c r="Y424" s="97" t="n">
        <f aca="false">BB162</f>
        <v>65</v>
      </c>
      <c r="Z424" s="97" t="n">
        <f aca="false">BC162</f>
        <v>21</v>
      </c>
      <c r="AA424" s="97" t="n">
        <f aca="false">BD162</f>
        <v>3</v>
      </c>
      <c r="AB424" s="97" t="n">
        <f aca="false">BE162</f>
        <v>0</v>
      </c>
      <c r="AC424" s="97" t="n">
        <f aca="false">BF162</f>
        <v>0</v>
      </c>
      <c r="AD424" s="97" t="n">
        <f aca="false">BG162</f>
        <v>0</v>
      </c>
      <c r="AE424" s="97" t="n">
        <f aca="false">BH162</f>
        <v>0</v>
      </c>
      <c r="AF424" s="97" t="n">
        <f aca="false">BI162</f>
        <v>0</v>
      </c>
      <c r="AG424" s="97" t="n">
        <f aca="false">BJ162</f>
        <v>0</v>
      </c>
      <c r="AH424" s="97" t="n">
        <f aca="false">BK162</f>
        <v>0</v>
      </c>
      <c r="AI424" s="97" t="n">
        <f aca="false">BL162</f>
        <v>0</v>
      </c>
      <c r="AL424" s="97" t="n">
        <f aca="false">BN156</f>
        <v>1</v>
      </c>
      <c r="AM424" s="97" t="n">
        <f aca="false">BO156</f>
        <v>2</v>
      </c>
      <c r="AN424" s="97" t="n">
        <f aca="false">BP156</f>
        <v>0</v>
      </c>
      <c r="AO424" s="97" t="n">
        <f aca="false">BQ156</f>
        <v>0</v>
      </c>
      <c r="AP424" s="97" t="n">
        <f aca="false">BR156</f>
        <v>0</v>
      </c>
      <c r="AQ424" s="97" t="n">
        <f aca="false">BS156</f>
        <v>0</v>
      </c>
      <c r="AR424" s="97" t="n">
        <f aca="false">BT156</f>
        <v>0</v>
      </c>
      <c r="AS424" s="97" t="n">
        <f aca="false">BU156</f>
        <v>0</v>
      </c>
      <c r="AT424" s="97" t="n">
        <f aca="false">BV156</f>
        <v>0</v>
      </c>
      <c r="AU424" s="97" t="n">
        <f aca="false">BW156</f>
        <v>0</v>
      </c>
      <c r="AV424" s="97" t="n">
        <f aca="false">BX156</f>
        <v>0</v>
      </c>
      <c r="AW424" s="97" t="n">
        <f aca="false">BY156</f>
        <v>0</v>
      </c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</row>
    <row r="425" s="97" customFormat="true" ht="13.15" hidden="false" customHeight="false" outlineLevel="0" collapsed="false">
      <c r="A425" s="128" t="s">
        <v>112</v>
      </c>
      <c r="B425" s="150" t="n">
        <f aca="false">B422-B424</f>
        <v>29</v>
      </c>
      <c r="C425" s="151" t="n">
        <f aca="false">C422-C424</f>
        <v>1</v>
      </c>
      <c r="D425" s="150" t="n">
        <f aca="false">D422-D424</f>
        <v>69</v>
      </c>
      <c r="E425" s="151" t="n">
        <f aca="false">E422-E424</f>
        <v>5</v>
      </c>
      <c r="F425" s="150" t="n">
        <f aca="false">F422-F424</f>
        <v>59</v>
      </c>
      <c r="G425" s="151" t="n">
        <f aca="false">G422-G424</f>
        <v>7</v>
      </c>
      <c r="H425" s="150" t="n">
        <f aca="false">H422-H424</f>
        <v>9</v>
      </c>
      <c r="I425" s="151" t="n">
        <f aca="false">I422-I424</f>
        <v>1</v>
      </c>
      <c r="J425" s="150" t="n">
        <f aca="false">J422-J424</f>
        <v>2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168</v>
      </c>
      <c r="U425" s="151" t="n">
        <f aca="false">U422-U424</f>
        <v>14</v>
      </c>
      <c r="V425" s="136"/>
      <c r="W425" s="116"/>
      <c r="X425" s="97" t="n">
        <f aca="false">BA164</f>
        <v>29</v>
      </c>
      <c r="Y425" s="97" t="n">
        <f aca="false">BB164</f>
        <v>88</v>
      </c>
      <c r="Z425" s="97" t="n">
        <f aca="false">BC164</f>
        <v>23</v>
      </c>
      <c r="AA425" s="97" t="n">
        <f aca="false">BD164</f>
        <v>1</v>
      </c>
      <c r="AB425" s="97" t="n">
        <f aca="false">BE164</f>
        <v>0</v>
      </c>
      <c r="AC425" s="97" t="n">
        <f aca="false">BF164</f>
        <v>0</v>
      </c>
      <c r="AD425" s="97" t="n">
        <f aca="false">BG164</f>
        <v>0</v>
      </c>
      <c r="AE425" s="97" t="n">
        <f aca="false">BH164</f>
        <v>0</v>
      </c>
      <c r="AF425" s="97" t="n">
        <f aca="false">BI164</f>
        <v>0</v>
      </c>
      <c r="AG425" s="97" t="n">
        <f aca="false">BJ164</f>
        <v>0</v>
      </c>
      <c r="AH425" s="97" t="n">
        <f aca="false">BK164</f>
        <v>0</v>
      </c>
      <c r="AI425" s="97" t="n">
        <f aca="false">BL164</f>
        <v>0</v>
      </c>
      <c r="AL425" s="97" t="n">
        <f aca="false">BN157</f>
        <v>2</v>
      </c>
      <c r="AM425" s="97" t="n">
        <f aca="false">BO157</f>
        <v>0</v>
      </c>
      <c r="AN425" s="97" t="n">
        <f aca="false">BP157</f>
        <v>0</v>
      </c>
      <c r="AO425" s="97" t="n">
        <f aca="false">BQ157</f>
        <v>0</v>
      </c>
      <c r="AP425" s="97" t="n">
        <f aca="false">BR157</f>
        <v>0</v>
      </c>
      <c r="AQ425" s="97" t="n">
        <f aca="false">BS157</f>
        <v>0</v>
      </c>
      <c r="AR425" s="97" t="n">
        <f aca="false">BT157</f>
        <v>0</v>
      </c>
      <c r="AS425" s="97" t="n">
        <f aca="false">BU157</f>
        <v>0</v>
      </c>
      <c r="AT425" s="97" t="n">
        <f aca="false">BV157</f>
        <v>0</v>
      </c>
      <c r="AU425" s="97" t="n">
        <f aca="false">BW157</f>
        <v>0</v>
      </c>
      <c r="AV425" s="97" t="n">
        <f aca="false">BX157</f>
        <v>0</v>
      </c>
      <c r="AW425" s="97" t="n">
        <f aca="false">BY157</f>
        <v>0</v>
      </c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</row>
    <row r="426" s="97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5" t="n">
        <f aca="false">T422-U422</f>
        <v>1848</v>
      </c>
      <c r="J426" s="155"/>
      <c r="K426" s="156"/>
      <c r="L426" s="157" t="s">
        <v>115</v>
      </c>
      <c r="M426" s="158" t="n">
        <f aca="false">U422</f>
        <v>83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2014</v>
      </c>
      <c r="U426" s="164"/>
      <c r="V426" s="136"/>
      <c r="W426" s="116"/>
      <c r="X426" s="97" t="n">
        <f aca="false">BA165</f>
        <v>48</v>
      </c>
      <c r="Y426" s="97" t="n">
        <f aca="false">BB165</f>
        <v>84</v>
      </c>
      <c r="Z426" s="97" t="n">
        <f aca="false">BC165</f>
        <v>18</v>
      </c>
      <c r="AA426" s="97" t="n">
        <f aca="false">BD165</f>
        <v>1</v>
      </c>
      <c r="AB426" s="97" t="n">
        <f aca="false">BE165</f>
        <v>0</v>
      </c>
      <c r="AC426" s="97" t="n">
        <f aca="false">BF165</f>
        <v>0</v>
      </c>
      <c r="AD426" s="97" t="n">
        <f aca="false">BG165</f>
        <v>0</v>
      </c>
      <c r="AE426" s="97" t="n">
        <f aca="false">BH165</f>
        <v>0</v>
      </c>
      <c r="AF426" s="97" t="n">
        <f aca="false">BI165</f>
        <v>0</v>
      </c>
      <c r="AG426" s="97" t="n">
        <f aca="false">BJ165</f>
        <v>0</v>
      </c>
      <c r="AH426" s="97" t="n">
        <f aca="false">BK165</f>
        <v>0</v>
      </c>
      <c r="AI426" s="97" t="n">
        <f aca="false">BL165</f>
        <v>0</v>
      </c>
      <c r="AL426" s="97" t="n">
        <f aca="false">BN158</f>
        <v>3</v>
      </c>
      <c r="AM426" s="97" t="n">
        <f aca="false">BO158</f>
        <v>0</v>
      </c>
      <c r="AN426" s="97" t="n">
        <f aca="false">BP158</f>
        <v>0</v>
      </c>
      <c r="AO426" s="97" t="n">
        <f aca="false">BQ158</f>
        <v>0</v>
      </c>
      <c r="AP426" s="97" t="n">
        <f aca="false">BR158</f>
        <v>0</v>
      </c>
      <c r="AQ426" s="97" t="n">
        <f aca="false">BS158</f>
        <v>0</v>
      </c>
      <c r="AR426" s="97" t="n">
        <f aca="false">BT158</f>
        <v>0</v>
      </c>
      <c r="AS426" s="97" t="n">
        <f aca="false">BU158</f>
        <v>0</v>
      </c>
      <c r="AT426" s="97" t="n">
        <f aca="false">BV158</f>
        <v>0</v>
      </c>
      <c r="AU426" s="97" t="n">
        <f aca="false">BW158</f>
        <v>0</v>
      </c>
      <c r="AV426" s="97" t="n">
        <f aca="false">BX158</f>
        <v>0</v>
      </c>
      <c r="AW426" s="97" t="n">
        <f aca="false">BY158</f>
        <v>0</v>
      </c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</row>
    <row r="427" s="97" customFormat="true" ht="13.15" hidden="false" customHeight="false" outlineLevel="0" collapsed="false">
      <c r="A427" s="166" t="s">
        <v>117</v>
      </c>
      <c r="B427" s="167"/>
      <c r="C427" s="167"/>
      <c r="D427" s="168" t="s">
        <v>118</v>
      </c>
      <c r="E427" s="169" t="n">
        <f aca="false">(B422*15+D422*35+F422*45+H422*55+J422*65+L422*75+N422*85+P422*95+R422*125)/T422</f>
        <v>31.6701191092698</v>
      </c>
      <c r="F427" s="166" t="s">
        <v>119</v>
      </c>
      <c r="G427" s="170"/>
      <c r="H427" s="168" t="s">
        <v>120</v>
      </c>
      <c r="I427" s="169" t="n">
        <f aca="false">(C422*15+E422*35+G422*45+I422*55+K422*65+M422*75+O422*85+Q422*95+S422*125)/U422</f>
        <v>25.9638554216867</v>
      </c>
      <c r="J427" s="166" t="s">
        <v>119</v>
      </c>
      <c r="K427" s="116"/>
      <c r="N427" s="171"/>
      <c r="O427" s="172"/>
      <c r="P427" s="172"/>
      <c r="Q427" s="172"/>
      <c r="R427" s="171"/>
      <c r="S427" s="171"/>
      <c r="T427" s="171"/>
      <c r="U427" s="171"/>
      <c r="V427" s="136"/>
      <c r="W427" s="116"/>
      <c r="X427" s="97" t="n">
        <f aca="false">BA166</f>
        <v>51</v>
      </c>
      <c r="Y427" s="97" t="n">
        <f aca="false">BB166</f>
        <v>100</v>
      </c>
      <c r="Z427" s="97" t="n">
        <f aca="false">BC166</f>
        <v>15</v>
      </c>
      <c r="AA427" s="97" t="n">
        <f aca="false">BD166</f>
        <v>0</v>
      </c>
      <c r="AB427" s="97" t="n">
        <f aca="false">BE166</f>
        <v>1</v>
      </c>
      <c r="AC427" s="97" t="n">
        <f aca="false">BF166</f>
        <v>0</v>
      </c>
      <c r="AD427" s="97" t="n">
        <f aca="false">BG166</f>
        <v>0</v>
      </c>
      <c r="AE427" s="97" t="n">
        <f aca="false">BH166</f>
        <v>0</v>
      </c>
      <c r="AF427" s="97" t="n">
        <f aca="false">BI166</f>
        <v>0</v>
      </c>
      <c r="AG427" s="97" t="n">
        <f aca="false">BJ166</f>
        <v>0</v>
      </c>
      <c r="AH427" s="97" t="n">
        <f aca="false">BK166</f>
        <v>0</v>
      </c>
      <c r="AI427" s="97" t="n">
        <f aca="false">BL166</f>
        <v>0</v>
      </c>
      <c r="AL427" s="97" t="n">
        <f aca="false">BN159</f>
        <v>11</v>
      </c>
      <c r="AM427" s="97" t="n">
        <f aca="false">BO159</f>
        <v>1</v>
      </c>
      <c r="AN427" s="97" t="n">
        <f aca="false">BP159</f>
        <v>0</v>
      </c>
      <c r="AO427" s="97" t="n">
        <f aca="false">BQ159</f>
        <v>0</v>
      </c>
      <c r="AP427" s="97" t="n">
        <f aca="false">BR159</f>
        <v>0</v>
      </c>
      <c r="AQ427" s="97" t="n">
        <f aca="false">BS159</f>
        <v>0</v>
      </c>
      <c r="AR427" s="97" t="n">
        <f aca="false">BT159</f>
        <v>0</v>
      </c>
      <c r="AS427" s="97" t="n">
        <f aca="false">BU159</f>
        <v>0</v>
      </c>
      <c r="AT427" s="97" t="n">
        <f aca="false">BV159</f>
        <v>0</v>
      </c>
      <c r="AU427" s="97" t="n">
        <f aca="false">BW159</f>
        <v>0</v>
      </c>
      <c r="AV427" s="97" t="n">
        <f aca="false">BX159</f>
        <v>0</v>
      </c>
      <c r="AW427" s="97" t="n">
        <f aca="false">BY159</f>
        <v>0</v>
      </c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</row>
    <row r="428" s="97" customFormat="true" ht="6.6" hidden="false" customHeight="true" outlineLevel="0" collapsed="false">
      <c r="V428" s="136"/>
      <c r="W428" s="116"/>
      <c r="X428" s="97" t="n">
        <f aca="false">BA167</f>
        <v>52</v>
      </c>
      <c r="Y428" s="97" t="n">
        <f aca="false">BB167</f>
        <v>93</v>
      </c>
      <c r="Z428" s="97" t="n">
        <f aca="false">BC167</f>
        <v>30</v>
      </c>
      <c r="AA428" s="97" t="n">
        <f aca="false">BD167</f>
        <v>3</v>
      </c>
      <c r="AB428" s="97" t="n">
        <f aca="false">BE167</f>
        <v>0</v>
      </c>
      <c r="AC428" s="97" t="n">
        <f aca="false">BF167</f>
        <v>0</v>
      </c>
      <c r="AD428" s="97" t="n">
        <f aca="false">BG167</f>
        <v>0</v>
      </c>
      <c r="AE428" s="97" t="n">
        <f aca="false">BH167</f>
        <v>0</v>
      </c>
      <c r="AF428" s="97" t="n">
        <f aca="false">BI167</f>
        <v>0</v>
      </c>
      <c r="AG428" s="97" t="n">
        <f aca="false">BJ167</f>
        <v>0</v>
      </c>
      <c r="AH428" s="97" t="n">
        <f aca="false">BK167</f>
        <v>0</v>
      </c>
      <c r="AI428" s="97" t="n">
        <f aca="false">BL167</f>
        <v>0</v>
      </c>
      <c r="AL428" s="97" t="n">
        <f aca="false">BN160</f>
        <v>4</v>
      </c>
      <c r="AM428" s="97" t="n">
        <f aca="false">BO160</f>
        <v>1</v>
      </c>
      <c r="AN428" s="97" t="n">
        <f aca="false">BP160</f>
        <v>0</v>
      </c>
      <c r="AO428" s="97" t="n">
        <f aca="false">BQ160</f>
        <v>0</v>
      </c>
      <c r="AP428" s="97" t="n">
        <f aca="false">BR160</f>
        <v>0</v>
      </c>
      <c r="AQ428" s="97" t="n">
        <f aca="false">BS160</f>
        <v>0</v>
      </c>
      <c r="AR428" s="97" t="n">
        <f aca="false">BT160</f>
        <v>0</v>
      </c>
      <c r="AS428" s="97" t="n">
        <f aca="false">BU160</f>
        <v>0</v>
      </c>
      <c r="AT428" s="97" t="n">
        <f aca="false">BV160</f>
        <v>0</v>
      </c>
      <c r="AU428" s="97" t="n">
        <f aca="false">BW160</f>
        <v>0</v>
      </c>
      <c r="AV428" s="97" t="n">
        <f aca="false">BX160</f>
        <v>0</v>
      </c>
      <c r="AW428" s="97" t="n">
        <f aca="false">BY160</f>
        <v>0</v>
      </c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</row>
    <row r="429" s="97" customFormat="true" ht="12.75" hidden="false" customHeight="false" outlineLevel="0" collapsed="false">
      <c r="V429" s="136"/>
      <c r="W429" s="116"/>
      <c r="X429" s="97" t="n">
        <f aca="false">BA168</f>
        <v>60</v>
      </c>
      <c r="Y429" s="97" t="n">
        <f aca="false">BB168</f>
        <v>93</v>
      </c>
      <c r="Z429" s="97" t="n">
        <f aca="false">BC168</f>
        <v>24</v>
      </c>
      <c r="AA429" s="97" t="n">
        <f aca="false">BD168</f>
        <v>1</v>
      </c>
      <c r="AB429" s="97" t="n">
        <f aca="false">BE168</f>
        <v>0</v>
      </c>
      <c r="AC429" s="97" t="n">
        <f aca="false">BF168</f>
        <v>0</v>
      </c>
      <c r="AD429" s="97" t="n">
        <f aca="false">BG168</f>
        <v>0</v>
      </c>
      <c r="AE429" s="97" t="n">
        <f aca="false">BH168</f>
        <v>0</v>
      </c>
      <c r="AF429" s="97" t="n">
        <f aca="false">BI168</f>
        <v>0</v>
      </c>
      <c r="AG429" s="97" t="n">
        <f aca="false">BJ168</f>
        <v>0</v>
      </c>
      <c r="AH429" s="97" t="n">
        <f aca="false">BK168</f>
        <v>0</v>
      </c>
      <c r="AI429" s="97" t="n">
        <f aca="false">BL168</f>
        <v>0</v>
      </c>
      <c r="AL429" s="97" t="n">
        <f aca="false">BN161</f>
        <v>4</v>
      </c>
      <c r="AM429" s="97" t="n">
        <f aca="false">BO161</f>
        <v>1</v>
      </c>
      <c r="AN429" s="97" t="n">
        <f aca="false">BP161</f>
        <v>0</v>
      </c>
      <c r="AO429" s="97" t="n">
        <f aca="false">BQ161</f>
        <v>0</v>
      </c>
      <c r="AP429" s="97" t="n">
        <f aca="false">BR161</f>
        <v>0</v>
      </c>
      <c r="AQ429" s="97" t="n">
        <f aca="false">BS161</f>
        <v>0</v>
      </c>
      <c r="AR429" s="97" t="n">
        <f aca="false">BT161</f>
        <v>0</v>
      </c>
      <c r="AS429" s="97" t="n">
        <f aca="false">BU161</f>
        <v>0</v>
      </c>
      <c r="AT429" s="97" t="n">
        <f aca="false">BV161</f>
        <v>0</v>
      </c>
      <c r="AU429" s="97" t="n">
        <f aca="false">BW161</f>
        <v>0</v>
      </c>
      <c r="AV429" s="97" t="n">
        <f aca="false">BX161</f>
        <v>0</v>
      </c>
      <c r="AW429" s="97" t="n">
        <f aca="false">BY161</f>
        <v>0</v>
      </c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</row>
    <row r="430" s="97" customFormat="true" ht="12.75" hidden="false" customHeight="false" outlineLevel="0" collapsed="false">
      <c r="V430" s="136"/>
      <c r="W430" s="116"/>
      <c r="X430" s="97" t="n">
        <f aca="false">BA169</f>
        <v>57</v>
      </c>
      <c r="Y430" s="97" t="n">
        <f aca="false">BB169</f>
        <v>84</v>
      </c>
      <c r="Z430" s="97" t="n">
        <f aca="false">BC169</f>
        <v>12</v>
      </c>
      <c r="AA430" s="97" t="n">
        <f aca="false">BD169</f>
        <v>4</v>
      </c>
      <c r="AB430" s="97" t="n">
        <f aca="false">BE169</f>
        <v>0</v>
      </c>
      <c r="AC430" s="97" t="n">
        <f aca="false">BF169</f>
        <v>0</v>
      </c>
      <c r="AD430" s="97" t="n">
        <f aca="false">BG169</f>
        <v>0</v>
      </c>
      <c r="AE430" s="97" t="n">
        <f aca="false">BH169</f>
        <v>0</v>
      </c>
      <c r="AF430" s="97" t="n">
        <f aca="false">BI169</f>
        <v>0</v>
      </c>
      <c r="AG430" s="97" t="n">
        <f aca="false">BJ169</f>
        <v>0</v>
      </c>
      <c r="AH430" s="97" t="n">
        <f aca="false">BK169</f>
        <v>0</v>
      </c>
      <c r="AI430" s="97" t="n">
        <f aca="false">BL169</f>
        <v>0</v>
      </c>
      <c r="AL430" s="97" t="n">
        <f aca="false">BN162</f>
        <v>4</v>
      </c>
      <c r="AM430" s="97" t="n">
        <f aca="false">BO162</f>
        <v>0</v>
      </c>
      <c r="AN430" s="97" t="n">
        <f aca="false">BP162</f>
        <v>1</v>
      </c>
      <c r="AO430" s="97" t="n">
        <f aca="false">BQ162</f>
        <v>0</v>
      </c>
      <c r="AP430" s="97" t="n">
        <f aca="false">BR162</f>
        <v>0</v>
      </c>
      <c r="AQ430" s="97" t="n">
        <f aca="false">BS162</f>
        <v>0</v>
      </c>
      <c r="AR430" s="97" t="n">
        <f aca="false">BT162</f>
        <v>0</v>
      </c>
      <c r="AS430" s="97" t="n">
        <f aca="false">BU162</f>
        <v>0</v>
      </c>
      <c r="AT430" s="97" t="n">
        <f aca="false">BV162</f>
        <v>0</v>
      </c>
      <c r="AU430" s="97" t="n">
        <f aca="false">BW162</f>
        <v>0</v>
      </c>
      <c r="AV430" s="97" t="n">
        <f aca="false">BX162</f>
        <v>0</v>
      </c>
      <c r="AW430" s="97" t="n">
        <f aca="false">BY162</f>
        <v>0</v>
      </c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</row>
    <row r="431" s="97" customFormat="true" ht="12.75" hidden="false" customHeight="false" outlineLevel="0" collapsed="false">
      <c r="V431" s="136"/>
      <c r="W431" s="116"/>
      <c r="X431" s="97" t="n">
        <f aca="false">BA170</f>
        <v>46</v>
      </c>
      <c r="Y431" s="97" t="n">
        <f aca="false">BB170</f>
        <v>85</v>
      </c>
      <c r="Z431" s="97" t="n">
        <f aca="false">BC170</f>
        <v>7</v>
      </c>
      <c r="AA431" s="97" t="n">
        <f aca="false">BD170</f>
        <v>0</v>
      </c>
      <c r="AB431" s="97" t="n">
        <f aca="false">BE170</f>
        <v>3</v>
      </c>
      <c r="AC431" s="97" t="n">
        <f aca="false">BF170</f>
        <v>0</v>
      </c>
      <c r="AD431" s="97" t="n">
        <f aca="false">BG170</f>
        <v>0</v>
      </c>
      <c r="AE431" s="97" t="n">
        <f aca="false">BH170</f>
        <v>0</v>
      </c>
      <c r="AF431" s="97" t="n">
        <f aca="false">BI170</f>
        <v>0</v>
      </c>
      <c r="AG431" s="97" t="n">
        <f aca="false">BJ170</f>
        <v>0</v>
      </c>
      <c r="AH431" s="97" t="n">
        <f aca="false">BK170</f>
        <v>0</v>
      </c>
      <c r="AI431" s="97" t="n">
        <f aca="false">BL170</f>
        <v>0</v>
      </c>
      <c r="AL431" s="97" t="n">
        <f aca="false">BN163</f>
        <v>4</v>
      </c>
      <c r="AM431" s="97" t="n">
        <f aca="false">BO163</f>
        <v>1</v>
      </c>
      <c r="AN431" s="97" t="n">
        <f aca="false">BP163</f>
        <v>0</v>
      </c>
      <c r="AO431" s="97" t="n">
        <f aca="false">BQ163</f>
        <v>0</v>
      </c>
      <c r="AP431" s="97" t="n">
        <f aca="false">BR163</f>
        <v>1</v>
      </c>
      <c r="AQ431" s="97" t="n">
        <f aca="false">BS163</f>
        <v>0</v>
      </c>
      <c r="AR431" s="97" t="n">
        <f aca="false">BT163</f>
        <v>0</v>
      </c>
      <c r="AS431" s="97" t="n">
        <f aca="false">BU163</f>
        <v>0</v>
      </c>
      <c r="AT431" s="97" t="n">
        <f aca="false">BV163</f>
        <v>0</v>
      </c>
      <c r="AU431" s="97" t="n">
        <f aca="false">BW163</f>
        <v>0</v>
      </c>
      <c r="AV431" s="97" t="n">
        <f aca="false">BX163</f>
        <v>0</v>
      </c>
      <c r="AW431" s="97" t="n">
        <f aca="false">BY163</f>
        <v>0</v>
      </c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</row>
    <row r="432" s="97" customFormat="true" ht="12.75" hidden="false" customHeight="false" outlineLevel="0" collapsed="false">
      <c r="V432" s="136"/>
      <c r="W432" s="116"/>
      <c r="X432" s="97" t="n">
        <f aca="false">BA171</f>
        <v>36</v>
      </c>
      <c r="Y432" s="97" t="n">
        <f aca="false">BB171</f>
        <v>81</v>
      </c>
      <c r="Z432" s="97" t="n">
        <f aca="false">BC171</f>
        <v>12</v>
      </c>
      <c r="AA432" s="97" t="n">
        <f aca="false">BD171</f>
        <v>0</v>
      </c>
      <c r="AB432" s="97" t="n">
        <f aca="false">BE171</f>
        <v>1</v>
      </c>
      <c r="AC432" s="97" t="n">
        <f aca="false">BF171</f>
        <v>0</v>
      </c>
      <c r="AD432" s="97" t="n">
        <f aca="false">BG171</f>
        <v>0</v>
      </c>
      <c r="AE432" s="97" t="n">
        <f aca="false">BH171</f>
        <v>0</v>
      </c>
      <c r="AF432" s="97" t="n">
        <f aca="false">BI171</f>
        <v>0</v>
      </c>
      <c r="AG432" s="97" t="n">
        <f aca="false">BJ171</f>
        <v>0</v>
      </c>
      <c r="AH432" s="97" t="n">
        <f aca="false">BK171</f>
        <v>0</v>
      </c>
      <c r="AI432" s="97" t="n">
        <f aca="false">BL171</f>
        <v>0</v>
      </c>
      <c r="AL432" s="97" t="n">
        <f aca="false">BN164</f>
        <v>3</v>
      </c>
      <c r="AM432" s="97" t="n">
        <f aca="false">BO164</f>
        <v>2</v>
      </c>
      <c r="AN432" s="97" t="n">
        <f aca="false">BP164</f>
        <v>0</v>
      </c>
      <c r="AO432" s="97" t="n">
        <f aca="false">BQ164</f>
        <v>0</v>
      </c>
      <c r="AP432" s="97" t="n">
        <f aca="false">BR164</f>
        <v>0</v>
      </c>
      <c r="AQ432" s="97" t="n">
        <f aca="false">BS164</f>
        <v>0</v>
      </c>
      <c r="AR432" s="97" t="n">
        <f aca="false">BT164</f>
        <v>0</v>
      </c>
      <c r="AS432" s="97" t="n">
        <f aca="false">BU164</f>
        <v>0</v>
      </c>
      <c r="AT432" s="97" t="n">
        <f aca="false">BV164</f>
        <v>0</v>
      </c>
      <c r="AU432" s="97" t="n">
        <f aca="false">BW164</f>
        <v>0</v>
      </c>
      <c r="AV432" s="97" t="n">
        <f aca="false">BX164</f>
        <v>0</v>
      </c>
      <c r="AW432" s="97" t="n">
        <f aca="false">BY164</f>
        <v>0</v>
      </c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</row>
    <row r="433" s="97" customFormat="true" ht="12.75" hidden="false" customHeight="false" outlineLevel="0" collapsed="false">
      <c r="V433" s="136"/>
      <c r="W433" s="116"/>
      <c r="X433" s="97" t="n">
        <f aca="false">BA172</f>
        <v>36</v>
      </c>
      <c r="Y433" s="97" t="n">
        <f aca="false">BB172</f>
        <v>79</v>
      </c>
      <c r="Z433" s="97" t="n">
        <f aca="false">BC172</f>
        <v>21</v>
      </c>
      <c r="AA433" s="97" t="n">
        <f aca="false">BD172</f>
        <v>1</v>
      </c>
      <c r="AB433" s="97" t="n">
        <f aca="false">BE172</f>
        <v>1</v>
      </c>
      <c r="AC433" s="97" t="n">
        <f aca="false">BF172</f>
        <v>0</v>
      </c>
      <c r="AD433" s="97" t="n">
        <f aca="false">BG172</f>
        <v>0</v>
      </c>
      <c r="AE433" s="97" t="n">
        <f aca="false">BH172</f>
        <v>0</v>
      </c>
      <c r="AF433" s="97" t="n">
        <f aca="false">BI172</f>
        <v>0</v>
      </c>
      <c r="AG433" s="97" t="n">
        <f aca="false">BJ172</f>
        <v>0</v>
      </c>
      <c r="AH433" s="97" t="n">
        <f aca="false">BK172</f>
        <v>0</v>
      </c>
      <c r="AI433" s="97" t="n">
        <f aca="false">BL172</f>
        <v>0</v>
      </c>
      <c r="AL433" s="97" t="n">
        <f aca="false">BN165</f>
        <v>2</v>
      </c>
      <c r="AM433" s="97" t="n">
        <f aca="false">BO165</f>
        <v>5</v>
      </c>
      <c r="AN433" s="97" t="n">
        <f aca="false">BP165</f>
        <v>0</v>
      </c>
      <c r="AO433" s="97" t="n">
        <f aca="false">BQ165</f>
        <v>0</v>
      </c>
      <c r="AP433" s="97" t="n">
        <f aca="false">BR165</f>
        <v>0</v>
      </c>
      <c r="AQ433" s="97" t="n">
        <f aca="false">BS165</f>
        <v>0</v>
      </c>
      <c r="AR433" s="97" t="n">
        <f aca="false">BT165</f>
        <v>0</v>
      </c>
      <c r="AS433" s="97" t="n">
        <f aca="false">BU165</f>
        <v>0</v>
      </c>
      <c r="AT433" s="97" t="n">
        <f aca="false">BV165</f>
        <v>0</v>
      </c>
      <c r="AU433" s="97" t="n">
        <f aca="false">BW165</f>
        <v>0</v>
      </c>
      <c r="AV433" s="97" t="n">
        <f aca="false">BX165</f>
        <v>0</v>
      </c>
      <c r="AW433" s="97" t="n">
        <f aca="false">BY165</f>
        <v>0</v>
      </c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</row>
    <row r="434" s="97" customFormat="true" ht="12.75" hidden="false" customHeight="false" outlineLevel="0" collapsed="false">
      <c r="V434" s="136"/>
      <c r="W434" s="116"/>
      <c r="X434" s="97" t="n">
        <f aca="false">BA173</f>
        <v>26</v>
      </c>
      <c r="Y434" s="97" t="n">
        <f aca="false">BB173</f>
        <v>45</v>
      </c>
      <c r="Z434" s="97" t="n">
        <f aca="false">BC173</f>
        <v>12</v>
      </c>
      <c r="AA434" s="97" t="n">
        <f aca="false">BD173</f>
        <v>5</v>
      </c>
      <c r="AB434" s="97" t="n">
        <f aca="false">BE173</f>
        <v>0</v>
      </c>
      <c r="AC434" s="97" t="n">
        <f aca="false">BF173</f>
        <v>0</v>
      </c>
      <c r="AD434" s="97" t="n">
        <f aca="false">BG173</f>
        <v>0</v>
      </c>
      <c r="AE434" s="97" t="n">
        <f aca="false">BH173</f>
        <v>0</v>
      </c>
      <c r="AF434" s="97" t="n">
        <f aca="false">BI173</f>
        <v>0</v>
      </c>
      <c r="AG434" s="97" t="n">
        <f aca="false">BJ173</f>
        <v>0</v>
      </c>
      <c r="AH434" s="97" t="n">
        <f aca="false">BK173</f>
        <v>0</v>
      </c>
      <c r="AI434" s="97" t="n">
        <f aca="false">BL173</f>
        <v>0</v>
      </c>
      <c r="AL434" s="97" t="n">
        <f aca="false">BN166</f>
        <v>3</v>
      </c>
      <c r="AM434" s="97" t="n">
        <f aca="false">BO166</f>
        <v>1</v>
      </c>
      <c r="AN434" s="97" t="n">
        <f aca="false">BP166</f>
        <v>0</v>
      </c>
      <c r="AO434" s="97" t="n">
        <f aca="false">BQ166</f>
        <v>1</v>
      </c>
      <c r="AP434" s="97" t="n">
        <f aca="false">BR166</f>
        <v>0</v>
      </c>
      <c r="AQ434" s="97" t="n">
        <f aca="false">BS166</f>
        <v>0</v>
      </c>
      <c r="AR434" s="97" t="n">
        <f aca="false">BT166</f>
        <v>0</v>
      </c>
      <c r="AS434" s="97" t="n">
        <f aca="false">BU166</f>
        <v>0</v>
      </c>
      <c r="AT434" s="97" t="n">
        <f aca="false">BV166</f>
        <v>0</v>
      </c>
      <c r="AU434" s="97" t="n">
        <f aca="false">BW166</f>
        <v>0</v>
      </c>
      <c r="AV434" s="97" t="n">
        <f aca="false">BX166</f>
        <v>0</v>
      </c>
      <c r="AW434" s="97" t="n">
        <f aca="false">BY166</f>
        <v>0</v>
      </c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</row>
    <row r="435" s="97" customFormat="true" ht="12.75" hidden="false" customHeight="false" outlineLevel="0" collapsed="false">
      <c r="V435" s="136"/>
      <c r="W435" s="116"/>
      <c r="X435" s="97" t="n">
        <f aca="false">BA174</f>
        <v>9</v>
      </c>
      <c r="Y435" s="97" t="n">
        <f aca="false">BB174</f>
        <v>30</v>
      </c>
      <c r="Z435" s="97" t="n">
        <f aca="false">BC174</f>
        <v>11</v>
      </c>
      <c r="AA435" s="97" t="n">
        <f aca="false">BD174</f>
        <v>4</v>
      </c>
      <c r="AB435" s="97" t="n">
        <f aca="false">BE174</f>
        <v>0</v>
      </c>
      <c r="AC435" s="97" t="n">
        <f aca="false">BF174</f>
        <v>0</v>
      </c>
      <c r="AD435" s="97" t="n">
        <f aca="false">BG174</f>
        <v>0</v>
      </c>
      <c r="AE435" s="97" t="n">
        <f aca="false">BH174</f>
        <v>0</v>
      </c>
      <c r="AF435" s="97" t="n">
        <f aca="false">BI174</f>
        <v>0</v>
      </c>
      <c r="AG435" s="97" t="n">
        <f aca="false">BJ174</f>
        <v>0</v>
      </c>
      <c r="AH435" s="97" t="n">
        <f aca="false">BK174</f>
        <v>0</v>
      </c>
      <c r="AI435" s="97" t="n">
        <f aca="false">BL174</f>
        <v>0</v>
      </c>
      <c r="AL435" s="97" t="n">
        <f aca="false">BN167</f>
        <v>1</v>
      </c>
      <c r="AM435" s="97" t="n">
        <f aca="false">BO167</f>
        <v>2</v>
      </c>
      <c r="AN435" s="97" t="n">
        <f aca="false">BP167</f>
        <v>1</v>
      </c>
      <c r="AO435" s="97" t="n">
        <f aca="false">BQ167</f>
        <v>0</v>
      </c>
      <c r="AP435" s="97" t="n">
        <f aca="false">BR167</f>
        <v>0</v>
      </c>
      <c r="AQ435" s="97" t="n">
        <f aca="false">BS167</f>
        <v>0</v>
      </c>
      <c r="AR435" s="97" t="n">
        <f aca="false">BT167</f>
        <v>0</v>
      </c>
      <c r="AS435" s="97" t="n">
        <f aca="false">BU167</f>
        <v>0</v>
      </c>
      <c r="AT435" s="97" t="n">
        <f aca="false">BV167</f>
        <v>0</v>
      </c>
      <c r="AU435" s="97" t="n">
        <f aca="false">BW167</f>
        <v>0</v>
      </c>
      <c r="AV435" s="97" t="n">
        <f aca="false">BX167</f>
        <v>0</v>
      </c>
      <c r="AW435" s="97" t="n">
        <f aca="false">BY167</f>
        <v>0</v>
      </c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</row>
    <row r="436" s="97" customFormat="true" ht="12.75" hidden="false" customHeight="false" outlineLevel="0" collapsed="false">
      <c r="V436" s="136"/>
      <c r="W436" s="116"/>
      <c r="X436" s="97" t="n">
        <f aca="false">BA175</f>
        <v>7</v>
      </c>
      <c r="Y436" s="97" t="n">
        <f aca="false">BB175</f>
        <v>16</v>
      </c>
      <c r="Z436" s="97" t="n">
        <f aca="false">BC175</f>
        <v>8</v>
      </c>
      <c r="AA436" s="97" t="n">
        <f aca="false">BD175</f>
        <v>2</v>
      </c>
      <c r="AB436" s="97" t="n">
        <f aca="false">BE175</f>
        <v>0</v>
      </c>
      <c r="AC436" s="97" t="n">
        <f aca="false">BF175</f>
        <v>0</v>
      </c>
      <c r="AD436" s="97" t="n">
        <f aca="false">BG175</f>
        <v>0</v>
      </c>
      <c r="AE436" s="97" t="n">
        <f aca="false">BH175</f>
        <v>0</v>
      </c>
      <c r="AF436" s="97" t="n">
        <f aca="false">BI175</f>
        <v>0</v>
      </c>
      <c r="AG436" s="97" t="n">
        <f aca="false">BJ175</f>
        <v>0</v>
      </c>
      <c r="AH436" s="97" t="n">
        <f aca="false">BK175</f>
        <v>0</v>
      </c>
      <c r="AI436" s="97" t="n">
        <f aca="false">BL175</f>
        <v>0</v>
      </c>
      <c r="AL436" s="97" t="n">
        <f aca="false">BN168</f>
        <v>0</v>
      </c>
      <c r="AM436" s="97" t="n">
        <f aca="false">BO168</f>
        <v>3</v>
      </c>
      <c r="AN436" s="97" t="n">
        <f aca="false">BP168</f>
        <v>1</v>
      </c>
      <c r="AO436" s="97" t="n">
        <f aca="false">BQ168</f>
        <v>0</v>
      </c>
      <c r="AP436" s="97" t="n">
        <f aca="false">BR168</f>
        <v>0</v>
      </c>
      <c r="AQ436" s="97" t="n">
        <f aca="false">BS168</f>
        <v>0</v>
      </c>
      <c r="AR436" s="97" t="n">
        <f aca="false">BT168</f>
        <v>0</v>
      </c>
      <c r="AS436" s="97" t="n">
        <f aca="false">BU168</f>
        <v>0</v>
      </c>
      <c r="AT436" s="97" t="n">
        <f aca="false">BV168</f>
        <v>0</v>
      </c>
      <c r="AU436" s="97" t="n">
        <f aca="false">BW168</f>
        <v>0</v>
      </c>
      <c r="AV436" s="97" t="n">
        <f aca="false">BX168</f>
        <v>0</v>
      </c>
      <c r="AW436" s="97" t="n">
        <f aca="false">BY168</f>
        <v>0</v>
      </c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</row>
    <row r="437" s="97" customFormat="true" ht="12.75" hidden="false" customHeight="false" outlineLevel="0" collapsed="false">
      <c r="V437" s="144"/>
      <c r="W437" s="116"/>
      <c r="X437" s="97" t="n">
        <f aca="false">BA176</f>
        <v>4</v>
      </c>
      <c r="Y437" s="97" t="n">
        <f aca="false">BB176</f>
        <v>4</v>
      </c>
      <c r="Z437" s="97" t="n">
        <f aca="false">BC176</f>
        <v>10</v>
      </c>
      <c r="AA437" s="97" t="n">
        <f aca="false">BD176</f>
        <v>0</v>
      </c>
      <c r="AB437" s="97" t="n">
        <f aca="false">BE176</f>
        <v>0</v>
      </c>
      <c r="AC437" s="97" t="n">
        <f aca="false">BF176</f>
        <v>0</v>
      </c>
      <c r="AD437" s="97" t="n">
        <f aca="false">BG176</f>
        <v>0</v>
      </c>
      <c r="AE437" s="97" t="n">
        <f aca="false">BH176</f>
        <v>0</v>
      </c>
      <c r="AF437" s="97" t="n">
        <f aca="false">BI176</f>
        <v>0</v>
      </c>
      <c r="AG437" s="97" t="n">
        <f aca="false">BJ176</f>
        <v>0</v>
      </c>
      <c r="AH437" s="97" t="n">
        <f aca="false">BK176</f>
        <v>0</v>
      </c>
      <c r="AI437" s="97" t="n">
        <f aca="false">BL176</f>
        <v>0</v>
      </c>
      <c r="AL437" s="97" t="n">
        <f aca="false">BN169</f>
        <v>0</v>
      </c>
      <c r="AM437" s="97" t="n">
        <f aca="false">BO169</f>
        <v>0</v>
      </c>
      <c r="AN437" s="97" t="n">
        <f aca="false">BP169</f>
        <v>3</v>
      </c>
      <c r="AO437" s="97" t="n">
        <f aca="false">BQ169</f>
        <v>0</v>
      </c>
      <c r="AP437" s="97" t="n">
        <f aca="false">BR169</f>
        <v>0</v>
      </c>
      <c r="AQ437" s="97" t="n">
        <f aca="false">BS169</f>
        <v>0</v>
      </c>
      <c r="AR437" s="97" t="n">
        <f aca="false">BT169</f>
        <v>0</v>
      </c>
      <c r="AS437" s="97" t="n">
        <f aca="false">BU169</f>
        <v>0</v>
      </c>
      <c r="AT437" s="97" t="n">
        <f aca="false">BV169</f>
        <v>0</v>
      </c>
      <c r="AU437" s="97" t="n">
        <f aca="false">BW169</f>
        <v>0</v>
      </c>
      <c r="AV437" s="97" t="n">
        <f aca="false">BX169</f>
        <v>0</v>
      </c>
      <c r="AW437" s="97" t="n">
        <f aca="false">BY169</f>
        <v>0</v>
      </c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</row>
    <row r="438" s="97" customFormat="true" ht="12.75" hidden="false" customHeight="false" outlineLevel="0" collapsed="false">
      <c r="V438" s="149"/>
      <c r="W438" s="116"/>
      <c r="X438" s="97" t="n">
        <f aca="false">BA177</f>
        <v>3</v>
      </c>
      <c r="Y438" s="97" t="n">
        <f aca="false">BB177</f>
        <v>9</v>
      </c>
      <c r="Z438" s="97" t="n">
        <f aca="false">BC177</f>
        <v>4</v>
      </c>
      <c r="AA438" s="97" t="n">
        <f aca="false">BD177</f>
        <v>3</v>
      </c>
      <c r="AB438" s="97" t="n">
        <f aca="false">BE177</f>
        <v>0</v>
      </c>
      <c r="AC438" s="97" t="n">
        <f aca="false">BF177</f>
        <v>0</v>
      </c>
      <c r="AD438" s="97" t="n">
        <f aca="false">BG177</f>
        <v>0</v>
      </c>
      <c r="AE438" s="97" t="n">
        <f aca="false">BH177</f>
        <v>0</v>
      </c>
      <c r="AF438" s="97" t="n">
        <f aca="false">BI177</f>
        <v>0</v>
      </c>
      <c r="AG438" s="97" t="n">
        <f aca="false">BJ177</f>
        <v>0</v>
      </c>
      <c r="AH438" s="97" t="n">
        <f aca="false">BK177</f>
        <v>0</v>
      </c>
      <c r="AI438" s="97" t="n">
        <f aca="false">BL177</f>
        <v>0</v>
      </c>
      <c r="AL438" s="97" t="n">
        <f aca="false">BN170</f>
        <v>0</v>
      </c>
      <c r="AM438" s="97" t="n">
        <f aca="false">BO170</f>
        <v>1</v>
      </c>
      <c r="AN438" s="97" t="n">
        <f aca="false">BP170</f>
        <v>1</v>
      </c>
      <c r="AO438" s="97" t="n">
        <f aca="false">BQ170</f>
        <v>0</v>
      </c>
      <c r="AP438" s="97" t="n">
        <f aca="false">BR170</f>
        <v>0</v>
      </c>
      <c r="AQ438" s="97" t="n">
        <f aca="false">BS170</f>
        <v>0</v>
      </c>
      <c r="AR438" s="97" t="n">
        <f aca="false">BT170</f>
        <v>0</v>
      </c>
      <c r="AS438" s="97" t="n">
        <f aca="false">BU170</f>
        <v>0</v>
      </c>
      <c r="AT438" s="97" t="n">
        <f aca="false">BV170</f>
        <v>0</v>
      </c>
      <c r="AU438" s="97" t="n">
        <f aca="false">BW170</f>
        <v>0</v>
      </c>
      <c r="AV438" s="97" t="n">
        <f aca="false">BX170</f>
        <v>0</v>
      </c>
      <c r="AW438" s="97" t="n">
        <f aca="false">BY170</f>
        <v>0</v>
      </c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</row>
    <row r="439" s="97" customFormat="true" ht="12.75" hidden="false" customHeight="false" outlineLevel="0" collapsed="false">
      <c r="V439" s="152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</row>
    <row r="440" s="97" customFormat="true" ht="12.4" hidden="false" customHeight="false" outlineLevel="0" collapsed="false">
      <c r="V440" s="165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</row>
    <row r="441" s="97" customFormat="true" ht="12.4" hidden="false" customHeight="false" outlineLevel="0" collapsed="false">
      <c r="V441" s="165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</row>
    <row r="442" s="97" customFormat="true" ht="12.4" hidden="false" customHeight="false" outlineLevel="0" collapsed="false">
      <c r="V442" s="98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</row>
    <row r="443" s="97" customFormat="true" ht="12.4" hidden="false" customHeight="false" outlineLevel="0" collapsed="false">
      <c r="V443" s="98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</row>
    <row r="444" s="97" customFormat="true" ht="12.4" hidden="false" customHeight="false" outlineLevel="0" collapsed="false">
      <c r="V444" s="98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</row>
    <row r="445" s="97" customFormat="true" ht="12.4" hidden="false" customHeight="false" outlineLevel="0" collapsed="false">
      <c r="V445" s="98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</row>
    <row r="446" s="97" customFormat="true" ht="12.4" hidden="false" customHeight="false" outlineLevel="0" collapsed="false">
      <c r="V446" s="98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</row>
    <row r="447" s="97" customFormat="true" ht="12.4" hidden="false" customHeight="false" outlineLevel="0" collapsed="false">
      <c r="V447" s="98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</row>
    <row r="448" s="97" customFormat="true" ht="12.4" hidden="false" customHeight="false" outlineLevel="0" collapsed="false">
      <c r="V448" s="98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</row>
    <row r="449" s="97" customFormat="true" ht="12.4" hidden="false" customHeight="false" outlineLevel="0" collapsed="false">
      <c r="V449" s="98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</row>
    <row r="450" s="97" customFormat="true" ht="12.4" hidden="false" customHeight="false" outlineLevel="0" collapsed="false">
      <c r="V450" s="98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</row>
    <row r="451" s="97" customFormat="true" ht="12.4" hidden="false" customHeight="false" outlineLevel="0" collapsed="false">
      <c r="V451" s="98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</row>
    <row r="452" s="97" customFormat="true" ht="12.4" hidden="false" customHeight="false" outlineLevel="0" collapsed="false">
      <c r="V452" s="98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</row>
    <row r="453" s="97" customFormat="true" ht="12.75" hidden="false" customHeight="false" outlineLevel="0" collapsed="false">
      <c r="A453" s="175" t="n">
        <f aca="false">(H422+J422+L422+N422+P422+R422)/T422</f>
        <v>0.0217503883997929</v>
      </c>
      <c r="B453" s="176" t="s">
        <v>131</v>
      </c>
      <c r="C453" s="170"/>
      <c r="D453" s="170"/>
      <c r="E453" s="170"/>
      <c r="F453" s="170"/>
      <c r="G453" s="170"/>
      <c r="H453" s="170"/>
      <c r="I453" s="170"/>
      <c r="J453" s="170"/>
      <c r="K453" s="170"/>
      <c r="L453" s="177" t="n">
        <f aca="false">(I422+K422+M422+O422+Q422+S422)/U422</f>
        <v>0.036144578313253</v>
      </c>
      <c r="M453" s="176" t="s">
        <v>132</v>
      </c>
      <c r="N453" s="170"/>
      <c r="O453" s="170"/>
      <c r="P453" s="170"/>
      <c r="Q453" s="170"/>
      <c r="R453" s="170"/>
      <c r="S453" s="170"/>
      <c r="T453" s="170"/>
      <c r="U453" s="170"/>
      <c r="V453" s="98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</row>
    <row r="454" s="97" customFormat="true" ht="12.75" hidden="false" customHeight="false" outlineLevel="0" collapsed="false">
      <c r="A454" s="175" t="n">
        <f aca="false">(P422+R422)/T422</f>
        <v>0</v>
      </c>
      <c r="B454" s="176" t="s">
        <v>133</v>
      </c>
      <c r="C454" s="170"/>
      <c r="D454" s="170"/>
      <c r="E454" s="170"/>
      <c r="F454" s="170"/>
      <c r="G454" s="170"/>
      <c r="H454" s="170"/>
      <c r="I454" s="170"/>
      <c r="J454" s="170"/>
      <c r="K454" s="180"/>
      <c r="L454" s="175" t="n">
        <f aca="false">(Q422+S422)/U422</f>
        <v>0</v>
      </c>
      <c r="M454" s="176" t="s">
        <v>133</v>
      </c>
      <c r="N454" s="170"/>
      <c r="O454" s="170"/>
      <c r="P454" s="170"/>
      <c r="Q454" s="170"/>
      <c r="R454" s="170"/>
      <c r="S454" s="170"/>
      <c r="T454" s="170"/>
      <c r="U454" s="170"/>
      <c r="V454" s="98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</row>
    <row r="455" s="97" customFormat="true" ht="12.4" hidden="false" customHeight="false" outlineLevel="0" collapsed="false">
      <c r="V455" s="98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</row>
    <row r="456" s="97" customFormat="true" ht="17.25" hidden="false" customHeight="false" outlineLevel="0" collapsed="false">
      <c r="A456" s="196" t="str">
        <f aca="false">A1</f>
        <v>Comptages vitesse TV/PL à Montreuil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98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</row>
    <row r="457" s="97" customFormat="true" ht="15" hidden="false" customHeight="false" outlineLevel="0" collapsed="false">
      <c r="A457" s="197" t="s">
        <v>142</v>
      </c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98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</row>
    <row r="458" s="97" customFormat="true" ht="13.15" hidden="false" customHeight="false" outlineLevel="0" collapsed="false">
      <c r="A458" s="116" t="s">
        <v>143</v>
      </c>
      <c r="B458" s="116"/>
      <c r="C458" s="198" t="str">
        <f aca="false">BN1</f>
        <v>lundi 22 mars 2021</v>
      </c>
      <c r="D458" s="116"/>
      <c r="E458" s="199"/>
      <c r="F458" s="199"/>
      <c r="G458" s="199"/>
      <c r="H458" s="200" t="s">
        <v>13</v>
      </c>
      <c r="I458" s="189" t="str">
        <f aca="false">BG5</f>
        <v>dimanche 28 mars 2021</v>
      </c>
      <c r="L458" s="186"/>
      <c r="N458" s="201" t="s">
        <v>144</v>
      </c>
      <c r="O458" s="116"/>
      <c r="P458" s="185" t="str">
        <f aca="false">J3</f>
        <v>Rue Colmet Lépinay</v>
      </c>
      <c r="Q458" s="121"/>
      <c r="V458" s="98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</row>
    <row r="459" s="97" customFormat="true" ht="13.5" hidden="false" customHeight="false" outlineLevel="0" collapsed="false">
      <c r="A459" s="187" t="s">
        <v>54</v>
      </c>
      <c r="N459" s="116" t="str">
        <f aca="false">O3</f>
        <v>Et</v>
      </c>
      <c r="P459" s="185" t="str">
        <f aca="false">P3</f>
        <v>Rue de la Solidarité</v>
      </c>
      <c r="V459" s="98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</row>
    <row r="460" s="97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</row>
    <row r="461" s="97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</row>
    <row r="462" s="97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</row>
    <row r="463" s="97" customFormat="true" ht="12.75" hidden="false" customHeight="false" outlineLevel="0" collapsed="false">
      <c r="A463" s="132" t="s">
        <v>85</v>
      </c>
      <c r="B463" s="202" t="n">
        <f aca="false">(B8+B203+B268+B138+B73)/5</f>
        <v>1.4</v>
      </c>
      <c r="C463" s="203" t="n">
        <f aca="false">(C8+C203+C268+C138+C73)/5</f>
        <v>0.2</v>
      </c>
      <c r="D463" s="202" t="n">
        <f aca="false">(D8+D203+D268+D138+D73)/5</f>
        <v>5.6</v>
      </c>
      <c r="E463" s="203" t="n">
        <f aca="false">(E8+E203+E268+E138+E73)/5</f>
        <v>0.6</v>
      </c>
      <c r="F463" s="202" t="n">
        <f aca="false">(F8+F203+F268+F138+F73)/5</f>
        <v>4.8</v>
      </c>
      <c r="G463" s="203" t="n">
        <f aca="false">(G8+G203+G268+G138+G73)/5</f>
        <v>1</v>
      </c>
      <c r="H463" s="202" t="n">
        <f aca="false">(H8+H203+H268+H138+H73)/5</f>
        <v>0.4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12.2</v>
      </c>
      <c r="U463" s="203" t="n">
        <f aca="false">SUM(C463,E463,G463,I463,K463,M463,O463,Q463,S463)</f>
        <v>1.8</v>
      </c>
      <c r="V463" s="98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</row>
    <row r="464" s="97" customFormat="true" ht="12.4" hidden="false" customHeight="false" outlineLevel="0" collapsed="false">
      <c r="A464" s="132" t="s">
        <v>86</v>
      </c>
      <c r="B464" s="202" t="n">
        <f aca="false">(B9+B204+B269+B139+B74)/5</f>
        <v>1.4</v>
      </c>
      <c r="C464" s="203" t="n">
        <f aca="false">(C9+C204+C269+C139+C74)/5</f>
        <v>0</v>
      </c>
      <c r="D464" s="202" t="n">
        <f aca="false">(D9+D204+D269+D139+D74)/5</f>
        <v>3.4</v>
      </c>
      <c r="E464" s="203" t="n">
        <f aca="false">(E9+E204+E269+E139+E74)/5</f>
        <v>0</v>
      </c>
      <c r="F464" s="202" t="n">
        <f aca="false">(F9+F204+F269+F139+F74)/5</f>
        <v>1.8</v>
      </c>
      <c r="G464" s="203" t="n">
        <f aca="false">(G9+G204+G269+G139+G74)/5</f>
        <v>0</v>
      </c>
      <c r="H464" s="202" t="n">
        <f aca="false">(H9+H204+H269+H139+H74)/5</f>
        <v>0.4</v>
      </c>
      <c r="I464" s="203" t="n">
        <f aca="false">(I9+I204+I269+I139+I74)/5</f>
        <v>0</v>
      </c>
      <c r="J464" s="202" t="n">
        <f aca="false">(J9+J204+J269+J139+J74)/5</f>
        <v>0.2</v>
      </c>
      <c r="K464" s="203" t="n">
        <f aca="false">(K9+K204+K269+K139+K74)/5</f>
        <v>0.2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7.2</v>
      </c>
      <c r="U464" s="203" t="n">
        <f aca="false">SUM(C464,E464,G464,I464,K464,M464,O464,Q464,S464)</f>
        <v>0.2</v>
      </c>
      <c r="V464" s="98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</row>
    <row r="465" s="97" customFormat="true" ht="12.4" hidden="false" customHeight="false" outlineLevel="0" collapsed="false">
      <c r="A465" s="132" t="s">
        <v>87</v>
      </c>
      <c r="B465" s="202" t="n">
        <f aca="false">(B10+B205+B270+B140+B75)/5</f>
        <v>0.6</v>
      </c>
      <c r="C465" s="203" t="n">
        <f aca="false">(C10+C205+C270+C140+C75)/5</f>
        <v>0</v>
      </c>
      <c r="D465" s="202" t="n">
        <f aca="false">(D10+D205+D270+D140+D75)/5</f>
        <v>1.2</v>
      </c>
      <c r="E465" s="203" t="n">
        <f aca="false">(E10+E205+E270+E140+E75)/5</f>
        <v>0</v>
      </c>
      <c r="F465" s="202" t="n">
        <f aca="false">(F10+F205+F270+F140+F75)/5</f>
        <v>1.2</v>
      </c>
      <c r="G465" s="203" t="n">
        <f aca="false">(G10+G205+G270+G140+G75)/5</f>
        <v>0.4</v>
      </c>
      <c r="H465" s="202" t="n">
        <f aca="false">(H10+H205+H270+H140+H75)/5</f>
        <v>0.4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3.4</v>
      </c>
      <c r="U465" s="203" t="n">
        <f aca="false">SUM(C465,E465,G465,I465,K465,M465,O465,Q465,S465)</f>
        <v>0.4</v>
      </c>
      <c r="V465" s="98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</row>
    <row r="466" s="97" customFormat="true" ht="12.4" hidden="false" customHeight="false" outlineLevel="0" collapsed="false">
      <c r="A466" s="132" t="s">
        <v>88</v>
      </c>
      <c r="B466" s="202" t="n">
        <f aca="false">(B11+B206+B271+B141+B76)/5</f>
        <v>0.2</v>
      </c>
      <c r="C466" s="203" t="n">
        <f aca="false">(C11+C206+C271+C141+C76)/5</f>
        <v>0</v>
      </c>
      <c r="D466" s="202" t="n">
        <f aca="false">(D11+D206+D271+D141+D76)/5</f>
        <v>0.4</v>
      </c>
      <c r="E466" s="203" t="n">
        <f aca="false">(E11+E206+E271+E141+E76)/5</f>
        <v>0.2</v>
      </c>
      <c r="F466" s="202" t="n">
        <f aca="false">(F11+F206+F271+F141+F76)/5</f>
        <v>1.2</v>
      </c>
      <c r="G466" s="203" t="n">
        <f aca="false">(G11+G206+G271+G141+G76)/5</f>
        <v>0</v>
      </c>
      <c r="H466" s="202" t="n">
        <f aca="false">(H11+H206+H271+H141+H76)/5</f>
        <v>0</v>
      </c>
      <c r="I466" s="203" t="n">
        <f aca="false">(I11+I206+I271+I141+I76)/5</f>
        <v>0</v>
      </c>
      <c r="J466" s="202" t="n">
        <f aca="false">(J11+J206+J271+J141+J76)/5</f>
        <v>0.2</v>
      </c>
      <c r="K466" s="203" t="n">
        <f aca="false">(K11+K206+K271+K141+K76)/5</f>
        <v>0</v>
      </c>
      <c r="L466" s="202" t="n">
        <f aca="false">(L11+L206+L271+L141+L76)/5</f>
        <v>0.2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2.2</v>
      </c>
      <c r="U466" s="203" t="n">
        <f aca="false">SUM(C466,E466,G466,I466,K466,M466,O466,Q466,S466)</f>
        <v>0.2</v>
      </c>
      <c r="V466" s="98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</row>
    <row r="467" s="97" customFormat="true" ht="12.4" hidden="false" customHeight="false" outlineLevel="0" collapsed="false">
      <c r="A467" s="132" t="s">
        <v>89</v>
      </c>
      <c r="B467" s="202" t="n">
        <f aca="false">(B12+B207+B272+B142+B77)/5</f>
        <v>0.4</v>
      </c>
      <c r="C467" s="203" t="n">
        <f aca="false">(C12+C207+C272+C142+C77)/5</f>
        <v>0</v>
      </c>
      <c r="D467" s="202" t="n">
        <f aca="false">(D12+D207+D272+D142+D77)/5</f>
        <v>5</v>
      </c>
      <c r="E467" s="203" t="n">
        <f aca="false">(E12+E207+E272+E142+E77)/5</f>
        <v>1</v>
      </c>
      <c r="F467" s="202" t="n">
        <f aca="false">(F12+F207+F272+F142+F77)/5</f>
        <v>2.6</v>
      </c>
      <c r="G467" s="203" t="n">
        <f aca="false">(G12+G207+G272+G142+G77)/5</f>
        <v>0.8</v>
      </c>
      <c r="H467" s="202" t="n">
        <f aca="false">(H12+H207+H272+H142+H77)/5</f>
        <v>0.8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8.8</v>
      </c>
      <c r="U467" s="203" t="n">
        <f aca="false">SUM(C467,E467,G467,I467,K467,M467,O467,Q467,S467)</f>
        <v>1.8</v>
      </c>
      <c r="V467" s="98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</row>
    <row r="468" s="97" customFormat="true" ht="12.4" hidden="false" customHeight="false" outlineLevel="0" collapsed="false">
      <c r="A468" s="132" t="s">
        <v>90</v>
      </c>
      <c r="B468" s="202" t="n">
        <f aca="false">(B13+B208+B273+B143+B78)/5</f>
        <v>2.8</v>
      </c>
      <c r="C468" s="203" t="n">
        <f aca="false">(C13+C208+C273+C143+C78)/5</f>
        <v>0.4</v>
      </c>
      <c r="D468" s="202" t="n">
        <f aca="false">(D13+D208+D273+D143+D78)/5</f>
        <v>8.4</v>
      </c>
      <c r="E468" s="203" t="n">
        <f aca="false">(E13+E208+E273+E143+E78)/5</f>
        <v>1</v>
      </c>
      <c r="F468" s="202" t="n">
        <f aca="false">(F13+F208+F273+F143+F78)/5</f>
        <v>8.8</v>
      </c>
      <c r="G468" s="203" t="n">
        <f aca="false">(G13+G208+G273+G143+G78)/5</f>
        <v>0</v>
      </c>
      <c r="H468" s="202" t="n">
        <f aca="false">(H13+H208+H273+H143+H78)/5</f>
        <v>1.8</v>
      </c>
      <c r="I468" s="203" t="n">
        <f aca="false">(I13+I208+I273+I143+I78)/5</f>
        <v>0</v>
      </c>
      <c r="J468" s="202" t="n">
        <f aca="false">(J13+J208+J273+J143+J78)/5</f>
        <v>0.2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22</v>
      </c>
      <c r="U468" s="203" t="n">
        <f aca="false">SUM(C468,E468,G468,I468,K468,M468,O468,Q468,S468)</f>
        <v>1.4</v>
      </c>
      <c r="V468" s="98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</row>
    <row r="469" s="97" customFormat="true" ht="12.4" hidden="false" customHeight="false" outlineLevel="0" collapsed="false">
      <c r="A469" s="132" t="s">
        <v>91</v>
      </c>
      <c r="B469" s="202" t="n">
        <f aca="false">(B14+B209+B274+B144+B79)/5</f>
        <v>15.4</v>
      </c>
      <c r="C469" s="203" t="n">
        <f aca="false">(C14+C209+C274+C144+C79)/5</f>
        <v>1.6</v>
      </c>
      <c r="D469" s="202" t="n">
        <f aca="false">(D14+D209+D274+D144+D79)/5</f>
        <v>39.4</v>
      </c>
      <c r="E469" s="203" t="n">
        <f aca="false">(E14+E209+E274+E144+E79)/5</f>
        <v>3</v>
      </c>
      <c r="F469" s="202" t="n">
        <f aca="false">(F14+F209+F274+F144+F79)/5</f>
        <v>17.6</v>
      </c>
      <c r="G469" s="203" t="n">
        <f aca="false">(G14+G209+G274+G144+G79)/5</f>
        <v>1.6</v>
      </c>
      <c r="H469" s="202" t="n">
        <f aca="false">(H14+H209+H274+H144+H79)/5</f>
        <v>3</v>
      </c>
      <c r="I469" s="203" t="n">
        <f aca="false">(I14+I209+I274+I144+I79)/5</f>
        <v>0.2</v>
      </c>
      <c r="J469" s="202" t="n">
        <f aca="false">(J14+J209+J274+J144+J79)/5</f>
        <v>0.2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75.6</v>
      </c>
      <c r="U469" s="203" t="n">
        <f aca="false">SUM(C469,E469,G469,I469,K469,M469,O469,Q469,S469)</f>
        <v>6.4</v>
      </c>
      <c r="V469" s="98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</row>
    <row r="470" s="97" customFormat="true" ht="12.4" hidden="false" customHeight="false" outlineLevel="0" collapsed="false">
      <c r="A470" s="132" t="s">
        <v>92</v>
      </c>
      <c r="B470" s="202" t="n">
        <f aca="false">(B15+B210+B275+B145+B80)/5</f>
        <v>36.4</v>
      </c>
      <c r="C470" s="203" t="n">
        <f aca="false">(C15+C210+C275+C145+C80)/5</f>
        <v>3.6</v>
      </c>
      <c r="D470" s="202" t="n">
        <f aca="false">(D15+D210+D275+D145+D80)/5</f>
        <v>99</v>
      </c>
      <c r="E470" s="203" t="n">
        <f aca="false">(E15+E210+E275+E145+E80)/5</f>
        <v>3</v>
      </c>
      <c r="F470" s="202" t="n">
        <f aca="false">(F15+F210+F275+F145+F80)/5</f>
        <v>29</v>
      </c>
      <c r="G470" s="203" t="n">
        <f aca="false">(G15+G210+G275+G145+G80)/5</f>
        <v>1.4</v>
      </c>
      <c r="H470" s="202" t="n">
        <f aca="false">(H15+H210+H275+H145+H80)/5</f>
        <v>2.2</v>
      </c>
      <c r="I470" s="203" t="n">
        <f aca="false">(I15+I210+I275+I145+I80)/5</f>
        <v>0</v>
      </c>
      <c r="J470" s="202" t="n">
        <f aca="false">(J15+J210+J275+J145+J80)/5</f>
        <v>0.2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166.8</v>
      </c>
      <c r="U470" s="203" t="n">
        <f aca="false">SUM(C470,E470,G470,I470,K470,M470,O470,Q470,S470)</f>
        <v>8</v>
      </c>
      <c r="V470" s="98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</row>
    <row r="471" s="97" customFormat="true" ht="12.4" hidden="false" customHeight="false" outlineLevel="0" collapsed="false">
      <c r="A471" s="132" t="s">
        <v>93</v>
      </c>
      <c r="B471" s="202" t="n">
        <f aca="false">(B16+B211+B276+B146+B81)/5</f>
        <v>80.2</v>
      </c>
      <c r="C471" s="203" t="n">
        <f aca="false">(C16+C211+C276+C146+C81)/5</f>
        <v>5.4</v>
      </c>
      <c r="D471" s="202" t="n">
        <f aca="false">(D16+D211+D276+D146+D81)/5</f>
        <v>86.6</v>
      </c>
      <c r="E471" s="203" t="n">
        <f aca="false">(E16+E211+E276+E146+E81)/5</f>
        <v>2.4</v>
      </c>
      <c r="F471" s="202" t="n">
        <f aca="false">(F16+F211+F276+F146+F81)/5</f>
        <v>15</v>
      </c>
      <c r="G471" s="203" t="n">
        <f aca="false">(G16+G211+G276+G146+G81)/5</f>
        <v>0.2</v>
      </c>
      <c r="H471" s="202" t="n">
        <f aca="false">(H16+H211+H276+H146+H81)/5</f>
        <v>1.6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183.4</v>
      </c>
      <c r="U471" s="203" t="n">
        <f aca="false">SUM(C471,E471,G471,I471,K471,M471,O471,Q471,S471)</f>
        <v>8</v>
      </c>
      <c r="V471" s="98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</row>
    <row r="472" s="97" customFormat="true" ht="12.4" hidden="false" customHeight="false" outlineLevel="0" collapsed="false">
      <c r="A472" s="132" t="s">
        <v>94</v>
      </c>
      <c r="B472" s="202" t="n">
        <f aca="false">(B17+B212+B277+B147+B82)/5</f>
        <v>73.4</v>
      </c>
      <c r="C472" s="203" t="n">
        <f aca="false">(C17+C212+C277+C147+C82)/5</f>
        <v>5.6</v>
      </c>
      <c r="D472" s="202" t="n">
        <f aca="false">(D17+D212+D277+D147+D82)/5</f>
        <v>71.8</v>
      </c>
      <c r="E472" s="203" t="n">
        <f aca="false">(E17+E212+E277+E147+E82)/5</f>
        <v>3</v>
      </c>
      <c r="F472" s="202" t="n">
        <f aca="false">(F17+F212+F277+F147+F82)/5</f>
        <v>12.6</v>
      </c>
      <c r="G472" s="203" t="n">
        <f aca="false">(G17+G212+G277+G147+G82)/5</f>
        <v>0.4</v>
      </c>
      <c r="H472" s="202" t="n">
        <f aca="false">(H17+H212+H277+H147+H82)/5</f>
        <v>0.8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158.6</v>
      </c>
      <c r="U472" s="203" t="n">
        <f aca="false">SUM(C472,E472,G472,I472,K472,M472,O472,Q472,S472)</f>
        <v>9</v>
      </c>
      <c r="V472" s="98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</row>
    <row r="473" s="97" customFormat="true" ht="12.4" hidden="false" customHeight="false" outlineLevel="0" collapsed="false">
      <c r="A473" s="132" t="s">
        <v>95</v>
      </c>
      <c r="B473" s="202" t="n">
        <f aca="false">(B18+B213+B278+B148+B83)/5</f>
        <v>72</v>
      </c>
      <c r="C473" s="203" t="n">
        <f aca="false">(C18+C213+C278+C148+C83)/5</f>
        <v>7.6</v>
      </c>
      <c r="D473" s="202" t="n">
        <f aca="false">(D18+D213+D278+D148+D83)/5</f>
        <v>75.6</v>
      </c>
      <c r="E473" s="203" t="n">
        <f aca="false">(E18+E213+E278+E148+E83)/5</f>
        <v>4</v>
      </c>
      <c r="F473" s="202" t="n">
        <f aca="false">(F18+F213+F278+F148+F83)/5</f>
        <v>13.4</v>
      </c>
      <c r="G473" s="203" t="n">
        <f aca="false">(G18+G213+G278+G148+G83)/5</f>
        <v>0.8</v>
      </c>
      <c r="H473" s="202" t="n">
        <f aca="false">(H18+H213+H278+H148+H83)/5</f>
        <v>0.2</v>
      </c>
      <c r="I473" s="203" t="n">
        <f aca="false">(I18+I213+I278+I148+I83)/5</f>
        <v>0</v>
      </c>
      <c r="J473" s="202" t="n">
        <f aca="false">(J18+J213+J278+J148+J83)/5</f>
        <v>0.4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161.6</v>
      </c>
      <c r="U473" s="203" t="n">
        <f aca="false">SUM(C473,E473,G473,I473,K473,M473,O473,Q473,S473)</f>
        <v>12.4</v>
      </c>
      <c r="V473" s="98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</row>
    <row r="474" s="97" customFormat="true" ht="12.4" hidden="false" customHeight="false" outlineLevel="0" collapsed="false">
      <c r="A474" s="132" t="s">
        <v>96</v>
      </c>
      <c r="B474" s="202" t="n">
        <f aca="false">(B19+B214+B279+B149+B84)/5</f>
        <v>62</v>
      </c>
      <c r="C474" s="203" t="n">
        <f aca="false">(C19+C214+C279+C149+C84)/5</f>
        <v>4.8</v>
      </c>
      <c r="D474" s="202" t="n">
        <f aca="false">(D19+D214+D279+D149+D84)/5</f>
        <v>73.2</v>
      </c>
      <c r="E474" s="203" t="n">
        <f aca="false">(E19+E214+E279+E149+E84)/5</f>
        <v>2.8</v>
      </c>
      <c r="F474" s="202" t="n">
        <f aca="false">(F19+F214+F279+F149+F84)/5</f>
        <v>13</v>
      </c>
      <c r="G474" s="203" t="n">
        <f aca="false">(G19+G214+G279+G149+G84)/5</f>
        <v>0.4</v>
      </c>
      <c r="H474" s="202" t="n">
        <f aca="false">(H19+H214+H279+H149+H84)/5</f>
        <v>0.4</v>
      </c>
      <c r="I474" s="203" t="n">
        <f aca="false">(I19+I214+I279+I149+I84)/5</f>
        <v>0</v>
      </c>
      <c r="J474" s="202" t="n">
        <f aca="false">(J19+J214+J279+J149+J84)/5</f>
        <v>0.2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148.8</v>
      </c>
      <c r="U474" s="203" t="n">
        <f aca="false">SUM(C474,E474,G474,I474,K474,M474,O474,Q474,S474)</f>
        <v>8</v>
      </c>
      <c r="V474" s="98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</row>
    <row r="475" s="97" customFormat="true" ht="12.4" hidden="false" customHeight="false" outlineLevel="0" collapsed="false">
      <c r="A475" s="132" t="s">
        <v>97</v>
      </c>
      <c r="B475" s="202" t="n">
        <f aca="false">(B20+B215+B280+B150+B85)/5</f>
        <v>59</v>
      </c>
      <c r="C475" s="203" t="n">
        <f aca="false">(C20+C215+C280+C150+C85)/5</f>
        <v>5.8</v>
      </c>
      <c r="D475" s="202" t="n">
        <f aca="false">(D20+D215+D280+D150+D85)/5</f>
        <v>80</v>
      </c>
      <c r="E475" s="203" t="n">
        <f aca="false">(E20+E215+E280+E150+E85)/5</f>
        <v>3</v>
      </c>
      <c r="F475" s="202" t="n">
        <f aca="false">(F20+F215+F280+F150+F85)/5</f>
        <v>23.4</v>
      </c>
      <c r="G475" s="203" t="n">
        <f aca="false">(G20+G215+G280+G150+G85)/5</f>
        <v>0.4</v>
      </c>
      <c r="H475" s="202" t="n">
        <f aca="false">(H20+H215+H280+H150+H85)/5</f>
        <v>2.2</v>
      </c>
      <c r="I475" s="203" t="n">
        <f aca="false">(I20+I215+I280+I150+I85)/5</f>
        <v>0</v>
      </c>
      <c r="J475" s="202" t="n">
        <f aca="false">(J20+J215+J280+J150+J85)/5</f>
        <v>0.2</v>
      </c>
      <c r="K475" s="203" t="n">
        <f aca="false">(K20+K215+K280+K150+K85)/5</f>
        <v>0</v>
      </c>
      <c r="L475" s="202" t="n">
        <f aca="false">(L20+L215+L280+L150+L85)/5</f>
        <v>0.2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165</v>
      </c>
      <c r="U475" s="203" t="n">
        <f aca="false">SUM(C475,E475,G475,I475,K475,M475,O475,Q475,S475)</f>
        <v>9.2</v>
      </c>
      <c r="V475" s="98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</row>
    <row r="476" s="97" customFormat="true" ht="12.4" hidden="false" customHeight="false" outlineLevel="0" collapsed="false">
      <c r="A476" s="132" t="s">
        <v>98</v>
      </c>
      <c r="B476" s="202" t="n">
        <f aca="false">(B21+B216+B281+B151+B86)/5</f>
        <v>61.6</v>
      </c>
      <c r="C476" s="203" t="n">
        <f aca="false">(C21+C216+C281+C151+C86)/5</f>
        <v>4.6</v>
      </c>
      <c r="D476" s="202" t="n">
        <f aca="false">(D21+D216+D281+D151+D86)/5</f>
        <v>93.8</v>
      </c>
      <c r="E476" s="203" t="n">
        <f aca="false">(E21+E216+E281+E151+E86)/5</f>
        <v>3</v>
      </c>
      <c r="F476" s="202" t="n">
        <f aca="false">(F21+F216+F281+F151+F86)/5</f>
        <v>20.4</v>
      </c>
      <c r="G476" s="203" t="n">
        <f aca="false">(G21+G216+G281+G151+G86)/5</f>
        <v>0</v>
      </c>
      <c r="H476" s="202" t="n">
        <f aca="false">(H21+H216+H281+H151+H86)/5</f>
        <v>0.8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176.6</v>
      </c>
      <c r="U476" s="203" t="n">
        <f aca="false">SUM(C476,E476,G476,I476,K476,M476,O476,Q476,S476)</f>
        <v>7.6</v>
      </c>
      <c r="V476" s="98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</row>
    <row r="477" s="97" customFormat="true" ht="12.4" hidden="false" customHeight="false" outlineLevel="0" collapsed="false">
      <c r="A477" s="132" t="s">
        <v>99</v>
      </c>
      <c r="B477" s="202" t="n">
        <f aca="false">(B22+B217+B282+B152+B87)/5</f>
        <v>55.6</v>
      </c>
      <c r="C477" s="203" t="n">
        <f aca="false">(C22+C217+C282+C152+C87)/5</f>
        <v>5</v>
      </c>
      <c r="D477" s="202" t="n">
        <f aca="false">(D22+D217+D282+D152+D87)/5</f>
        <v>85.8</v>
      </c>
      <c r="E477" s="203" t="n">
        <f aca="false">(E22+E217+E282+E152+E87)/5</f>
        <v>1.6</v>
      </c>
      <c r="F477" s="202" t="n">
        <f aca="false">(F22+F217+F282+F152+F87)/5</f>
        <v>22</v>
      </c>
      <c r="G477" s="203" t="n">
        <f aca="false">(G22+G217+G282+G152+G87)/5</f>
        <v>0.4</v>
      </c>
      <c r="H477" s="202" t="n">
        <f aca="false">(H22+H217+H282+H152+H87)/5</f>
        <v>2.2</v>
      </c>
      <c r="I477" s="203" t="n">
        <f aca="false">(I22+I217+I282+I152+I87)/5</f>
        <v>0</v>
      </c>
      <c r="J477" s="202" t="n">
        <f aca="false">(J22+J217+J282+J152+J87)/5</f>
        <v>0.6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166.2</v>
      </c>
      <c r="U477" s="203" t="n">
        <f aca="false">SUM(C477,E477,G477,I477,K477,M477,O477,Q477,S477)</f>
        <v>7</v>
      </c>
      <c r="V477" s="98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</row>
    <row r="478" s="97" customFormat="true" ht="12.4" hidden="false" customHeight="false" outlineLevel="0" collapsed="false">
      <c r="A478" s="132" t="s">
        <v>100</v>
      </c>
      <c r="B478" s="202" t="n">
        <f aca="false">(B23+B218+B283+B153+B88)/5</f>
        <v>75</v>
      </c>
      <c r="C478" s="203" t="n">
        <f aca="false">(C23+C218+C283+C153+C88)/5</f>
        <v>6.4</v>
      </c>
      <c r="D478" s="202" t="n">
        <f aca="false">(D23+D218+D283+D153+D88)/5</f>
        <v>96.8</v>
      </c>
      <c r="E478" s="203" t="n">
        <f aca="false">(E23+E218+E283+E153+E88)/5</f>
        <v>1.2</v>
      </c>
      <c r="F478" s="202" t="n">
        <f aca="false">(F23+F218+F283+F153+F88)/5</f>
        <v>13</v>
      </c>
      <c r="G478" s="203" t="n">
        <f aca="false">(G23+G218+G283+G153+G88)/5</f>
        <v>0.2</v>
      </c>
      <c r="H478" s="202" t="n">
        <f aca="false">(H23+H218+H283+H153+H88)/5</f>
        <v>2.2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0.2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187.2</v>
      </c>
      <c r="U478" s="203" t="n">
        <f aca="false">SUM(C478,E478,G478,I478,K478,M478,O478,Q478,S478)</f>
        <v>7.8</v>
      </c>
      <c r="V478" s="98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</row>
    <row r="479" s="97" customFormat="true" ht="12.4" hidden="false" customHeight="false" outlineLevel="0" collapsed="false">
      <c r="A479" s="132" t="s">
        <v>101</v>
      </c>
      <c r="B479" s="202" t="n">
        <f aca="false">(B24+B219+B284+B154+B89)/5</f>
        <v>83.4</v>
      </c>
      <c r="C479" s="203" t="n">
        <f aca="false">(C24+C219+C284+C154+C89)/5</f>
        <v>7.2</v>
      </c>
      <c r="D479" s="202" t="n">
        <f aca="false">(D24+D219+D284+D154+D89)/5</f>
        <v>86.4</v>
      </c>
      <c r="E479" s="203" t="n">
        <f aca="false">(E24+E219+E284+E154+E89)/5</f>
        <v>2</v>
      </c>
      <c r="F479" s="202" t="n">
        <f aca="false">(F24+F219+F284+F154+F89)/5</f>
        <v>15.4</v>
      </c>
      <c r="G479" s="203" t="n">
        <f aca="false">(G24+G219+G284+G154+G89)/5</f>
        <v>0</v>
      </c>
      <c r="H479" s="202" t="n">
        <f aca="false">(H24+H219+H284+H154+H89)/5</f>
        <v>0.6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185.8</v>
      </c>
      <c r="U479" s="203" t="n">
        <f aca="false">SUM(C479,E479,G479,I479,K479,M479,O479,Q479,S479)</f>
        <v>9.2</v>
      </c>
      <c r="V479" s="98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</row>
    <row r="480" s="97" customFormat="true" ht="12.4" hidden="false" customHeight="false" outlineLevel="0" collapsed="false">
      <c r="A480" s="132" t="s">
        <v>102</v>
      </c>
      <c r="B480" s="202" t="n">
        <f aca="false">(B25+B220+B285+B155+B90)/5</f>
        <v>92.6</v>
      </c>
      <c r="C480" s="203" t="n">
        <f aca="false">(C25+C220+C285+C155+C90)/5</f>
        <v>5.2</v>
      </c>
      <c r="D480" s="202" t="n">
        <f aca="false">(D25+D220+D285+D155+D90)/5</f>
        <v>75</v>
      </c>
      <c r="E480" s="203" t="n">
        <f aca="false">(E25+E220+E285+E155+E90)/5</f>
        <v>2</v>
      </c>
      <c r="F480" s="202" t="n">
        <f aca="false">(F25+F220+F285+F155+F90)/5</f>
        <v>15.4</v>
      </c>
      <c r="G480" s="203" t="n">
        <f aca="false">(G25+G220+G285+G155+G90)/5</f>
        <v>0.2</v>
      </c>
      <c r="H480" s="202" t="n">
        <f aca="false">(H25+H220+H285+H155+H90)/5</f>
        <v>2.6</v>
      </c>
      <c r="I480" s="203" t="n">
        <f aca="false">(I25+I220+I285+I155+I90)/5</f>
        <v>0.4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185.6</v>
      </c>
      <c r="U480" s="203" t="n">
        <f aca="false">SUM(C480,E480,G480,I480,K480,M480,O480,Q480,S480)</f>
        <v>7.8</v>
      </c>
      <c r="V480" s="98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</row>
    <row r="481" s="97" customFormat="true" ht="12.4" hidden="false" customHeight="false" outlineLevel="0" collapsed="false">
      <c r="A481" s="132" t="s">
        <v>103</v>
      </c>
      <c r="B481" s="202" t="n">
        <f aca="false">(B26+B221+B286+B156+B91)/5</f>
        <v>79</v>
      </c>
      <c r="C481" s="203" t="n">
        <f aca="false">(C26+C221+C286+C156+C91)/5</f>
        <v>5.8</v>
      </c>
      <c r="D481" s="202" t="n">
        <f aca="false">(D26+D221+D286+D156+D91)/5</f>
        <v>91.4</v>
      </c>
      <c r="E481" s="203" t="n">
        <f aca="false">(E26+E221+E286+E156+E91)/5</f>
        <v>1.6</v>
      </c>
      <c r="F481" s="202" t="n">
        <f aca="false">(F26+F221+F286+F156+F91)/5</f>
        <v>15</v>
      </c>
      <c r="G481" s="203" t="n">
        <f aca="false">(G26+G221+G286+G156+G91)/5</f>
        <v>0</v>
      </c>
      <c r="H481" s="202" t="n">
        <f aca="false">(H26+H221+H286+H156+H91)/5</f>
        <v>1.6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187</v>
      </c>
      <c r="U481" s="203" t="n">
        <f aca="false">SUM(C481,E481,G481,I481,K481,M481,O481,Q481,S481)</f>
        <v>7.4</v>
      </c>
      <c r="V481" s="98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</row>
    <row r="482" s="97" customFormat="true" ht="12.4" hidden="false" customHeight="false" outlineLevel="0" collapsed="false">
      <c r="A482" s="132" t="s">
        <v>104</v>
      </c>
      <c r="B482" s="202" t="n">
        <f aca="false">(B27+B222+B287+B157+B92)/5</f>
        <v>22.8</v>
      </c>
      <c r="C482" s="203" t="n">
        <f aca="false">(C27+C222+C287+C157+C92)/5</f>
        <v>2.6</v>
      </c>
      <c r="D482" s="202" t="n">
        <f aca="false">(D27+D222+D287+D157+D92)/5</f>
        <v>62</v>
      </c>
      <c r="E482" s="203" t="n">
        <f aca="false">(E27+E222+E287+E157+E92)/5</f>
        <v>0.8</v>
      </c>
      <c r="F482" s="202" t="n">
        <f aca="false">(F27+F222+F287+F157+F92)/5</f>
        <v>17</v>
      </c>
      <c r="G482" s="203" t="n">
        <f aca="false">(G27+G222+G287+G157+G92)/5</f>
        <v>0</v>
      </c>
      <c r="H482" s="202" t="n">
        <f aca="false">(H27+H222+H287+H157+H92)/5</f>
        <v>1.2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0.4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103.4</v>
      </c>
      <c r="U482" s="203" t="n">
        <f aca="false">SUM(C482,E482,G482,I482,K482,M482,O482,Q482,S482)</f>
        <v>3.4</v>
      </c>
      <c r="V482" s="98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</row>
    <row r="483" s="97" customFormat="true" ht="12.4" hidden="false" customHeight="false" outlineLevel="0" collapsed="false">
      <c r="A483" s="132" t="s">
        <v>106</v>
      </c>
      <c r="B483" s="202" t="n">
        <f aca="false">(B28+B223+B288+B158+B93)/5</f>
        <v>12.8</v>
      </c>
      <c r="C483" s="203" t="n">
        <f aca="false">(C28+C223+C288+C158+C93)/5</f>
        <v>1.4</v>
      </c>
      <c r="D483" s="202" t="n">
        <f aca="false">(D28+D223+D288+D158+D93)/5</f>
        <v>36.8</v>
      </c>
      <c r="E483" s="203" t="n">
        <f aca="false">(E28+E223+E288+E158+E93)/5</f>
        <v>2.8</v>
      </c>
      <c r="F483" s="202" t="n">
        <f aca="false">(F28+F223+F288+F158+F93)/5</f>
        <v>16.2</v>
      </c>
      <c r="G483" s="203" t="n">
        <f aca="false">(G28+G223+G288+G158+G93)/5</f>
        <v>0.8</v>
      </c>
      <c r="H483" s="202" t="n">
        <f aca="false">(H28+H223+H288+H158+H93)/5</f>
        <v>1.2</v>
      </c>
      <c r="I483" s="203" t="n">
        <f aca="false">(I28+I223+I288+I158+I93)/5</f>
        <v>0</v>
      </c>
      <c r="J483" s="202" t="n">
        <f aca="false">(J28+J223+J288+J158+J93)/5</f>
        <v>0.6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67.6</v>
      </c>
      <c r="U483" s="203" t="n">
        <f aca="false">SUM(C483,E483,G483,I483,K483,M483,O483,Q483,S483)</f>
        <v>5</v>
      </c>
      <c r="V483" s="98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</row>
    <row r="484" s="97" customFormat="true" ht="12.4" hidden="false" customHeight="false" outlineLevel="0" collapsed="false">
      <c r="A484" s="132" t="s">
        <v>107</v>
      </c>
      <c r="B484" s="202" t="n">
        <f aca="false">(B29+B224+B289+B159+B94)/5</f>
        <v>6.6</v>
      </c>
      <c r="C484" s="203" t="n">
        <f aca="false">(C29+C224+C289+C159+C94)/5</f>
        <v>0.4</v>
      </c>
      <c r="D484" s="202" t="n">
        <f aca="false">(D29+D224+D289+D159+D94)/5</f>
        <v>26</v>
      </c>
      <c r="E484" s="203" t="n">
        <f aca="false">(E29+E224+E289+E159+E94)/5</f>
        <v>2.2</v>
      </c>
      <c r="F484" s="202" t="n">
        <f aca="false">(F29+F224+F289+F159+F94)/5</f>
        <v>11</v>
      </c>
      <c r="G484" s="203" t="n">
        <f aca="false">(G29+G224+G289+G159+G94)/5</f>
        <v>0.2</v>
      </c>
      <c r="H484" s="202" t="n">
        <f aca="false">(H29+H224+H289+H159+H94)/5</f>
        <v>2.8</v>
      </c>
      <c r="I484" s="203" t="n">
        <f aca="false">(I29+I224+I289+I159+I94)/5</f>
        <v>0</v>
      </c>
      <c r="J484" s="202" t="n">
        <f aca="false">(J29+J224+J289+J159+J94)/5</f>
        <v>0.4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46.8</v>
      </c>
      <c r="U484" s="203" t="n">
        <f aca="false">SUM(C484,E484,G484,I484,K484,M484,O484,Q484,S484)</f>
        <v>2.8</v>
      </c>
      <c r="V484" s="98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</row>
    <row r="485" s="97" customFormat="true" ht="12.4" hidden="false" customHeight="false" outlineLevel="0" collapsed="false">
      <c r="A485" s="132" t="s">
        <v>108</v>
      </c>
      <c r="B485" s="202" t="n">
        <f aca="false">(B30+B225+B290+B160+B95)/5</f>
        <v>6</v>
      </c>
      <c r="C485" s="203" t="n">
        <f aca="false">(C30+C225+C290+C160+C95)/5</f>
        <v>0</v>
      </c>
      <c r="D485" s="202" t="n">
        <f aca="false">(D30+D225+D290+D160+D95)/5</f>
        <v>20.6</v>
      </c>
      <c r="E485" s="203" t="n">
        <f aca="false">(E30+E225+E290+E160+E95)/5</f>
        <v>1.4</v>
      </c>
      <c r="F485" s="202" t="n">
        <f aca="false">(F30+F225+F290+F160+F95)/5</f>
        <v>8.2</v>
      </c>
      <c r="G485" s="203" t="n">
        <f aca="false">(G30+G225+G290+G160+G95)/5</f>
        <v>0.4</v>
      </c>
      <c r="H485" s="202" t="n">
        <f aca="false">(H30+H225+H290+H160+H95)/5</f>
        <v>2.6</v>
      </c>
      <c r="I485" s="203" t="n">
        <f aca="false">(I30+I225+I290+I160+I95)/5</f>
        <v>0</v>
      </c>
      <c r="J485" s="202" t="n">
        <f aca="false">(J30+J225+J290+J160+J95)/5</f>
        <v>0.8</v>
      </c>
      <c r="K485" s="203" t="n">
        <f aca="false">(K30+K225+K290+K160+K95)/5</f>
        <v>0</v>
      </c>
      <c r="L485" s="202" t="n">
        <f aca="false">(L30+L225+L290+L160+L95)/5</f>
        <v>0.2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38.4</v>
      </c>
      <c r="U485" s="203" t="n">
        <f aca="false">SUM(C485,E485,G485,I485,K485,M485,O485,Q485,S485)</f>
        <v>1.8</v>
      </c>
      <c r="V485" s="98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</row>
    <row r="486" s="97" customFormat="true" ht="12.75" hidden="false" customHeight="false" outlineLevel="0" collapsed="false">
      <c r="A486" s="128" t="s">
        <v>109</v>
      </c>
      <c r="B486" s="202" t="n">
        <f aca="false">(B31+B226+B291+B161+B96)/5</f>
        <v>4</v>
      </c>
      <c r="C486" s="203" t="n">
        <f aca="false">(C31+C226+C291+C161+C96)/5</f>
        <v>0</v>
      </c>
      <c r="D486" s="202" t="n">
        <f aca="false">(D31+D226+D291+D161+D96)/5</f>
        <v>9.2</v>
      </c>
      <c r="E486" s="203" t="n">
        <f aca="false">(E31+E226+E291+E161+E96)/5</f>
        <v>0.4</v>
      </c>
      <c r="F486" s="202" t="n">
        <f aca="false">(F31+F226+F291+F161+F96)/5</f>
        <v>5.8</v>
      </c>
      <c r="G486" s="203" t="n">
        <f aca="false">(G31+G226+G291+G161+G96)/5</f>
        <v>0.6</v>
      </c>
      <c r="H486" s="202" t="n">
        <f aca="false">(H31+H226+H291+H161+H96)/5</f>
        <v>2.2</v>
      </c>
      <c r="I486" s="203" t="n">
        <f aca="false">(I31+I226+I291+I161+I96)/5</f>
        <v>0</v>
      </c>
      <c r="J486" s="202" t="n">
        <f aca="false">(J31+J226+J291+J161+J96)/5</f>
        <v>0.8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22</v>
      </c>
      <c r="U486" s="203" t="n">
        <f aca="false">SUM(C486,E486,G486,I486,K486,M486,O486,Q486,S486)</f>
        <v>1</v>
      </c>
      <c r="V486" s="98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</row>
    <row r="487" s="97" customFormat="true" ht="13.15" hidden="false" customHeight="false" outlineLevel="0" collapsed="false">
      <c r="A487" s="133" t="s">
        <v>110</v>
      </c>
      <c r="B487" s="142" t="n">
        <f aca="false">SUM(B463:B486)</f>
        <v>904.6</v>
      </c>
      <c r="C487" s="143" t="n">
        <f aca="false">SUM(C463:C486)</f>
        <v>73.6</v>
      </c>
      <c r="D487" s="142" t="n">
        <f aca="false">SUM(D463:D486)</f>
        <v>1233.4</v>
      </c>
      <c r="E487" s="143" t="n">
        <f aca="false">SUM(E463:E486)</f>
        <v>43</v>
      </c>
      <c r="F487" s="142" t="n">
        <f aca="false">SUM(F463:F486)</f>
        <v>303.8</v>
      </c>
      <c r="G487" s="143" t="n">
        <f aca="false">SUM(G463:G486)</f>
        <v>10.2</v>
      </c>
      <c r="H487" s="142" t="n">
        <f aca="false">SUM(H463:H486)</f>
        <v>34.2</v>
      </c>
      <c r="I487" s="143" t="n">
        <f aca="false">SUM(I463:I486)</f>
        <v>0.6</v>
      </c>
      <c r="J487" s="142" t="n">
        <f aca="false">SUM(J463:J486)</f>
        <v>5</v>
      </c>
      <c r="K487" s="143" t="n">
        <f aca="false">SUM(K463:K486)</f>
        <v>0.2</v>
      </c>
      <c r="L487" s="142" t="n">
        <f aca="false">SUM(L463:L486)</f>
        <v>0.8</v>
      </c>
      <c r="M487" s="143" t="n">
        <f aca="false">SUM(M463:M486)</f>
        <v>0</v>
      </c>
      <c r="N487" s="142" t="n">
        <f aca="false">SUM(N463:N486)</f>
        <v>0.4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2482.2</v>
      </c>
      <c r="U487" s="143" t="n">
        <f aca="false">SUM(U463:U486)</f>
        <v>127.6</v>
      </c>
      <c r="V487" s="98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</row>
    <row r="488" s="97" customFormat="true" ht="12.75" hidden="false" customHeight="false" outlineLevel="0" collapsed="false">
      <c r="A488" s="132" t="s">
        <v>41</v>
      </c>
      <c r="B488" s="145" t="n">
        <f aca="false">B487/T487</f>
        <v>0.364434775602288</v>
      </c>
      <c r="C488" s="146" t="n">
        <f aca="false">C487/T487</f>
        <v>0.0296511159455322</v>
      </c>
      <c r="D488" s="145" t="n">
        <f aca="false">D487/T487</f>
        <v>0.496897913141568</v>
      </c>
      <c r="E488" s="146" t="n">
        <f aca="false">E487/T487</f>
        <v>0.0173233421964386</v>
      </c>
      <c r="F488" s="145" t="n">
        <f aca="false">F487/T487</f>
        <v>0.122391426959955</v>
      </c>
      <c r="G488" s="146" t="n">
        <f aca="false">G487/T487</f>
        <v>0.00410925791636452</v>
      </c>
      <c r="H488" s="145" t="n">
        <f aca="false">H487/T487</f>
        <v>0.0137781000725163</v>
      </c>
      <c r="I488" s="146" t="n">
        <f aca="false">I487/T487</f>
        <v>0.000241721053903795</v>
      </c>
      <c r="J488" s="145" t="n">
        <f aca="false">J487/T487</f>
        <v>0.00201434211586496</v>
      </c>
      <c r="K488" s="146" t="n">
        <f aca="false">K487/T487</f>
        <v>8.05736846345983E-005</v>
      </c>
      <c r="L488" s="145" t="n">
        <f aca="false">L487/T487</f>
        <v>0.000322294738538393</v>
      </c>
      <c r="M488" s="146" t="n">
        <f aca="false">M487/T487</f>
        <v>0</v>
      </c>
      <c r="N488" s="145" t="n">
        <f aca="false">N487/T487</f>
        <v>0.000161147369269197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0.0514060107968737</v>
      </c>
      <c r="V488" s="98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</row>
    <row r="489" s="97" customFormat="true" ht="12.4" hidden="false" customHeight="false" outlineLevel="0" collapsed="false">
      <c r="A489" s="132" t="s">
        <v>111</v>
      </c>
      <c r="B489" s="204" t="n">
        <f aca="false">SUM(B469:B483)</f>
        <v>881.2</v>
      </c>
      <c r="C489" s="205" t="n">
        <f aca="false">SUM(C469:C483)</f>
        <v>72.6</v>
      </c>
      <c r="D489" s="204" t="n">
        <f aca="false">SUM(D469:D483)</f>
        <v>1153.6</v>
      </c>
      <c r="E489" s="205" t="n">
        <f aca="false">SUM(E469:E483)</f>
        <v>36.2</v>
      </c>
      <c r="F489" s="204" t="n">
        <f aca="false">SUM(F469:F483)</f>
        <v>258.4</v>
      </c>
      <c r="G489" s="205" t="n">
        <f aca="false">SUM(G469:G483)</f>
        <v>6.8</v>
      </c>
      <c r="H489" s="204" t="n">
        <f aca="false">SUM(H469:H483)</f>
        <v>22.8</v>
      </c>
      <c r="I489" s="205" t="n">
        <f aca="false">SUM(I469:I483)</f>
        <v>0.6</v>
      </c>
      <c r="J489" s="204" t="n">
        <f aca="false">SUM(J469:J483)</f>
        <v>2.4</v>
      </c>
      <c r="K489" s="205" t="n">
        <f aca="false">SUM(K469:K483)</f>
        <v>0</v>
      </c>
      <c r="L489" s="204" t="n">
        <f aca="false">SUM(L469:L483)</f>
        <v>0.4</v>
      </c>
      <c r="M489" s="205" t="n">
        <f aca="false">SUM(M469:M483)</f>
        <v>0</v>
      </c>
      <c r="N489" s="204" t="n">
        <f aca="false">SUM(N469:N483)</f>
        <v>0.4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2319.2</v>
      </c>
      <c r="U489" s="205" t="n">
        <f aca="false">SUM(U469:U483)</f>
        <v>116.2</v>
      </c>
      <c r="V489" s="98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</row>
    <row r="490" s="97" customFormat="true" ht="12.75" hidden="false" customHeight="false" outlineLevel="0" collapsed="false">
      <c r="A490" s="128" t="s">
        <v>112</v>
      </c>
      <c r="B490" s="150" t="n">
        <f aca="false">B487-B489</f>
        <v>23.4000000000001</v>
      </c>
      <c r="C490" s="151" t="n">
        <f aca="false">C487-C489</f>
        <v>1.00000000000003</v>
      </c>
      <c r="D490" s="150" t="n">
        <f aca="false">D487-D489</f>
        <v>79.7999999999997</v>
      </c>
      <c r="E490" s="151" t="n">
        <f aca="false">E487-E489</f>
        <v>6.8</v>
      </c>
      <c r="F490" s="150" t="n">
        <f aca="false">F487-F489</f>
        <v>45.4</v>
      </c>
      <c r="G490" s="151" t="n">
        <f aca="false">G487-G489</f>
        <v>3.4</v>
      </c>
      <c r="H490" s="150" t="n">
        <f aca="false">H487-H489</f>
        <v>11.4</v>
      </c>
      <c r="I490" s="151" t="n">
        <f aca="false">I487-I489</f>
        <v>0</v>
      </c>
      <c r="J490" s="150" t="n">
        <f aca="false">J487-J489</f>
        <v>2.6</v>
      </c>
      <c r="K490" s="151" t="n">
        <f aca="false">K487-K489</f>
        <v>0.2</v>
      </c>
      <c r="L490" s="150" t="n">
        <f aca="false">L487-L489</f>
        <v>0.4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163</v>
      </c>
      <c r="U490" s="151" t="n">
        <f aca="false">U487-U489</f>
        <v>11.4</v>
      </c>
      <c r="V490" s="98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</row>
    <row r="491" s="97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06" t="n">
        <f aca="false">T487-U487</f>
        <v>2354.6</v>
      </c>
      <c r="J491" s="206"/>
      <c r="K491" s="156"/>
      <c r="L491" s="157" t="s">
        <v>115</v>
      </c>
      <c r="M491" s="207" t="n">
        <f aca="false">U487</f>
        <v>127.6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2609.8</v>
      </c>
      <c r="U491" s="208"/>
      <c r="V491" s="98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</row>
    <row r="492" s="97" customFormat="true" ht="13.15" hidden="false" customHeight="false" outlineLevel="0" collapsed="false">
      <c r="A492" s="166" t="s">
        <v>117</v>
      </c>
      <c r="B492" s="167"/>
      <c r="C492" s="167"/>
      <c r="D492" s="168" t="s">
        <v>118</v>
      </c>
      <c r="E492" s="169" t="n">
        <f aca="false">(B487*15+D487*35+F487*45+H487*55+J487*65+L487*75+N487*85+P487*95+R487*125)/T487</f>
        <v>29.292160180485</v>
      </c>
      <c r="F492" s="166" t="s">
        <v>119</v>
      </c>
      <c r="G492" s="170"/>
      <c r="H492" s="168" t="s">
        <v>120</v>
      </c>
      <c r="I492" s="169" t="n">
        <f aca="false">(C487*15+E487*35+G487*45+I487*55+K487*65+M487*75+O487*85+Q487*95+S487*125)/U487</f>
        <v>24.4043887147335</v>
      </c>
      <c r="J492" s="166" t="s">
        <v>119</v>
      </c>
      <c r="K492" s="116"/>
      <c r="N492" s="171"/>
      <c r="O492" s="172"/>
      <c r="P492" s="172"/>
      <c r="Q492" s="172"/>
      <c r="R492" s="171"/>
      <c r="S492" s="171"/>
      <c r="T492" s="171"/>
      <c r="U492" s="171"/>
      <c r="V492" s="98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</row>
    <row r="493" s="97" customFormat="true" ht="12.4" hidden="false" customHeight="false" outlineLevel="0" collapsed="false">
      <c r="V493" s="98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</row>
    <row r="494" s="97" customFormat="true" ht="12.4" hidden="false" customHeight="false" outlineLevel="0" collapsed="false">
      <c r="V494" s="98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</row>
    <row r="495" s="97" customFormat="true" ht="12.4" hidden="false" customHeight="false" outlineLevel="0" collapsed="false">
      <c r="V495" s="98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</row>
    <row r="496" s="97" customFormat="true" ht="12.4" hidden="false" customHeight="false" outlineLevel="0" collapsed="false">
      <c r="V496" s="98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</row>
    <row r="497" s="97" customFormat="true" ht="12.4" hidden="false" customHeight="false" outlineLevel="0" collapsed="false">
      <c r="V497" s="98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</row>
    <row r="498" s="97" customFormat="true" ht="12.4" hidden="false" customHeight="false" outlineLevel="0" collapsed="false">
      <c r="V498" s="98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</row>
    <row r="499" s="97" customFormat="true" ht="12.4" hidden="false" customHeight="false" outlineLevel="0" collapsed="false">
      <c r="V499" s="98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</row>
    <row r="500" s="97" customFormat="true" ht="12.4" hidden="false" customHeight="false" outlineLevel="0" collapsed="false">
      <c r="V500" s="98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</row>
    <row r="501" s="97" customFormat="true" ht="12.4" hidden="false" customHeight="false" outlineLevel="0" collapsed="false">
      <c r="V501" s="98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</row>
    <row r="502" s="97" customFormat="true" ht="12.4" hidden="false" customHeight="false" outlineLevel="0" collapsed="false">
      <c r="V502" s="98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</row>
    <row r="503" s="97" customFormat="true" ht="12.4" hidden="false" customHeight="false" outlineLevel="0" collapsed="false">
      <c r="V503" s="98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</row>
    <row r="504" s="97" customFormat="true" ht="12.4" hidden="false" customHeight="false" outlineLevel="0" collapsed="false">
      <c r="V504" s="98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</row>
    <row r="505" s="97" customFormat="true" ht="12.4" hidden="false" customHeight="false" outlineLevel="0" collapsed="false">
      <c r="V505" s="98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</row>
    <row r="506" s="97" customFormat="true" ht="12.4" hidden="false" customHeight="false" outlineLevel="0" collapsed="false">
      <c r="V506" s="98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</row>
    <row r="507" s="97" customFormat="true" ht="12.4" hidden="false" customHeight="false" outlineLevel="0" collapsed="false">
      <c r="V507" s="98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</row>
    <row r="508" s="97" customFormat="true" ht="12.4" hidden="false" customHeight="false" outlineLevel="0" collapsed="false">
      <c r="V508" s="98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</row>
    <row r="509" s="97" customFormat="true" ht="12.4" hidden="false" customHeight="false" outlineLevel="0" collapsed="false">
      <c r="V509" s="98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</row>
    <row r="510" s="97" customFormat="true" ht="12.4" hidden="false" customHeight="false" outlineLevel="0" collapsed="false">
      <c r="V510" s="98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</row>
    <row r="511" s="97" customFormat="true" ht="12.4" hidden="false" customHeight="false" outlineLevel="0" collapsed="false">
      <c r="V511" s="98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</row>
    <row r="512" s="97" customFormat="true" ht="12.4" hidden="false" customHeight="false" outlineLevel="0" collapsed="false">
      <c r="V512" s="98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</row>
    <row r="513" s="97" customFormat="true" ht="12.4" hidden="false" customHeight="false" outlineLevel="0" collapsed="false">
      <c r="V513" s="98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</row>
    <row r="514" s="97" customFormat="true" ht="12.4" hidden="false" customHeight="false" outlineLevel="0" collapsed="false">
      <c r="V514" s="98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</row>
    <row r="515" s="97" customFormat="true" ht="12.4" hidden="false" customHeight="false" outlineLevel="0" collapsed="false">
      <c r="V515" s="98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</row>
    <row r="516" s="97" customFormat="true" ht="12.4" hidden="false" customHeight="false" outlineLevel="0" collapsed="false">
      <c r="V516" s="98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</row>
    <row r="517" s="97" customFormat="true" ht="12.4" hidden="false" customHeight="false" outlineLevel="0" collapsed="false">
      <c r="V517" s="98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</row>
    <row r="518" s="97" customFormat="true" ht="12.75" hidden="false" customHeight="false" outlineLevel="0" collapsed="false">
      <c r="A518" s="175" t="n">
        <f aca="false">(H487+J487+L487+N487+P487+R487)/T487</f>
        <v>0.0162758842961889</v>
      </c>
      <c r="B518" s="176" t="s">
        <v>131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7" t="n">
        <f aca="false">(I487+K487+M487+O487+Q487+S487)/U487</f>
        <v>0.00626959247648903</v>
      </c>
      <c r="M518" s="176" t="s">
        <v>132</v>
      </c>
      <c r="N518" s="170"/>
      <c r="O518" s="170"/>
      <c r="P518" s="170"/>
      <c r="Q518" s="170"/>
      <c r="R518" s="170"/>
      <c r="S518" s="170"/>
      <c r="T518" s="170"/>
      <c r="U518" s="170"/>
      <c r="V518" s="98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</row>
    <row r="519" s="97" customFormat="true" ht="12.75" hidden="false" customHeight="false" outlineLevel="0" collapsed="false">
      <c r="A519" s="175" t="n">
        <f aca="false">(P487+R487)/T487</f>
        <v>0</v>
      </c>
      <c r="B519" s="176" t="s">
        <v>133</v>
      </c>
      <c r="C519" s="170"/>
      <c r="D519" s="170"/>
      <c r="E519" s="170"/>
      <c r="F519" s="170"/>
      <c r="G519" s="170"/>
      <c r="H519" s="170"/>
      <c r="I519" s="170"/>
      <c r="J519" s="170"/>
      <c r="K519" s="180"/>
      <c r="L519" s="175" t="n">
        <f aca="false">(Q487+S487)/U487</f>
        <v>0</v>
      </c>
      <c r="M519" s="176" t="s">
        <v>133</v>
      </c>
      <c r="N519" s="170"/>
      <c r="O519" s="170"/>
      <c r="P519" s="170"/>
      <c r="Q519" s="170"/>
      <c r="R519" s="170"/>
      <c r="S519" s="170"/>
      <c r="T519" s="170"/>
      <c r="U519" s="170"/>
      <c r="V519" s="98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</row>
    <row r="520" s="97" customFormat="true" ht="12.75" hidden="false" customHeight="false" outlineLevel="0" collapsed="false">
      <c r="V520" s="98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</row>
    <row r="521" s="97" customFormat="true" ht="17.25" hidden="false" customHeight="false" outlineLevel="0" collapsed="false">
      <c r="A521" s="195" t="str">
        <f aca="false">A1</f>
        <v>Comptages vitesse TV/PL à Montreuil</v>
      </c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98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</row>
    <row r="522" s="97" customFormat="true" ht="15" hidden="false" customHeight="false" outlineLevel="0" collapsed="false">
      <c r="A522" s="197" t="s">
        <v>145</v>
      </c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98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</row>
    <row r="523" s="97" customFormat="true" ht="13.15" hidden="false" customHeight="false" outlineLevel="0" collapsed="false">
      <c r="A523" s="116" t="s">
        <v>143</v>
      </c>
      <c r="B523" s="116"/>
      <c r="C523" s="198" t="str">
        <f aca="false">E3</f>
        <v>lundi 22 mars 2021</v>
      </c>
      <c r="D523" s="116"/>
      <c r="E523" s="199"/>
      <c r="F523" s="199"/>
      <c r="G523" s="199"/>
      <c r="H523" s="200" t="s">
        <v>13</v>
      </c>
      <c r="I523" s="189" t="str">
        <f aca="false">E393</f>
        <v>dimanche 28 mars 2021</v>
      </c>
      <c r="L523" s="186"/>
      <c r="N523" s="201" t="s">
        <v>146</v>
      </c>
      <c r="O523" s="116"/>
      <c r="P523" s="185" t="str">
        <f aca="false">J68</f>
        <v>Rue Colmet Lépinay</v>
      </c>
      <c r="Q523" s="121"/>
      <c r="V523" s="173" t="s">
        <v>122</v>
      </c>
      <c r="W523" s="116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</row>
    <row r="524" s="97" customFormat="true" ht="13.5" hidden="false" customHeight="false" outlineLevel="0" collapsed="false">
      <c r="A524" s="187" t="s">
        <v>54</v>
      </c>
      <c r="N524" s="116" t="str">
        <f aca="false">O68</f>
        <v>Et</v>
      </c>
      <c r="P524" s="185" t="str">
        <f aca="false">P68</f>
        <v>Rue de la Solidarité</v>
      </c>
      <c r="V524" s="173" t="s">
        <v>123</v>
      </c>
      <c r="W524" s="116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</row>
    <row r="525" s="97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6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</row>
    <row r="526" s="97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6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</row>
    <row r="527" s="97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6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</row>
    <row r="528" s="97" customFormat="true" ht="13.15" hidden="false" customHeight="false" outlineLevel="0" collapsed="false">
      <c r="A528" s="132" t="s">
        <v>85</v>
      </c>
      <c r="B528" s="202" t="n">
        <f aca="false">SUM(B8,B73,B138,B203,B268,B333,B398)/7</f>
        <v>2</v>
      </c>
      <c r="C528" s="203" t="n">
        <f aca="false">SUM(C8,C73,C138,C203,C268,C333,C398)/7</f>
        <v>0.142857142857143</v>
      </c>
      <c r="D528" s="202" t="n">
        <f aca="false">SUM(D8,D73,D138,D203,D268,D333,D398)/7</f>
        <v>6.85714285714286</v>
      </c>
      <c r="E528" s="203" t="n">
        <f aca="false">SUM(E8,E73,E138,E203,E268,E333,E398)/7</f>
        <v>0.571428571428571</v>
      </c>
      <c r="F528" s="202" t="n">
        <f aca="false">SUM(F8,F73,F138,F203,F268,F333,F398)/7</f>
        <v>5.42857142857143</v>
      </c>
      <c r="G528" s="203" t="n">
        <f aca="false">SUM(G8,G73,G138,G203,G268,G333,G398)/7</f>
        <v>0.857142857142857</v>
      </c>
      <c r="H528" s="202" t="n">
        <f aca="false">SUM(H8,H73,H138,H203,H268,H333,H398)/7</f>
        <v>0.714285714285714</v>
      </c>
      <c r="I528" s="203" t="n">
        <f aca="false">SUM(I8,I73,I138,I203,I268,I333,I398)/7</f>
        <v>0.142857142857143</v>
      </c>
      <c r="J528" s="202" t="n">
        <f aca="false">SUM(J8,J73,J138,J203,J268,J333,J398)/7</f>
        <v>0.142857142857143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15.1428571428571</v>
      </c>
      <c r="U528" s="203" t="n">
        <f aca="false">SUM(C528,E528,G528,I528,K528,M528,O528,Q528,S528)</f>
        <v>1.71428571428571</v>
      </c>
      <c r="V528" s="173" t="s">
        <v>127</v>
      </c>
      <c r="W528" s="116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</row>
    <row r="529" s="97" customFormat="true" ht="12.75" hidden="false" customHeight="false" outlineLevel="0" collapsed="false">
      <c r="A529" s="132" t="s">
        <v>86</v>
      </c>
      <c r="B529" s="202" t="n">
        <f aca="false">SUM(B9,B74,B139,B204,B269,B334,B399)/7</f>
        <v>1.57142857142857</v>
      </c>
      <c r="C529" s="203" t="n">
        <f aca="false">SUM(C9,C74,C139,C204,C269,C334,C399)/7</f>
        <v>0.142857142857143</v>
      </c>
      <c r="D529" s="202" t="n">
        <f aca="false">SUM(D9,D74,D139,D204,D269,D334,D399)/7</f>
        <v>4.57142857142857</v>
      </c>
      <c r="E529" s="203" t="n">
        <f aca="false">SUM(E9,E74,E139,E204,E269,E334,E399)/7</f>
        <v>0</v>
      </c>
      <c r="F529" s="202" t="n">
        <f aca="false">SUM(F9,F74,F139,F204,F269,F334,F399)/7</f>
        <v>4</v>
      </c>
      <c r="G529" s="203" t="n">
        <f aca="false">SUM(G9,G74,G139,G204,G269,G334,G399)/7</f>
        <v>0.142857142857143</v>
      </c>
      <c r="H529" s="202" t="n">
        <f aca="false">SUM(H9,H74,H139,H204,H269,H334,H399)/7</f>
        <v>0.428571428571429</v>
      </c>
      <c r="I529" s="203" t="n">
        <f aca="false">SUM(I9,I74,I139,I204,I269,I334,I399)/7</f>
        <v>0</v>
      </c>
      <c r="J529" s="202" t="n">
        <f aca="false">SUM(J9,J74,J139,J204,J269,J334,J399)/7</f>
        <v>0.285714285714286</v>
      </c>
      <c r="K529" s="203" t="n">
        <f aca="false">SUM(K9,K74,K139,K204,K269,K334,K399)/7</f>
        <v>0.142857142857143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10.8571428571429</v>
      </c>
      <c r="U529" s="203" t="n">
        <f aca="false">SUM(C529,E529,G529,I529,K529,M529,O529,Q529,S529)</f>
        <v>0.428571428571429</v>
      </c>
      <c r="V529" s="173" t="s">
        <v>128</v>
      </c>
      <c r="W529" s="116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</row>
    <row r="530" s="97" customFormat="true" ht="12.75" hidden="false" customHeight="false" outlineLevel="0" collapsed="false">
      <c r="A530" s="132" t="s">
        <v>87</v>
      </c>
      <c r="B530" s="202" t="n">
        <f aca="false">SUM(B10,B75,B140,B205,B270,B335,B400)/7</f>
        <v>1.28571428571429</v>
      </c>
      <c r="C530" s="203" t="n">
        <f aca="false">SUM(C10,C75,C140,C205,C270,C335,C400)/7</f>
        <v>0</v>
      </c>
      <c r="D530" s="202" t="n">
        <f aca="false">SUM(D10,D75,D140,D205,D270,D335,D400)/7</f>
        <v>2.42857142857143</v>
      </c>
      <c r="E530" s="203" t="n">
        <f aca="false">SUM(E10,E75,E140,E205,E270,E335,E400)/7</f>
        <v>0</v>
      </c>
      <c r="F530" s="202" t="n">
        <f aca="false">SUM(F10,F75,F140,F205,F270,F335,F400)/7</f>
        <v>1.57142857142857</v>
      </c>
      <c r="G530" s="203" t="n">
        <f aca="false">SUM(G10,G75,G140,G205,G270,G335,G400)/7</f>
        <v>0.285714285714286</v>
      </c>
      <c r="H530" s="202" t="n">
        <f aca="false">SUM(H10,H75,H140,H205,H270,H335,H400)/7</f>
        <v>0.428571428571429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5.71428571428571</v>
      </c>
      <c r="U530" s="203" t="n">
        <f aca="false">SUM(C530,E530,G530,I530,K530,M530,O530,Q530,S530)</f>
        <v>0.285714285714286</v>
      </c>
      <c r="V530" s="173" t="s">
        <v>129</v>
      </c>
      <c r="W530" s="116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</row>
    <row r="531" s="97" customFormat="true" ht="12.75" hidden="false" customHeight="false" outlineLevel="0" collapsed="false">
      <c r="A531" s="132" t="s">
        <v>88</v>
      </c>
      <c r="B531" s="202" t="n">
        <f aca="false">SUM(B11,B76,B141,B206,B271,B336,B401)/7</f>
        <v>0.428571428571429</v>
      </c>
      <c r="C531" s="203" t="n">
        <f aca="false">SUM(C11,C76,C141,C206,C271,C336,C401)/7</f>
        <v>0</v>
      </c>
      <c r="D531" s="202" t="n">
        <f aca="false">SUM(D11,D76,D141,D206,D271,D336,D401)/7</f>
        <v>1.85714285714286</v>
      </c>
      <c r="E531" s="203" t="n">
        <f aca="false">SUM(E11,E76,E141,E206,E271,E336,E401)/7</f>
        <v>0.142857142857143</v>
      </c>
      <c r="F531" s="202" t="n">
        <f aca="false">SUM(F11,F76,F141,F206,F271,F336,F401)/7</f>
        <v>1.57142857142857</v>
      </c>
      <c r="G531" s="203" t="n">
        <f aca="false">SUM(G11,G76,G141,G206,G271,G336,G401)/7</f>
        <v>0</v>
      </c>
      <c r="H531" s="202" t="n">
        <f aca="false">SUM(H11,H76,H141,H206,H271,H336,H401)/7</f>
        <v>0</v>
      </c>
      <c r="I531" s="203" t="n">
        <f aca="false">SUM(I11,I76,I141,I206,I271,I336,I401)/7</f>
        <v>0</v>
      </c>
      <c r="J531" s="202" t="n">
        <f aca="false">SUM(J11,J76,J141,J206,J271,J336,J401)/7</f>
        <v>0.142857142857143</v>
      </c>
      <c r="K531" s="203" t="n">
        <f aca="false">SUM(K11,K76,K141,K206,K271,K336,K401)/7</f>
        <v>0</v>
      </c>
      <c r="L531" s="202" t="n">
        <f aca="false">SUM(L11,L76,L141,L206,L271,L336,L401)/7</f>
        <v>0.142857142857143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4.14285714285714</v>
      </c>
      <c r="U531" s="203" t="n">
        <f aca="false">SUM(C531,E531,G531,I531,K531,M531,O531,Q531,S531)</f>
        <v>0.142857142857143</v>
      </c>
      <c r="V531" s="173" t="s">
        <v>130</v>
      </c>
      <c r="W531" s="116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</row>
    <row r="532" s="97" customFormat="true" ht="12.75" hidden="false" customHeight="false" outlineLevel="0" collapsed="false">
      <c r="A532" s="132" t="s">
        <v>89</v>
      </c>
      <c r="B532" s="202" t="n">
        <f aca="false">SUM(B12,B77,B142,B207,B272,B337,B402)/7</f>
        <v>0.285714285714286</v>
      </c>
      <c r="C532" s="203" t="n">
        <f aca="false">SUM(C12,C77,C142,C207,C272,C337,C402)/7</f>
        <v>0</v>
      </c>
      <c r="D532" s="202" t="n">
        <f aca="false">SUM(D12,D77,D142,D207,D272,D337,D402)/7</f>
        <v>4.14285714285714</v>
      </c>
      <c r="E532" s="203" t="n">
        <f aca="false">SUM(E12,E77,E142,E207,E272,E337,E402)/7</f>
        <v>0.714285714285714</v>
      </c>
      <c r="F532" s="202" t="n">
        <f aca="false">SUM(F12,F77,F142,F207,F272,F337,F402)/7</f>
        <v>3.42857142857143</v>
      </c>
      <c r="G532" s="203" t="n">
        <f aca="false">SUM(G12,G77,G142,G207,G272,G337,G402)/7</f>
        <v>0.714285714285714</v>
      </c>
      <c r="H532" s="202" t="n">
        <f aca="false">SUM(H12,H77,H142,H207,H272,H337,H402)/7</f>
        <v>0.571428571428571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8.42857142857143</v>
      </c>
      <c r="U532" s="203" t="n">
        <f aca="false">SUM(C532,E532,G532,I532,K532,M532,O532,Q532,S532)</f>
        <v>1.42857142857143</v>
      </c>
      <c r="V532" s="178"/>
      <c r="AX532" s="170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</row>
    <row r="533" s="97" customFormat="true" ht="12.75" hidden="false" customHeight="false" outlineLevel="0" collapsed="false">
      <c r="A533" s="132" t="s">
        <v>90</v>
      </c>
      <c r="B533" s="202" t="n">
        <f aca="false">SUM(B13,B78,B143,B208,B273,B338,B403)/7</f>
        <v>3.14285714285714</v>
      </c>
      <c r="C533" s="203" t="n">
        <f aca="false">SUM(C13,C78,C143,C208,C273,C338,C403)/7</f>
        <v>0.428571428571429</v>
      </c>
      <c r="D533" s="202" t="n">
        <f aca="false">SUM(D13,D78,D143,D208,D273,D338,D403)/7</f>
        <v>7.71428571428571</v>
      </c>
      <c r="E533" s="203" t="n">
        <f aca="false">SUM(E13,E78,E143,E208,E273,E338,E403)/7</f>
        <v>0.857142857142857</v>
      </c>
      <c r="F533" s="202" t="n">
        <f aca="false">SUM(F13,F78,F143,F208,F273,F338,F403)/7</f>
        <v>7.57142857142857</v>
      </c>
      <c r="G533" s="203" t="n">
        <f aca="false">SUM(G13,G78,G143,G208,G273,G338,G403)/7</f>
        <v>0.142857142857143</v>
      </c>
      <c r="H533" s="202" t="n">
        <f aca="false">SUM(H13,H78,H143,H208,H273,H338,H403)/7</f>
        <v>1.57142857142857</v>
      </c>
      <c r="I533" s="203" t="n">
        <f aca="false">SUM(I13,I78,I143,I208,I273,I338,I403)/7</f>
        <v>0</v>
      </c>
      <c r="J533" s="202" t="n">
        <f aca="false">SUM(J13,J78,J143,J208,J273,J338,J403)/7</f>
        <v>0.142857142857143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20.1428571428571</v>
      </c>
      <c r="U533" s="203" t="n">
        <f aca="false">SUM(C533,E533,G533,I533,K533,M533,O533,Q533,S533)</f>
        <v>1.42857142857143</v>
      </c>
      <c r="V533" s="178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70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</row>
    <row r="534" s="97" customFormat="true" ht="12.75" hidden="false" customHeight="false" outlineLevel="0" collapsed="false">
      <c r="A534" s="132" t="s">
        <v>91</v>
      </c>
      <c r="B534" s="202" t="n">
        <f aca="false">SUM(B14,B79,B144,B209,B274,B339,B404)/7</f>
        <v>12.5714285714286</v>
      </c>
      <c r="C534" s="203" t="n">
        <f aca="false">SUM(C14,C79,C144,C209,C274,C339,C404)/7</f>
        <v>1.14285714285714</v>
      </c>
      <c r="D534" s="202" t="n">
        <f aca="false">SUM(D14,D79,D144,D209,D274,D339,D404)/7</f>
        <v>31.2857142857143</v>
      </c>
      <c r="E534" s="203" t="n">
        <f aca="false">SUM(E14,E79,E144,E209,E274,E339,E404)/7</f>
        <v>2.28571428571429</v>
      </c>
      <c r="F534" s="202" t="n">
        <f aca="false">SUM(F14,F79,F144,F209,F274,F339,F404)/7</f>
        <v>15.2857142857143</v>
      </c>
      <c r="G534" s="203" t="n">
        <f aca="false">SUM(G14,G79,G144,G209,G274,G339,G404)/7</f>
        <v>1.14285714285714</v>
      </c>
      <c r="H534" s="202" t="n">
        <f aca="false">SUM(H14,H79,H144,H209,H274,H339,H404)/7</f>
        <v>2.28571428571429</v>
      </c>
      <c r="I534" s="203" t="n">
        <f aca="false">SUM(I14,I79,I144,I209,I274,I339,I404)/7</f>
        <v>0.142857142857143</v>
      </c>
      <c r="J534" s="202" t="n">
        <f aca="false">SUM(J14,J79,J144,J209,J274,J339,J404)/7</f>
        <v>0.142857142857143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61.5714285714286</v>
      </c>
      <c r="U534" s="203" t="n">
        <f aca="false">SUM(C534,E534,G534,I534,K534,M534,O534,Q534,S534)</f>
        <v>4.71428571428571</v>
      </c>
      <c r="V534" s="98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</row>
    <row r="535" s="97" customFormat="true" ht="12.75" hidden="false" customHeight="false" outlineLevel="0" collapsed="false">
      <c r="A535" s="132" t="s">
        <v>92</v>
      </c>
      <c r="B535" s="202" t="n">
        <f aca="false">SUM(B15,B80,B145,B210,B275,B340,B405)/7</f>
        <v>27.4285714285714</v>
      </c>
      <c r="C535" s="203" t="n">
        <f aca="false">SUM(C15,C80,C145,C210,C275,C340,C405)/7</f>
        <v>2.85714285714286</v>
      </c>
      <c r="D535" s="202" t="n">
        <f aca="false">SUM(D15,D80,D145,D210,D275,D340,D405)/7</f>
        <v>76.2857142857143</v>
      </c>
      <c r="E535" s="203" t="n">
        <f aca="false">SUM(E15,E80,E145,E210,E275,E340,E405)/7</f>
        <v>2.42857142857143</v>
      </c>
      <c r="F535" s="202" t="n">
        <f aca="false">SUM(F15,F80,F145,F210,F275,F340,F405)/7</f>
        <v>24.5714285714286</v>
      </c>
      <c r="G535" s="203" t="n">
        <f aca="false">SUM(G15,G80,G145,G210,G275,G340,G405)/7</f>
        <v>1.57142857142857</v>
      </c>
      <c r="H535" s="202" t="n">
        <f aca="false">SUM(H15,H80,H145,H210,H275,H340,H405)/7</f>
        <v>2.14285714285714</v>
      </c>
      <c r="I535" s="203" t="n">
        <f aca="false">SUM(I15,I80,I145,I210,I275,I340,I405)/7</f>
        <v>0.142857142857143</v>
      </c>
      <c r="J535" s="202" t="n">
        <f aca="false">SUM(J15,J80,J145,J210,J275,J340,J405)/7</f>
        <v>0.142857142857143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130.571428571429</v>
      </c>
      <c r="U535" s="203" t="n">
        <f aca="false">SUM(C535,E535,G535,I535,K535,M535,O535,Q535,S535)</f>
        <v>7</v>
      </c>
      <c r="V535" s="98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</row>
    <row r="536" s="97" customFormat="true" ht="12.4" hidden="false" customHeight="false" outlineLevel="0" collapsed="false">
      <c r="A536" s="132" t="s">
        <v>93</v>
      </c>
      <c r="B536" s="202" t="n">
        <f aca="false">SUM(B16,B81,B146,B211,B276,B341,B406)/7</f>
        <v>61.1428571428572</v>
      </c>
      <c r="C536" s="203" t="n">
        <f aca="false">SUM(C16,C81,C146,C211,C276,C341,C406)/7</f>
        <v>4.14285714285714</v>
      </c>
      <c r="D536" s="202" t="n">
        <f aca="false">SUM(D16,D81,D146,D211,D276,D341,D406)/7</f>
        <v>73.8571428571429</v>
      </c>
      <c r="E536" s="203" t="n">
        <f aca="false">SUM(E16,E81,E146,E211,E276,E341,E406)/7</f>
        <v>1.85714285714286</v>
      </c>
      <c r="F536" s="202" t="n">
        <f aca="false">SUM(F16,F81,F146,F211,F276,F341,F406)/7</f>
        <v>15.4285714285714</v>
      </c>
      <c r="G536" s="203" t="n">
        <f aca="false">SUM(G16,G81,G146,G211,G276,G341,G406)/7</f>
        <v>0.285714285714286</v>
      </c>
      <c r="H536" s="202" t="n">
        <f aca="false">SUM(H16,H81,H146,H211,H276,H341,H406)/7</f>
        <v>1.28571428571429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151.714285714286</v>
      </c>
      <c r="U536" s="203" t="n">
        <f aca="false">SUM(C536,E536,G536,I536,K536,M536,O536,Q536,S536)</f>
        <v>6.28571428571429</v>
      </c>
      <c r="V536" s="98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</row>
    <row r="537" s="97" customFormat="true" ht="13.15" hidden="false" customHeight="false" outlineLevel="0" collapsed="false">
      <c r="A537" s="132" t="s">
        <v>94</v>
      </c>
      <c r="B537" s="202" t="n">
        <f aca="false">SUM(B17,B82,B147,B212,B277,B342,B407)/7</f>
        <v>60.7142857142857</v>
      </c>
      <c r="C537" s="203" t="n">
        <f aca="false">SUM(C17,C82,C147,C212,C277,C342,C407)/7</f>
        <v>4.42857142857143</v>
      </c>
      <c r="D537" s="202" t="n">
        <f aca="false">SUM(D17,D82,D147,D212,D277,D342,D407)/7</f>
        <v>70.7142857142857</v>
      </c>
      <c r="E537" s="203" t="n">
        <f aca="false">SUM(E17,E82,E147,E212,E277,E342,E407)/7</f>
        <v>2.71428571428571</v>
      </c>
      <c r="F537" s="202" t="n">
        <f aca="false">SUM(F17,F82,F147,F212,F277,F342,F407)/7</f>
        <v>13.8571428571429</v>
      </c>
      <c r="G537" s="203" t="n">
        <f aca="false">SUM(G17,G82,G147,G212,G277,G342,G407)/7</f>
        <v>0.571428571428571</v>
      </c>
      <c r="H537" s="202" t="n">
        <f aca="false">SUM(H17,H82,H147,H212,H277,H342,H407)/7</f>
        <v>1</v>
      </c>
      <c r="I537" s="203" t="n">
        <f aca="false">SUM(I17,I82,I147,I212,I277,I342,I407)/7</f>
        <v>0</v>
      </c>
      <c r="J537" s="202" t="n">
        <f aca="false">SUM(J17,J82,J147,J212,J277,J342,J407)/7</f>
        <v>0.142857142857143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146.428571428571</v>
      </c>
      <c r="U537" s="203" t="n">
        <f aca="false">SUM(C537,E537,G537,I537,K537,M537,O537,Q537,S537)</f>
        <v>7.71428571428571</v>
      </c>
      <c r="V537" s="98"/>
      <c r="X537" s="103" t="s">
        <v>134</v>
      </c>
      <c r="AA537" s="116"/>
      <c r="AB537" s="116"/>
      <c r="AC537" s="116"/>
      <c r="AD537" s="116"/>
      <c r="AE537" s="104" t="s">
        <v>135</v>
      </c>
      <c r="AG537" s="116"/>
      <c r="AK537" s="116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</row>
    <row r="538" s="97" customFormat="true" ht="15" hidden="false" customHeight="false" outlineLevel="0" collapsed="false">
      <c r="A538" s="132" t="s">
        <v>95</v>
      </c>
      <c r="B538" s="202" t="n">
        <f aca="false">SUM(B18,B83,B148,B213,B278,B343,B408)/7</f>
        <v>60.4285714285714</v>
      </c>
      <c r="C538" s="203" t="n">
        <f aca="false">SUM(C18,C83,C148,C213,C278,C343,C408)/7</f>
        <v>6</v>
      </c>
      <c r="D538" s="202" t="n">
        <f aca="false">SUM(D18,D83,D148,D213,D278,D343,D408)/7</f>
        <v>80.5714285714286</v>
      </c>
      <c r="E538" s="203" t="n">
        <f aca="false">SUM(E18,E83,E148,E213,E278,E343,E408)/7</f>
        <v>2.85714285714286</v>
      </c>
      <c r="F538" s="202" t="n">
        <f aca="false">SUM(F18,F83,F148,F213,F278,F343,F408)/7</f>
        <v>15</v>
      </c>
      <c r="G538" s="203" t="n">
        <f aca="false">SUM(G18,G83,G148,G213,G278,G343,G408)/7</f>
        <v>0.714285714285714</v>
      </c>
      <c r="H538" s="202" t="n">
        <f aca="false">SUM(H18,H83,H148,H213,H278,H343,H408)/7</f>
        <v>0.571428571428571</v>
      </c>
      <c r="I538" s="203" t="n">
        <f aca="false">SUM(I18,I83,I148,I213,I278,I343,I408)/7</f>
        <v>0</v>
      </c>
      <c r="J538" s="202" t="n">
        <f aca="false">SUM(J18,J83,J148,J213,J278,J343,J408)/7</f>
        <v>0.285714285714286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156.857142857143</v>
      </c>
      <c r="U538" s="203" t="n">
        <f aca="false">SUM(C538,E538,G538,I538,K538,M538,O538,Q538,S538)</f>
        <v>9.57142857142857</v>
      </c>
      <c r="V538" s="107"/>
      <c r="W538" s="108"/>
      <c r="X538" s="103" t="s">
        <v>136</v>
      </c>
      <c r="Y538" s="108"/>
      <c r="Z538" s="108"/>
      <c r="AA538" s="116"/>
      <c r="AB538" s="116"/>
      <c r="AC538" s="116"/>
      <c r="AD538" s="116"/>
      <c r="AE538" s="104" t="s">
        <v>137</v>
      </c>
      <c r="AF538" s="108"/>
      <c r="AG538" s="116"/>
      <c r="AH538" s="108"/>
      <c r="AI538" s="108"/>
      <c r="AJ538" s="108"/>
      <c r="AK538" s="116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</row>
    <row r="539" s="97" customFormat="true" ht="12.75" hidden="false" customHeight="false" outlineLevel="0" collapsed="false">
      <c r="A539" s="132" t="s">
        <v>96</v>
      </c>
      <c r="B539" s="202" t="n">
        <f aca="false">SUM(B19,B84,B149,B214,B279,B344,B409)/7</f>
        <v>59.7142857142857</v>
      </c>
      <c r="C539" s="203" t="n">
        <f aca="false">SUM(C19,C84,C149,C214,C279,C344,C409)/7</f>
        <v>4.28571428571429</v>
      </c>
      <c r="D539" s="202" t="n">
        <f aca="false">SUM(D19,D84,D149,D214,D279,D344,D409)/7</f>
        <v>77.5714285714286</v>
      </c>
      <c r="E539" s="203" t="n">
        <f aca="false">SUM(E19,E84,E149,E214,E279,E344,E409)/7</f>
        <v>2.71428571428571</v>
      </c>
      <c r="F539" s="202" t="n">
        <f aca="false">SUM(F19,F84,F149,F214,F279,F344,F409)/7</f>
        <v>13.8571428571429</v>
      </c>
      <c r="G539" s="203" t="n">
        <f aca="false">SUM(G19,G84,G149,G214,G279,G344,G409)/7</f>
        <v>0.285714285714286</v>
      </c>
      <c r="H539" s="202" t="n">
        <f aca="false">SUM(H19,H84,H149,H214,H279,H344,H409)/7</f>
        <v>0.428571428571429</v>
      </c>
      <c r="I539" s="203" t="n">
        <f aca="false">SUM(I19,I84,I149,I214,I279,I344,I409)/7</f>
        <v>0</v>
      </c>
      <c r="J539" s="202" t="n">
        <f aca="false">SUM(J19,J84,J149,J214,J279,J344,J409)/7</f>
        <v>0.142857142857143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151.714285714286</v>
      </c>
      <c r="U539" s="203" t="n">
        <f aca="false">SUM(C539,E539,G539,I539,K539,M539,O539,Q539,S539)</f>
        <v>7.28571428571429</v>
      </c>
      <c r="V539" s="98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</row>
    <row r="540" s="97" customFormat="true" ht="12.75" hidden="false" customHeight="false" outlineLevel="0" collapsed="false">
      <c r="A540" s="132" t="s">
        <v>97</v>
      </c>
      <c r="B540" s="202" t="n">
        <f aca="false">SUM(B20,B85,B150,B215,B280,B345,B410)/7</f>
        <v>57.4285714285714</v>
      </c>
      <c r="C540" s="203" t="n">
        <f aca="false">SUM(C20,C85,C150,C215,C280,C345,C410)/7</f>
        <v>6.28571428571429</v>
      </c>
      <c r="D540" s="202" t="n">
        <f aca="false">SUM(D20,D85,D150,D215,D280,D345,D410)/7</f>
        <v>85.8571428571429</v>
      </c>
      <c r="E540" s="203" t="n">
        <f aca="false">SUM(E20,E85,E150,E215,E280,E345,E410)/7</f>
        <v>2.71428571428571</v>
      </c>
      <c r="F540" s="202" t="n">
        <f aca="false">SUM(F20,F85,F150,F215,F280,F345,F410)/7</f>
        <v>20</v>
      </c>
      <c r="G540" s="203" t="n">
        <f aca="false">SUM(G20,G85,G150,G215,G280,G345,G410)/7</f>
        <v>0.428571428571429</v>
      </c>
      <c r="H540" s="202" t="n">
        <f aca="false">SUM(H20,H85,H150,H215,H280,H345,H410)/7</f>
        <v>1.57142857142857</v>
      </c>
      <c r="I540" s="203" t="n">
        <f aca="false">SUM(I20,I85,I150,I215,I280,I345,I410)/7</f>
        <v>0</v>
      </c>
      <c r="J540" s="202" t="n">
        <f aca="false">SUM(J20,J85,J150,J215,J280,J345,J410)/7</f>
        <v>0.285714285714286</v>
      </c>
      <c r="K540" s="203" t="n">
        <f aca="false">SUM(K20,K85,K150,K215,K280,K345,K410)/7</f>
        <v>0</v>
      </c>
      <c r="L540" s="202" t="n">
        <f aca="false">SUM(L20,L85,L150,L215,L280,L345,L410)/7</f>
        <v>0.142857142857143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165.285714285714</v>
      </c>
      <c r="U540" s="203" t="n">
        <f aca="false">SUM(C540,E540,G540,I540,K540,M540,O540,Q540,S540)</f>
        <v>9.42857142857143</v>
      </c>
      <c r="V540" s="98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</row>
    <row r="541" s="97" customFormat="true" ht="12.75" hidden="false" customHeight="false" outlineLevel="0" collapsed="false">
      <c r="A541" s="132" t="s">
        <v>98</v>
      </c>
      <c r="B541" s="202" t="n">
        <f aca="false">SUM(B21,B86,B151,B216,B281,B346,B411)/7</f>
        <v>58.8571428571429</v>
      </c>
      <c r="C541" s="203" t="n">
        <f aca="false">SUM(C21,C86,C151,C216,C281,C346,C411)/7</f>
        <v>4.14285714285714</v>
      </c>
      <c r="D541" s="202" t="n">
        <f aca="false">SUM(D21,D86,D151,D216,D281,D346,D411)/7</f>
        <v>94</v>
      </c>
      <c r="E541" s="203" t="n">
        <f aca="false">SUM(E21,E86,E151,E216,E281,E346,E411)/7</f>
        <v>2.57142857142857</v>
      </c>
      <c r="F541" s="202" t="n">
        <f aca="false">SUM(F21,F86,F151,F216,F281,F346,F411)/7</f>
        <v>22.1428571428571</v>
      </c>
      <c r="G541" s="203" t="n">
        <f aca="false">SUM(G21,G86,G151,G216,G281,G346,G411)/7</f>
        <v>0.142857142857143</v>
      </c>
      <c r="H541" s="202" t="n">
        <f aca="false">SUM(H21,H86,H151,H216,H281,H346,H411)/7</f>
        <v>1.57142857142857</v>
      </c>
      <c r="I541" s="203" t="n">
        <f aca="false">SUM(I21,I86,I151,I216,I281,I346,I411)/7</f>
        <v>0</v>
      </c>
      <c r="J541" s="202" t="n">
        <f aca="false">SUM(J21,J86,J151,J216,J281,J346,J411)/7</f>
        <v>0.142857142857143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176.714285714286</v>
      </c>
      <c r="U541" s="203" t="n">
        <f aca="false">SUM(C541,E541,G541,I541,K541,M541,O541,Q541,S541)</f>
        <v>6.85714285714286</v>
      </c>
      <c r="V541" s="98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</row>
    <row r="542" s="97" customFormat="true" ht="12.75" hidden="false" customHeight="false" outlineLevel="0" collapsed="false">
      <c r="A542" s="132" t="s">
        <v>99</v>
      </c>
      <c r="B542" s="202" t="n">
        <f aca="false">SUM(B22,B87,B152,B217,B282,B347,B412)/7</f>
        <v>55.8571428571429</v>
      </c>
      <c r="C542" s="203" t="n">
        <f aca="false">SUM(C22,C87,C152,C217,C282,C347,C412)/7</f>
        <v>4.42857142857143</v>
      </c>
      <c r="D542" s="202" t="n">
        <f aca="false">SUM(D22,D87,D152,D217,D282,D347,D412)/7</f>
        <v>88.1428571428571</v>
      </c>
      <c r="E542" s="203" t="n">
        <f aca="false">SUM(E22,E87,E152,E217,E282,E347,E412)/7</f>
        <v>1.71428571428571</v>
      </c>
      <c r="F542" s="202" t="n">
        <f aca="false">SUM(F22,F87,F152,F217,F282,F347,F412)/7</f>
        <v>22.2857142857143</v>
      </c>
      <c r="G542" s="203" t="n">
        <f aca="false">SUM(G22,G87,G152,G217,G282,G347,G412)/7</f>
        <v>0.285714285714286</v>
      </c>
      <c r="H542" s="202" t="n">
        <f aca="false">SUM(H22,H87,H152,H217,H282,H347,H412)/7</f>
        <v>2</v>
      </c>
      <c r="I542" s="203" t="n">
        <f aca="false">SUM(I22,I87,I152,I217,I282,I347,I412)/7</f>
        <v>0</v>
      </c>
      <c r="J542" s="202" t="n">
        <f aca="false">SUM(J22,J87,J152,J217,J282,J347,J412)/7</f>
        <v>0.428571428571429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0.142857142857143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168.857142857143</v>
      </c>
      <c r="U542" s="203" t="n">
        <f aca="false">SUM(C542,E542,G542,I542,K542,M542,O542,Q542,S542)</f>
        <v>6.42857142857143</v>
      </c>
      <c r="V542" s="98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</row>
    <row r="543" s="97" customFormat="true" ht="13.15" hidden="false" customHeight="false" outlineLevel="0" collapsed="false">
      <c r="A543" s="132" t="s">
        <v>100</v>
      </c>
      <c r="B543" s="202" t="n">
        <f aca="false">SUM(B23,B88,B153,B218,B283,B348,B413)/7</f>
        <v>72.8571428571429</v>
      </c>
      <c r="C543" s="203" t="n">
        <f aca="false">SUM(C23,C88,C153,C218,C283,C348,C413)/7</f>
        <v>5.85714285714286</v>
      </c>
      <c r="D543" s="202" t="n">
        <f aca="false">SUM(D23,D88,D153,D218,D283,D348,D413)/7</f>
        <v>95.8571428571429</v>
      </c>
      <c r="E543" s="203" t="n">
        <f aca="false">SUM(E23,E88,E153,E218,E283,E348,E413)/7</f>
        <v>1</v>
      </c>
      <c r="F543" s="202" t="n">
        <f aca="false">SUM(F23,F88,F153,F218,F283,F348,F413)/7</f>
        <v>13.2857142857143</v>
      </c>
      <c r="G543" s="203" t="n">
        <f aca="false">SUM(G23,G88,G153,G218,G283,G348,G413)/7</f>
        <v>0.285714285714286</v>
      </c>
      <c r="H543" s="202" t="n">
        <f aca="false">SUM(H23,H88,H153,H218,H283,H348,H413)/7</f>
        <v>2.28571428571429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0.142857142857143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184.428571428571</v>
      </c>
      <c r="U543" s="203" t="n">
        <f aca="false">SUM(C543,E543,G543,I543,K543,M543,O543,Q543,S543)</f>
        <v>7.14285714285714</v>
      </c>
      <c r="V543" s="136"/>
      <c r="W543" s="116"/>
      <c r="X543" s="104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</row>
    <row r="544" s="97" customFormat="true" ht="12.75" hidden="false" customHeight="false" outlineLevel="0" collapsed="false">
      <c r="A544" s="132" t="s">
        <v>101</v>
      </c>
      <c r="B544" s="202" t="n">
        <f aca="false">SUM(B24,B89,B154,B219,B284,B349,B414)/7</f>
        <v>76.2857142857143</v>
      </c>
      <c r="C544" s="203" t="n">
        <f aca="false">SUM(C24,C89,C154,C219,C284,C349,C414)/7</f>
        <v>6.57142857142857</v>
      </c>
      <c r="D544" s="202" t="n">
        <f aca="false">SUM(D24,D89,D154,D219,D284,D349,D414)/7</f>
        <v>86.2857142857143</v>
      </c>
      <c r="E544" s="203" t="n">
        <f aca="false">SUM(E24,E89,E154,E219,E284,E349,E414)/7</f>
        <v>1.57142857142857</v>
      </c>
      <c r="F544" s="202" t="n">
        <f aca="false">SUM(F24,F89,F154,F219,F284,F349,F414)/7</f>
        <v>13.7142857142857</v>
      </c>
      <c r="G544" s="203" t="n">
        <f aca="false">SUM(G24,G89,G154,G219,G284,G349,G414)/7</f>
        <v>0</v>
      </c>
      <c r="H544" s="202" t="n">
        <f aca="false">SUM(H24,H89,H154,H219,H284,H349,H414)/7</f>
        <v>0.428571428571429</v>
      </c>
      <c r="I544" s="203" t="n">
        <f aca="false">SUM(I24,I89,I154,I219,I284,I349,I414)/7</f>
        <v>0</v>
      </c>
      <c r="J544" s="202" t="n">
        <f aca="false">SUM(J24,J89,J154,J219,J284,J349,J414)/7</f>
        <v>0.428571428571429</v>
      </c>
      <c r="K544" s="203" t="n">
        <f aca="false">SUM(K24,K89,K154,K219,K284,K349,K414)/7</f>
        <v>0.142857142857143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177.142857142857</v>
      </c>
      <c r="U544" s="203" t="n">
        <f aca="false">SUM(C544,E544,G544,I544,K544,M544,O544,Q544,S544)</f>
        <v>8.28571428571429</v>
      </c>
      <c r="V544" s="136"/>
      <c r="W544" s="116"/>
      <c r="X544" s="116" t="s">
        <v>17</v>
      </c>
      <c r="Y544" s="116" t="s">
        <v>19</v>
      </c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</row>
    <row r="545" s="97" customFormat="true" ht="12.75" hidden="false" customHeight="false" outlineLevel="0" collapsed="false">
      <c r="A545" s="132" t="s">
        <v>102</v>
      </c>
      <c r="B545" s="202" t="n">
        <f aca="false">SUM(B25,B90,B155,B220,B285,B350,B415)/7</f>
        <v>83</v>
      </c>
      <c r="C545" s="203" t="n">
        <f aca="false">SUM(C25,C90,C155,C220,C285,C350,C415)/7</f>
        <v>4.85714285714286</v>
      </c>
      <c r="D545" s="202" t="n">
        <f aca="false">SUM(D25,D90,D155,D220,D285,D350,D415)/7</f>
        <v>74.2857142857143</v>
      </c>
      <c r="E545" s="203" t="n">
        <f aca="false">SUM(E25,E90,E155,E220,E285,E350,E415)/7</f>
        <v>1.71428571428571</v>
      </c>
      <c r="F545" s="202" t="n">
        <f aca="false">SUM(F25,F90,F155,F220,F285,F350,F415)/7</f>
        <v>14.7142857142857</v>
      </c>
      <c r="G545" s="203" t="n">
        <f aca="false">SUM(G25,G90,G155,G220,G285,G350,G415)/7</f>
        <v>0.142857142857143</v>
      </c>
      <c r="H545" s="202" t="n">
        <f aca="false">SUM(H25,H90,H155,H220,H285,H350,H415)/7</f>
        <v>2.14285714285714</v>
      </c>
      <c r="I545" s="203" t="n">
        <f aca="false">SUM(I25,I90,I155,I220,I285,I350,I415)/7</f>
        <v>0.285714285714286</v>
      </c>
      <c r="J545" s="202" t="n">
        <f aca="false">SUM(J25,J90,J155,J220,J285,J350,J415)/7</f>
        <v>0.142857142857143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174.285714285714</v>
      </c>
      <c r="U545" s="203" t="n">
        <f aca="false">SUM(C545,E545,G545,I545,K545,M545,O545,Q545,S545)</f>
        <v>7</v>
      </c>
      <c r="V545" s="13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</row>
    <row r="546" s="97" customFormat="true" ht="12.75" hidden="false" customHeight="false" outlineLevel="0" collapsed="false">
      <c r="A546" s="132" t="s">
        <v>103</v>
      </c>
      <c r="B546" s="202" t="n">
        <f aca="false">SUM(B26,B91,B156,B221,B286,B351,B416)/7</f>
        <v>71.5714285714286</v>
      </c>
      <c r="C546" s="203" t="n">
        <f aca="false">SUM(C26,C91,C156,C221,C286,C351,C416)/7</f>
        <v>5.14285714285714</v>
      </c>
      <c r="D546" s="202" t="n">
        <f aca="false">SUM(D26,D91,D156,D221,D286,D351,D416)/7</f>
        <v>88.4285714285714</v>
      </c>
      <c r="E546" s="203" t="n">
        <f aca="false">SUM(E26,E91,E156,E221,E286,E351,E416)/7</f>
        <v>2</v>
      </c>
      <c r="F546" s="202" t="n">
        <f aca="false">SUM(F26,F91,F156,F221,F286,F351,F416)/7</f>
        <v>16.1428571428571</v>
      </c>
      <c r="G546" s="203" t="n">
        <f aca="false">SUM(G26,G91,G156,G221,G286,G351,G416)/7</f>
        <v>0</v>
      </c>
      <c r="H546" s="202" t="n">
        <f aca="false">SUM(H26,H91,H156,H221,H286,H351,H416)/7</f>
        <v>1.42857142857143</v>
      </c>
      <c r="I546" s="203" t="n">
        <f aca="false">SUM(I26,I91,I156,I221,I286,I351,I416)/7</f>
        <v>0</v>
      </c>
      <c r="J546" s="202" t="n">
        <f aca="false">SUM(J26,J91,J156,J221,J286,J351,J416)/7</f>
        <v>0.142857142857143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177.714285714286</v>
      </c>
      <c r="U546" s="203" t="n">
        <f aca="false">SUM(C546,E546,G546,I546,K546,M546,O546,Q546,S546)</f>
        <v>7.14285714285714</v>
      </c>
      <c r="V546" s="136"/>
      <c r="W546" s="116" t="s">
        <v>112</v>
      </c>
      <c r="X546" s="209" t="n">
        <f aca="false">B528+B529+B530+B531+B532+B533+B549+B550+B551</f>
        <v>23.8571428571429</v>
      </c>
      <c r="Y546" s="209" t="n">
        <f aca="false">C528+C529+C530+C531+C532+C533+C549+C550+C551</f>
        <v>1</v>
      </c>
      <c r="Z546" s="209" t="n">
        <f aca="false">D528+D529+D530+D531+D532+D533+D549+D550+D551</f>
        <v>81.1428571428572</v>
      </c>
      <c r="AA546" s="209" t="n">
        <f aca="false">E528+E529+E530+E531+E532+E533+E549+E550+E551</f>
        <v>6.14285714285714</v>
      </c>
      <c r="AB546" s="209" t="n">
        <f aca="false">F528+F529+F530+F531+F532+F533+F549+F550+F551</f>
        <v>48.1428571428571</v>
      </c>
      <c r="AC546" s="209" t="n">
        <f aca="false">G528+G529+G530+G531+G532+G533+G549+G550+G551</f>
        <v>3.85714285714286</v>
      </c>
      <c r="AD546" s="209" t="n">
        <f aca="false">H528+H529+H530+H531+H532+H533+H549+H550+H551</f>
        <v>11</v>
      </c>
      <c r="AE546" s="209" t="n">
        <f aca="false">I528+I529+I530+I531+I532+I533+I549+I550+I551</f>
        <v>0.142857142857143</v>
      </c>
      <c r="AF546" s="209" t="n">
        <f aca="false">J528+J529+J530+J531+J532+J533+J549+J550+J551</f>
        <v>2.14285714285714</v>
      </c>
      <c r="AG546" s="209" t="n">
        <f aca="false">K528+K529+K530+K531+K532+K533+K549+K550+K551</f>
        <v>0.142857142857143</v>
      </c>
      <c r="AH546" s="209" t="n">
        <f aca="false">L528+L529+L530+L531+L532+L533+L549+L550+L551</f>
        <v>0.285714285714286</v>
      </c>
      <c r="AI546" s="209" t="n">
        <f aca="false">M528+M529+M530+M531+M532+M533+M549+M550+M551</f>
        <v>0</v>
      </c>
      <c r="AJ546" s="209" t="n">
        <f aca="false">N528+N529+N530+N531+N532+N533+N549+N550+N551</f>
        <v>0</v>
      </c>
      <c r="AK546" s="209" t="n">
        <f aca="false">O528+O529+O530+O531+O532+O533+O549+O550+O551</f>
        <v>0</v>
      </c>
      <c r="AL546" s="209" t="n">
        <f aca="false">P528+P529+P530+P531+P532+P533+P549+P550+P551</f>
        <v>0</v>
      </c>
      <c r="AM546" s="209" t="n">
        <f aca="false">Q528+Q529+Q530+Q531+Q532+Q533+Q549+Q550+Q551</f>
        <v>0</v>
      </c>
      <c r="AN546" s="209" t="n">
        <f aca="false">R528+R529+R530+R531+R532+R533+R549+R550+R551</f>
        <v>0</v>
      </c>
      <c r="AO546" s="209" t="n">
        <f aca="false">S528+S529+S530+S531+S532+S533+S549+S550+S551</f>
        <v>0</v>
      </c>
      <c r="AP546" s="209" t="n">
        <f aca="false">T528+T529+T530+T531+T532+T533+T549+T550+T551</f>
        <v>166.571428571429</v>
      </c>
      <c r="AQ546" s="209" t="n">
        <f aca="false">U528+U529+U530+U531+U532+U533+U549+U550+U551</f>
        <v>11.2857142857143</v>
      </c>
      <c r="AU546" s="97" t="n">
        <v>0</v>
      </c>
      <c r="AV546" s="97" t="n">
        <v>0</v>
      </c>
      <c r="AW546" s="97" t="n">
        <v>0</v>
      </c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</row>
    <row r="547" s="97" customFormat="true" ht="12.75" hidden="false" customHeight="false" outlineLevel="0" collapsed="false">
      <c r="A547" s="132" t="s">
        <v>104</v>
      </c>
      <c r="B547" s="202" t="n">
        <f aca="false">SUM(B27,B92,B157,B222,B287,B352,B417)/7</f>
        <v>26.4285714285714</v>
      </c>
      <c r="C547" s="203" t="n">
        <f aca="false">SUM(C27,C92,C157,C222,C287,C352,C417)/7</f>
        <v>2.85714285714286</v>
      </c>
      <c r="D547" s="202" t="n">
        <f aca="false">SUM(D27,D92,D157,D222,D287,D352,D417)/7</f>
        <v>58.4285714285714</v>
      </c>
      <c r="E547" s="203" t="n">
        <f aca="false">SUM(E27,E92,E157,E222,E287,E352,E417)/7</f>
        <v>1</v>
      </c>
      <c r="F547" s="202" t="n">
        <f aca="false">SUM(F27,F92,F157,F222,F287,F352,F417)/7</f>
        <v>17.5714285714286</v>
      </c>
      <c r="G547" s="203" t="n">
        <f aca="false">SUM(G27,G92,G157,G222,G287,G352,G417)/7</f>
        <v>0.142857142857143</v>
      </c>
      <c r="H547" s="202" t="n">
        <f aca="false">SUM(H27,H92,H157,H222,H287,H352,H417)/7</f>
        <v>1.85714285714286</v>
      </c>
      <c r="I547" s="203" t="n">
        <f aca="false">SUM(I27,I92,I157,I222,I287,I352,I417)/7</f>
        <v>0.142857142857143</v>
      </c>
      <c r="J547" s="202" t="n">
        <f aca="false">SUM(J27,J92,J157,J222,J287,J352,J417)/7</f>
        <v>0.285714285714286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0.285714285714286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104.857142857143</v>
      </c>
      <c r="U547" s="203" t="n">
        <f aca="false">SUM(C547,E547,G547,I547,K547,M547,O547,Q547,S547)</f>
        <v>4.14285714285714</v>
      </c>
      <c r="V547" s="136"/>
      <c r="W547" s="116" t="s">
        <v>111</v>
      </c>
      <c r="X547" s="209" t="n">
        <f aca="false">B552-X546</f>
        <v>796.571428571429</v>
      </c>
      <c r="Y547" s="209" t="n">
        <f aca="false">C552-Y546</f>
        <v>64.2857142857143</v>
      </c>
      <c r="Z547" s="209" t="n">
        <f aca="false">D552-Z546</f>
        <v>1119</v>
      </c>
      <c r="AA547" s="209" t="n">
        <f aca="false">E552-AA546</f>
        <v>31.7142857142857</v>
      </c>
      <c r="AB547" s="209" t="n">
        <f aca="false">F552-AB546</f>
        <v>254</v>
      </c>
      <c r="AC547" s="209" t="n">
        <f aca="false">G552-AC546</f>
        <v>6.71428571428572</v>
      </c>
      <c r="AD547" s="209" t="n">
        <f aca="false">H552-AD546</f>
        <v>22.5714285714286</v>
      </c>
      <c r="AE547" s="209" t="n">
        <f aca="false">I552-AE546</f>
        <v>0.714285714285714</v>
      </c>
      <c r="AF547" s="209" t="n">
        <f aca="false">J552-AF546</f>
        <v>3.14285714285714</v>
      </c>
      <c r="AG547" s="209" t="n">
        <f aca="false">K552-AG546</f>
        <v>0.142857142857143</v>
      </c>
      <c r="AH547" s="209" t="n">
        <f aca="false">L552-AH546</f>
        <v>0.285714285714286</v>
      </c>
      <c r="AI547" s="209" t="n">
        <f aca="false">M552-AI546</f>
        <v>0</v>
      </c>
      <c r="AJ547" s="209" t="n">
        <f aca="false">N552-AJ546</f>
        <v>0.428571428571429</v>
      </c>
      <c r="AK547" s="209" t="n">
        <f aca="false">O552-AK546</f>
        <v>0</v>
      </c>
      <c r="AL547" s="209" t="n">
        <f aca="false">P552-AL546</f>
        <v>0</v>
      </c>
      <c r="AM547" s="209" t="n">
        <f aca="false">Q552-AM546</f>
        <v>0</v>
      </c>
      <c r="AN547" s="209" t="n">
        <f aca="false">R552-AN546</f>
        <v>0</v>
      </c>
      <c r="AO547" s="209" t="n">
        <f aca="false">S552-AO546</f>
        <v>0</v>
      </c>
      <c r="AP547" s="209" t="n">
        <f aca="false">T552-AP546</f>
        <v>2196</v>
      </c>
      <c r="AQ547" s="209" t="n">
        <f aca="false">U552-AQ546</f>
        <v>103.571428571429</v>
      </c>
      <c r="AR547" s="97" t="n">
        <v>0</v>
      </c>
      <c r="AS547" s="97" t="n">
        <v>0</v>
      </c>
      <c r="AT547" s="97" t="n">
        <v>0</v>
      </c>
      <c r="AU547" s="97" t="n">
        <v>0</v>
      </c>
      <c r="AV547" s="97" t="n">
        <v>0</v>
      </c>
      <c r="AW547" s="97" t="n">
        <v>0</v>
      </c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</row>
    <row r="548" s="97" customFormat="true" ht="12.75" hidden="false" customHeight="false" outlineLevel="0" collapsed="false">
      <c r="A548" s="132" t="s">
        <v>106</v>
      </c>
      <c r="B548" s="202" t="n">
        <f aca="false">SUM(B28,B93,B158,B223,B288,B353,B418)/7</f>
        <v>12.2857142857143</v>
      </c>
      <c r="C548" s="203" t="n">
        <f aca="false">SUM(C28,C93,C158,C223,C288,C353,C418)/7</f>
        <v>1.28571428571429</v>
      </c>
      <c r="D548" s="202" t="n">
        <f aca="false">SUM(D28,D93,D158,D223,D288,D353,D418)/7</f>
        <v>37.4285714285714</v>
      </c>
      <c r="E548" s="203" t="n">
        <f aca="false">SUM(E28,E93,E158,E223,E288,E353,E418)/7</f>
        <v>2.57142857142857</v>
      </c>
      <c r="F548" s="202" t="n">
        <f aca="false">SUM(F28,F93,F158,F223,F288,F353,F418)/7</f>
        <v>16.1428571428571</v>
      </c>
      <c r="G548" s="203" t="n">
        <f aca="false">SUM(G28,G93,G158,G223,G288,G353,G418)/7</f>
        <v>0.714285714285714</v>
      </c>
      <c r="H548" s="202" t="n">
        <f aca="false">SUM(H28,H93,H158,H223,H288,H353,H418)/7</f>
        <v>1.57142857142857</v>
      </c>
      <c r="I548" s="203" t="n">
        <f aca="false">SUM(I28,I93,I158,I223,I288,I353,I418)/7</f>
        <v>0</v>
      </c>
      <c r="J548" s="202" t="n">
        <f aca="false">SUM(J28,J93,J158,J223,J288,J353,J418)/7</f>
        <v>0.428571428571429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67.8571428571429</v>
      </c>
      <c r="U548" s="203" t="n">
        <f aca="false">SUM(C548,E548,G548,I548,K548,M548,O548,Q548,S548)</f>
        <v>4.57142857142857</v>
      </c>
      <c r="V548" s="136"/>
      <c r="W548" s="116"/>
      <c r="X548" s="97" t="n">
        <v>0</v>
      </c>
      <c r="Y548" s="97" t="n">
        <v>0</v>
      </c>
      <c r="Z548" s="97" t="n">
        <v>0</v>
      </c>
      <c r="AA548" s="97" t="n">
        <v>0</v>
      </c>
      <c r="AB548" s="97" t="n">
        <v>0</v>
      </c>
      <c r="AC548" s="97" t="n">
        <v>0</v>
      </c>
      <c r="AD548" s="97" t="n">
        <v>0</v>
      </c>
      <c r="AE548" s="97" t="n">
        <v>0</v>
      </c>
      <c r="AF548" s="97" t="n">
        <v>0</v>
      </c>
      <c r="AG548" s="97" t="n">
        <v>0</v>
      </c>
      <c r="AH548" s="97" t="n">
        <v>0</v>
      </c>
      <c r="AI548" s="97" t="n">
        <v>0</v>
      </c>
      <c r="AL548" s="97" t="n">
        <v>0</v>
      </c>
      <c r="AM548" s="97" t="n">
        <v>0</v>
      </c>
      <c r="AN548" s="97" t="n">
        <v>0</v>
      </c>
      <c r="AO548" s="97" t="n">
        <v>0</v>
      </c>
      <c r="AP548" s="97" t="n">
        <v>0</v>
      </c>
      <c r="AQ548" s="97" t="n">
        <v>0</v>
      </c>
      <c r="AR548" s="97" t="n">
        <v>0</v>
      </c>
      <c r="AS548" s="97" t="n">
        <v>0</v>
      </c>
      <c r="AT548" s="97" t="n">
        <v>0</v>
      </c>
      <c r="AU548" s="97" t="n">
        <v>0</v>
      </c>
      <c r="AV548" s="97" t="n">
        <v>0</v>
      </c>
      <c r="AW548" s="97" t="n">
        <v>0</v>
      </c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</row>
    <row r="549" s="97" customFormat="true" ht="12.75" hidden="false" customHeight="false" outlineLevel="0" collapsed="false">
      <c r="A549" s="132" t="s">
        <v>107</v>
      </c>
      <c r="B549" s="202" t="n">
        <f aca="false">SUM(B29,B94,B159,B224,B289,B354,B419)/7</f>
        <v>6.14285714285714</v>
      </c>
      <c r="C549" s="203" t="n">
        <f aca="false">SUM(C29,C94,C159,C224,C289,C354,C419)/7</f>
        <v>0.285714285714286</v>
      </c>
      <c r="D549" s="202" t="n">
        <f aca="false">SUM(D29,D94,D159,D224,D289,D354,D419)/7</f>
        <v>24.5714285714286</v>
      </c>
      <c r="E549" s="203" t="n">
        <f aca="false">SUM(E29,E94,E159,E224,E289,E354,E419)/7</f>
        <v>2.28571428571429</v>
      </c>
      <c r="F549" s="202" t="n">
        <f aca="false">SUM(F29,F94,F159,F224,F289,F354,F419)/7</f>
        <v>10.5714285714286</v>
      </c>
      <c r="G549" s="203" t="n">
        <f aca="false">SUM(G29,G94,G159,G224,G289,G354,G419)/7</f>
        <v>0.285714285714286</v>
      </c>
      <c r="H549" s="202" t="n">
        <f aca="false">SUM(H29,H94,H159,H224,H289,H354,H419)/7</f>
        <v>2.71428571428571</v>
      </c>
      <c r="I549" s="203" t="n">
        <f aca="false">SUM(I29,I94,I159,I224,I289,I354,I419)/7</f>
        <v>0</v>
      </c>
      <c r="J549" s="202" t="n">
        <f aca="false">SUM(J29,J94,J159,J224,J289,J354,J419)/7</f>
        <v>0.285714285714286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44.2857142857143</v>
      </c>
      <c r="U549" s="203" t="n">
        <f aca="false">SUM(C549,E549,G549,I549,K549,M549,O549,Q549,S549)</f>
        <v>2.85714285714286</v>
      </c>
      <c r="V549" s="136"/>
      <c r="W549" s="116" t="s">
        <v>147</v>
      </c>
      <c r="X549" s="209" t="n">
        <f aca="false">X546-Y546</f>
        <v>22.8571428571429</v>
      </c>
      <c r="Y549" s="209" t="n">
        <f aca="false">Z546-AA546</f>
        <v>75</v>
      </c>
      <c r="Z549" s="209" t="n">
        <f aca="false">AB546-AC546</f>
        <v>44.2857142857143</v>
      </c>
      <c r="AA549" s="209" t="n">
        <f aca="false">AD546-AE546</f>
        <v>10.8571428571429</v>
      </c>
      <c r="AB549" s="209" t="n">
        <f aca="false">AF546-AG546</f>
        <v>2</v>
      </c>
      <c r="AC549" s="209" t="n">
        <f aca="false">AH546-AI546</f>
        <v>0.285714285714286</v>
      </c>
      <c r="AD549" s="209" t="n">
        <f aca="false">AJ546-AK546</f>
        <v>0</v>
      </c>
      <c r="AE549" s="209" t="n">
        <f aca="false">AL546-AM546</f>
        <v>0</v>
      </c>
      <c r="AF549" s="209" t="n">
        <f aca="false">AN546-AO546</f>
        <v>0</v>
      </c>
      <c r="AG549" s="97" t="n">
        <v>0</v>
      </c>
      <c r="AH549" s="209" t="n">
        <f aca="false">SUM(X549:AF549)</f>
        <v>155.285714285714</v>
      </c>
      <c r="AI549" s="97" t="n">
        <v>0</v>
      </c>
      <c r="AL549" s="97" t="n">
        <v>0</v>
      </c>
      <c r="AM549" s="97" t="n">
        <v>0</v>
      </c>
      <c r="AN549" s="97" t="n">
        <v>0</v>
      </c>
      <c r="AO549" s="97" t="n">
        <v>0</v>
      </c>
      <c r="AP549" s="97" t="n">
        <v>0</v>
      </c>
      <c r="AQ549" s="97" t="n">
        <v>0</v>
      </c>
      <c r="AR549" s="97" t="n">
        <v>0</v>
      </c>
      <c r="AS549" s="97" t="n">
        <v>0</v>
      </c>
      <c r="AT549" s="97" t="n">
        <v>0</v>
      </c>
      <c r="AU549" s="97" t="n">
        <v>0</v>
      </c>
      <c r="AV549" s="97" t="n">
        <v>0</v>
      </c>
      <c r="AW549" s="97" t="n">
        <v>0</v>
      </c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</row>
    <row r="550" s="97" customFormat="true" ht="12.75" hidden="false" customHeight="false" outlineLevel="0" collapsed="false">
      <c r="A550" s="132" t="s">
        <v>108</v>
      </c>
      <c r="B550" s="202" t="n">
        <f aca="false">SUM(B30,B95,B160,B225,B290,B355,B420)/7</f>
        <v>5.42857142857143</v>
      </c>
      <c r="C550" s="203" t="n">
        <f aca="false">SUM(C30,C95,C160,C225,C290,C355,C420)/7</f>
        <v>0</v>
      </c>
      <c r="D550" s="202" t="n">
        <f aca="false">SUM(D30,D95,D160,D225,D290,D355,D420)/7</f>
        <v>18.7142857142857</v>
      </c>
      <c r="E550" s="203" t="n">
        <f aca="false">SUM(E30,E95,E160,E225,E290,E355,E420)/7</f>
        <v>1.14285714285714</v>
      </c>
      <c r="F550" s="202" t="n">
        <f aca="false">SUM(F30,F95,F160,F225,F290,F355,F420)/7</f>
        <v>8.28571428571429</v>
      </c>
      <c r="G550" s="203" t="n">
        <f aca="false">SUM(G30,G95,G160,G225,G290,G355,G420)/7</f>
        <v>0.857142857142857</v>
      </c>
      <c r="H550" s="202" t="n">
        <f aca="false">SUM(H30,H95,H160,H225,H290,H355,H420)/7</f>
        <v>2.28571428571429</v>
      </c>
      <c r="I550" s="203" t="n">
        <f aca="false">SUM(I30,I95,I160,I225,I290,I355,I420)/7</f>
        <v>0</v>
      </c>
      <c r="J550" s="202" t="n">
        <f aca="false">SUM(J30,J95,J160,J225,J290,J355,J420)/7</f>
        <v>0.571428571428571</v>
      </c>
      <c r="K550" s="203" t="n">
        <f aca="false">SUM(K30,K95,K160,K225,K290,K355,K420)/7</f>
        <v>0</v>
      </c>
      <c r="L550" s="202" t="n">
        <f aca="false">SUM(L30,L95,L160,L225,L290,L355,L420)/7</f>
        <v>0.142857142857143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35.4285714285714</v>
      </c>
      <c r="U550" s="203" t="n">
        <f aca="false">SUM(C550,E550,G550,I550,K550,M550,O550,Q550,S550)</f>
        <v>2</v>
      </c>
      <c r="V550" s="136"/>
      <c r="W550" s="116" t="s">
        <v>148</v>
      </c>
      <c r="X550" s="209" t="n">
        <f aca="false">X547-Y547</f>
        <v>732.285714285714</v>
      </c>
      <c r="Y550" s="209" t="n">
        <f aca="false">Z547-AA547</f>
        <v>1087.28571428571</v>
      </c>
      <c r="Z550" s="209" t="n">
        <f aca="false">AB547-AC547</f>
        <v>247.285714285714</v>
      </c>
      <c r="AA550" s="209" t="n">
        <f aca="false">AD547-AE547</f>
        <v>21.8571428571429</v>
      </c>
      <c r="AB550" s="209" t="n">
        <f aca="false">AF547-AG547</f>
        <v>3</v>
      </c>
      <c r="AC550" s="209" t="n">
        <f aca="false">AH547-AI547</f>
        <v>0.285714285714286</v>
      </c>
      <c r="AD550" s="209" t="n">
        <f aca="false">AJ547-AK547</f>
        <v>0.428571428571429</v>
      </c>
      <c r="AE550" s="209" t="n">
        <f aca="false">AL547-AM547</f>
        <v>0</v>
      </c>
      <c r="AF550" s="209" t="n">
        <f aca="false">AN547-AO547</f>
        <v>0</v>
      </c>
      <c r="AG550" s="97" t="n">
        <v>1</v>
      </c>
      <c r="AH550" s="209" t="n">
        <f aca="false">SUM(X550:AF550)</f>
        <v>2092.42857142857</v>
      </c>
      <c r="AI550" s="97" t="n">
        <v>0</v>
      </c>
      <c r="AL550" s="97" t="n">
        <v>0</v>
      </c>
      <c r="AM550" s="97" t="n">
        <v>0</v>
      </c>
      <c r="AN550" s="97" t="n">
        <v>0</v>
      </c>
      <c r="AO550" s="97" t="n">
        <v>0</v>
      </c>
      <c r="AP550" s="97" t="n">
        <v>0</v>
      </c>
      <c r="AQ550" s="97" t="n">
        <v>0</v>
      </c>
      <c r="AR550" s="97" t="n">
        <v>0</v>
      </c>
      <c r="AS550" s="97" t="n">
        <v>0</v>
      </c>
      <c r="AT550" s="97" t="n">
        <v>0</v>
      </c>
      <c r="AU550" s="97" t="n">
        <v>0</v>
      </c>
      <c r="AV550" s="97" t="n">
        <v>0</v>
      </c>
      <c r="AW550" s="97" t="n">
        <v>0</v>
      </c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</row>
    <row r="551" s="97" customFormat="true" ht="13.15" hidden="false" customHeight="false" outlineLevel="0" collapsed="false">
      <c r="A551" s="128" t="s">
        <v>109</v>
      </c>
      <c r="B551" s="202" t="n">
        <f aca="false">SUM(B31,B96,B161,B226,B291,B356,B421)/7</f>
        <v>3.57142857142857</v>
      </c>
      <c r="C551" s="203" t="n">
        <f aca="false">SUM(C31,C96,C161,C226,C291,C356,C421)/7</f>
        <v>0</v>
      </c>
      <c r="D551" s="202" t="n">
        <f aca="false">SUM(D31,D96,D161,D226,D291,D356,D421)/7</f>
        <v>10.2857142857143</v>
      </c>
      <c r="E551" s="203" t="n">
        <f aca="false">SUM(E31,E96,E161,E226,E291,E356,E421)/7</f>
        <v>0.428571428571429</v>
      </c>
      <c r="F551" s="202" t="n">
        <f aca="false">SUM(F31,F96,F161,F226,F291,F356,F421)/7</f>
        <v>5.71428571428571</v>
      </c>
      <c r="G551" s="203" t="n">
        <f aca="false">SUM(G31,G96,G161,G226,G291,G356,G421)/7</f>
        <v>0.571428571428571</v>
      </c>
      <c r="H551" s="202" t="n">
        <f aca="false">SUM(H31,H96,H161,H226,H291,H356,H421)/7</f>
        <v>2.28571428571429</v>
      </c>
      <c r="I551" s="203" t="n">
        <f aca="false">SUM(I31,I96,I161,I226,I291,I356,I421)/7</f>
        <v>0</v>
      </c>
      <c r="J551" s="202" t="n">
        <f aca="false">SUM(J31,J96,J161,J226,J291,J356,J421)/7</f>
        <v>0.571428571428571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22.4285714285714</v>
      </c>
      <c r="U551" s="203" t="n">
        <f aca="false">SUM(C551,E551,G551,I551,K551,M551,O551,Q551,S551)</f>
        <v>1</v>
      </c>
      <c r="V551" s="136"/>
      <c r="W551" s="116"/>
      <c r="X551" s="97" t="n">
        <v>0</v>
      </c>
      <c r="Y551" s="97" t="n">
        <v>0</v>
      </c>
      <c r="Z551" s="97" t="n">
        <v>0</v>
      </c>
      <c r="AA551" s="97" t="n">
        <v>0</v>
      </c>
      <c r="AB551" s="97" t="n">
        <v>0</v>
      </c>
      <c r="AC551" s="97" t="n">
        <v>0</v>
      </c>
      <c r="AD551" s="97" t="n">
        <v>0</v>
      </c>
      <c r="AE551" s="97" t="n">
        <v>0</v>
      </c>
      <c r="AF551" s="97" t="n">
        <v>0</v>
      </c>
      <c r="AG551" s="97" t="n">
        <v>0</v>
      </c>
      <c r="AH551" s="97" t="n">
        <v>0</v>
      </c>
      <c r="AI551" s="97" t="n">
        <v>0</v>
      </c>
      <c r="AL551" s="97" t="n">
        <v>0</v>
      </c>
      <c r="AM551" s="97" t="n">
        <v>0</v>
      </c>
      <c r="AN551" s="97" t="n">
        <v>0</v>
      </c>
      <c r="AO551" s="97" t="n">
        <v>0</v>
      </c>
      <c r="AP551" s="97" t="n">
        <v>0</v>
      </c>
      <c r="AQ551" s="97" t="n">
        <v>0</v>
      </c>
      <c r="AR551" s="97" t="n">
        <v>0</v>
      </c>
      <c r="AS551" s="97" t="n">
        <v>0</v>
      </c>
      <c r="AT551" s="97" t="n">
        <v>0</v>
      </c>
      <c r="AU551" s="97" t="n">
        <v>0</v>
      </c>
      <c r="AV551" s="97" t="n">
        <v>0</v>
      </c>
      <c r="AW551" s="97" t="n">
        <v>0</v>
      </c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</row>
    <row r="552" s="97" customFormat="true" ht="13.5" hidden="false" customHeight="false" outlineLevel="0" collapsed="false">
      <c r="A552" s="133" t="s">
        <v>110</v>
      </c>
      <c r="B552" s="142" t="n">
        <f aca="false">SUM(B528:B551)</f>
        <v>820.428571428571</v>
      </c>
      <c r="C552" s="143" t="n">
        <f aca="false">SUM(C528:C551)</f>
        <v>65.2857142857143</v>
      </c>
      <c r="D552" s="142" t="n">
        <f aca="false">SUM(D528:D551)</f>
        <v>1200.14285714286</v>
      </c>
      <c r="E552" s="143" t="n">
        <f aca="false">SUM(E528:E551)</f>
        <v>37.8571428571429</v>
      </c>
      <c r="F552" s="142" t="n">
        <f aca="false">SUM(F528:F551)</f>
        <v>302.142857142857</v>
      </c>
      <c r="G552" s="143" t="n">
        <f aca="false">SUM(G528:G551)</f>
        <v>10.5714285714286</v>
      </c>
      <c r="H552" s="142" t="n">
        <f aca="false">SUM(H528:H551)</f>
        <v>33.5714285714286</v>
      </c>
      <c r="I552" s="143" t="n">
        <f aca="false">SUM(I528:I551)</f>
        <v>0.857142857142857</v>
      </c>
      <c r="J552" s="142" t="n">
        <f aca="false">SUM(J528:J551)</f>
        <v>5.28571428571429</v>
      </c>
      <c r="K552" s="143" t="n">
        <f aca="false">SUM(K528:K551)</f>
        <v>0.285714285714286</v>
      </c>
      <c r="L552" s="142" t="n">
        <f aca="false">SUM(L528:L551)</f>
        <v>0.571428571428571</v>
      </c>
      <c r="M552" s="143" t="n">
        <f aca="false">SUM(M528:M551)</f>
        <v>0</v>
      </c>
      <c r="N552" s="142" t="n">
        <f aca="false">SUM(N528:N551)</f>
        <v>0.428571428571429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2362.57142857143</v>
      </c>
      <c r="U552" s="143" t="n">
        <f aca="false">SUM(U528:U551)</f>
        <v>114.857142857143</v>
      </c>
      <c r="V552" s="136"/>
      <c r="W552" s="116"/>
      <c r="X552" s="97" t="n">
        <v>0</v>
      </c>
      <c r="Y552" s="97" t="n">
        <v>0</v>
      </c>
      <c r="Z552" s="97" t="n">
        <v>0</v>
      </c>
      <c r="AA552" s="97" t="n">
        <v>0</v>
      </c>
      <c r="AB552" s="97" t="n">
        <v>0</v>
      </c>
      <c r="AC552" s="97" t="n">
        <v>0</v>
      </c>
      <c r="AD552" s="97" t="n">
        <v>0</v>
      </c>
      <c r="AE552" s="97" t="n">
        <v>0</v>
      </c>
      <c r="AF552" s="97" t="n">
        <v>0</v>
      </c>
      <c r="AG552" s="97" t="n">
        <v>0</v>
      </c>
      <c r="AH552" s="97" t="n">
        <v>0</v>
      </c>
      <c r="AI552" s="97" t="n">
        <v>0</v>
      </c>
      <c r="AL552" s="97" t="n">
        <v>0</v>
      </c>
      <c r="AM552" s="97" t="n">
        <v>0</v>
      </c>
      <c r="AN552" s="97" t="n">
        <v>0</v>
      </c>
      <c r="AO552" s="97" t="n">
        <v>0</v>
      </c>
      <c r="AP552" s="97" t="n">
        <v>0</v>
      </c>
      <c r="AQ552" s="97" t="n">
        <v>0</v>
      </c>
      <c r="AR552" s="97" t="n">
        <v>0</v>
      </c>
      <c r="AS552" s="97" t="n">
        <v>0</v>
      </c>
      <c r="AT552" s="97" t="n">
        <v>0</v>
      </c>
      <c r="AU552" s="97" t="n">
        <v>0</v>
      </c>
      <c r="AV552" s="97" t="n">
        <v>0</v>
      </c>
      <c r="AW552" s="97" t="n">
        <v>0</v>
      </c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</row>
    <row r="553" s="97" customFormat="true" ht="13.15" hidden="false" customHeight="false" outlineLevel="0" collapsed="false">
      <c r="A553" s="132" t="s">
        <v>41</v>
      </c>
      <c r="B553" s="145" t="n">
        <f aca="false">B552/T552</f>
        <v>0.347260853791269</v>
      </c>
      <c r="C553" s="146" t="n">
        <f aca="false">C552/T552</f>
        <v>0.0276333293022131</v>
      </c>
      <c r="D553" s="145" t="n">
        <f aca="false">D552/T552</f>
        <v>0.507981618091668</v>
      </c>
      <c r="E553" s="146" t="n">
        <f aca="false">E552/T552</f>
        <v>0.0160237029870601</v>
      </c>
      <c r="F553" s="145" t="n">
        <f aca="false">F552/T552</f>
        <v>0.127887289877857</v>
      </c>
      <c r="G553" s="146" t="n">
        <f aca="false">G552/T552</f>
        <v>0.00447454347563188</v>
      </c>
      <c r="H553" s="145" t="n">
        <f aca="false">H552/T552</f>
        <v>0.0142096988753174</v>
      </c>
      <c r="I553" s="146" t="n">
        <f aca="false">I552/T552</f>
        <v>0.000362800822348531</v>
      </c>
      <c r="J553" s="145" t="n">
        <f aca="false">J552/T552</f>
        <v>0.00223727173781594</v>
      </c>
      <c r="K553" s="146" t="n">
        <f aca="false">K552/T552</f>
        <v>0.00012093360744951</v>
      </c>
      <c r="L553" s="145" t="n">
        <f aca="false">L552/T552</f>
        <v>0.00024186721489902</v>
      </c>
      <c r="M553" s="146" t="n">
        <f aca="false">M552/T552</f>
        <v>0</v>
      </c>
      <c r="N553" s="145" t="n">
        <f aca="false">N552/T552</f>
        <v>0.000181400411174265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0.0486153101947031</v>
      </c>
      <c r="V553" s="136"/>
      <c r="W553" s="116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</row>
    <row r="554" s="97" customFormat="true" ht="12.75" hidden="false" customHeight="false" outlineLevel="0" collapsed="false">
      <c r="A554" s="210" t="s">
        <v>111</v>
      </c>
      <c r="B554" s="204" t="n">
        <f aca="false">SUM(B534:B548)</f>
        <v>796.571428571429</v>
      </c>
      <c r="C554" s="205" t="n">
        <f aca="false">SUM(C534:C548)</f>
        <v>64.2857142857143</v>
      </c>
      <c r="D554" s="204" t="n">
        <f aca="false">SUM(D534:D548)</f>
        <v>1119</v>
      </c>
      <c r="E554" s="205" t="n">
        <f aca="false">SUM(E534:E548)</f>
        <v>31.7142857142857</v>
      </c>
      <c r="F554" s="204" t="n">
        <f aca="false">SUM(F534:F548)</f>
        <v>254</v>
      </c>
      <c r="G554" s="205" t="n">
        <f aca="false">SUM(G534:G548)</f>
        <v>6.71428571428572</v>
      </c>
      <c r="H554" s="204" t="n">
        <f aca="false">SUM(H534:H548)</f>
        <v>22.5714285714286</v>
      </c>
      <c r="I554" s="205" t="n">
        <f aca="false">SUM(I534:I548)</f>
        <v>0.714285714285714</v>
      </c>
      <c r="J554" s="204" t="n">
        <f aca="false">SUM(J534:J548)</f>
        <v>3.14285714285714</v>
      </c>
      <c r="K554" s="205" t="n">
        <f aca="false">SUM(K534:K548)</f>
        <v>0.142857142857143</v>
      </c>
      <c r="L554" s="204" t="n">
        <f aca="false">SUM(L534:L548)</f>
        <v>0.285714285714286</v>
      </c>
      <c r="M554" s="205" t="n">
        <f aca="false">SUM(M534:M548)</f>
        <v>0</v>
      </c>
      <c r="N554" s="204" t="n">
        <f aca="false">SUM(N534:N548)</f>
        <v>0.428571428571429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2196</v>
      </c>
      <c r="U554" s="205" t="n">
        <f aca="false">SUM(U534:U548)</f>
        <v>103.571428571429</v>
      </c>
      <c r="V554" s="136"/>
      <c r="W554" s="116"/>
      <c r="X554" s="211" t="s">
        <v>149</v>
      </c>
      <c r="Y554" s="194" t="n">
        <f aca="false">(X546*15+Z546*35+AB546*45+AD546*55+AF546*65+AH546*75+AJ546*85+AL546*95+AN546*125)/AP546</f>
        <v>36.8010291595197</v>
      </c>
      <c r="Z554" s="194" t="n">
        <f aca="false">(Y546*15+AA546*35+AC546*45+AE546*55+AG546*65+AI546*75+AK546*85+AM546*95+AO546*125)/AQ546</f>
        <v>37.2784810126582</v>
      </c>
      <c r="AA554" s="97" t="n">
        <v>0</v>
      </c>
      <c r="AB554" s="97" t="n">
        <v>0</v>
      </c>
      <c r="AC554" s="97" t="n">
        <v>0</v>
      </c>
      <c r="AD554" s="97" t="n">
        <v>0</v>
      </c>
      <c r="AE554" s="97" t="n">
        <v>0</v>
      </c>
      <c r="AF554" s="97" t="n">
        <v>0</v>
      </c>
      <c r="AG554" s="97" t="n">
        <v>0</v>
      </c>
      <c r="AH554" s="97" t="n">
        <v>0</v>
      </c>
      <c r="AI554" s="97" t="n">
        <v>0</v>
      </c>
      <c r="AL554" s="97" t="n">
        <v>0</v>
      </c>
      <c r="AM554" s="97" t="n">
        <v>0</v>
      </c>
      <c r="AN554" s="97" t="n">
        <v>0</v>
      </c>
      <c r="AO554" s="97" t="n">
        <v>0</v>
      </c>
      <c r="AP554" s="97" t="n">
        <v>0</v>
      </c>
      <c r="AQ554" s="97" t="n">
        <v>0</v>
      </c>
      <c r="AR554" s="97" t="n">
        <v>0</v>
      </c>
      <c r="AS554" s="97" t="n">
        <v>0</v>
      </c>
      <c r="AT554" s="97" t="n">
        <v>0</v>
      </c>
      <c r="AU554" s="97" t="n">
        <v>0</v>
      </c>
      <c r="AV554" s="97" t="n">
        <v>0</v>
      </c>
      <c r="AW554" s="97" t="n">
        <v>0</v>
      </c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</row>
    <row r="555" s="97" customFormat="true" ht="13.15" hidden="false" customHeight="false" outlineLevel="0" collapsed="false">
      <c r="A555" s="212" t="s">
        <v>112</v>
      </c>
      <c r="B555" s="150" t="n">
        <f aca="false">B552-B554</f>
        <v>23.8571428571428</v>
      </c>
      <c r="C555" s="151" t="n">
        <f aca="false">C552-C554</f>
        <v>1.00000000000001</v>
      </c>
      <c r="D555" s="150" t="n">
        <f aca="false">D552-D554</f>
        <v>81.1428571428571</v>
      </c>
      <c r="E555" s="151" t="n">
        <f aca="false">E552-E554</f>
        <v>6.14285714285715</v>
      </c>
      <c r="F555" s="150" t="n">
        <f aca="false">F552-F554</f>
        <v>48.1428571428572</v>
      </c>
      <c r="G555" s="151" t="n">
        <f aca="false">G552-G554</f>
        <v>3.85714285714286</v>
      </c>
      <c r="H555" s="150" t="n">
        <f aca="false">H552-H554</f>
        <v>11</v>
      </c>
      <c r="I555" s="151" t="n">
        <f aca="false">I552-I554</f>
        <v>0.142857142857143</v>
      </c>
      <c r="J555" s="150" t="n">
        <f aca="false">J552-J554</f>
        <v>2.14285714285714</v>
      </c>
      <c r="K555" s="151" t="n">
        <f aca="false">K552-K554</f>
        <v>0.142857142857143</v>
      </c>
      <c r="L555" s="150" t="n">
        <f aca="false">L552-L554</f>
        <v>0.285714285714286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166.571428571429</v>
      </c>
      <c r="U555" s="151" t="n">
        <f aca="false">U552-U554</f>
        <v>11.2857142857143</v>
      </c>
      <c r="V555" s="136"/>
      <c r="W555" s="116"/>
      <c r="X555" s="97" t="n">
        <v>0</v>
      </c>
      <c r="Y555" s="194" t="n">
        <f aca="false">(X547*15+Z547*35+AB547*45+AD547*55+AF547*65+AH547*75+AJ547*85+AL547*95+AN547*125)/AP547</f>
        <v>29.1653655997918</v>
      </c>
      <c r="Z555" s="194" t="n">
        <f aca="false">(Y547*15+AA547*35+AC547*45+AE547*55+AG547*65+AI547*75+AK547*85+AM547*95+AO547*125)/AQ547</f>
        <v>23.4137931034483</v>
      </c>
      <c r="AA555" s="97" t="n">
        <v>0</v>
      </c>
      <c r="AB555" s="97" t="n">
        <v>0</v>
      </c>
      <c r="AC555" s="97" t="n">
        <v>0</v>
      </c>
      <c r="AD555" s="97" t="n">
        <v>0</v>
      </c>
      <c r="AE555" s="97" t="n">
        <v>0</v>
      </c>
      <c r="AF555" s="97" t="n">
        <v>0</v>
      </c>
      <c r="AG555" s="97" t="n">
        <v>0</v>
      </c>
      <c r="AH555" s="97" t="n">
        <v>0</v>
      </c>
      <c r="AI555" s="97" t="n">
        <v>0</v>
      </c>
      <c r="AL555" s="97" t="n">
        <v>0</v>
      </c>
      <c r="AM555" s="97" t="n">
        <v>0</v>
      </c>
      <c r="AN555" s="97" t="n">
        <v>0</v>
      </c>
      <c r="AO555" s="97" t="n">
        <v>0</v>
      </c>
      <c r="AP555" s="97" t="n">
        <v>0</v>
      </c>
      <c r="AQ555" s="97" t="n">
        <v>0</v>
      </c>
      <c r="AR555" s="97" t="n">
        <v>0</v>
      </c>
      <c r="AS555" s="97" t="n">
        <v>0</v>
      </c>
      <c r="AT555" s="97" t="n">
        <v>0</v>
      </c>
      <c r="AU555" s="97" t="n">
        <v>0</v>
      </c>
      <c r="AV555" s="97" t="n">
        <v>0</v>
      </c>
      <c r="AW555" s="97" t="n">
        <v>0</v>
      </c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</row>
    <row r="556" s="97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06" t="n">
        <f aca="false">T552-U552</f>
        <v>2247.71428571429</v>
      </c>
      <c r="J556" s="206"/>
      <c r="K556" s="156"/>
      <c r="L556" s="157" t="s">
        <v>115</v>
      </c>
      <c r="M556" s="207" t="n">
        <f aca="false">U552</f>
        <v>114.857142857143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2477.42857142857</v>
      </c>
      <c r="U556" s="208"/>
      <c r="V556" s="136"/>
      <c r="W556" s="116"/>
      <c r="X556" s="97" t="n">
        <v>0</v>
      </c>
      <c r="Y556" s="194"/>
      <c r="Z556" s="97" t="n">
        <v>0</v>
      </c>
      <c r="AA556" s="97" t="n">
        <v>0</v>
      </c>
      <c r="AB556" s="97" t="n">
        <v>0</v>
      </c>
      <c r="AC556" s="97" t="n">
        <v>0</v>
      </c>
      <c r="AD556" s="97" t="n">
        <v>0</v>
      </c>
      <c r="AE556" s="97" t="n">
        <v>0</v>
      </c>
      <c r="AF556" s="97" t="n">
        <v>0</v>
      </c>
      <c r="AG556" s="97" t="n">
        <v>0</v>
      </c>
      <c r="AH556" s="97" t="n">
        <v>0</v>
      </c>
      <c r="AI556" s="97" t="n">
        <v>0</v>
      </c>
      <c r="AL556" s="97" t="n">
        <v>0</v>
      </c>
      <c r="AM556" s="97" t="n">
        <v>0</v>
      </c>
      <c r="AN556" s="97" t="n">
        <v>0</v>
      </c>
      <c r="AO556" s="97" t="n">
        <v>0</v>
      </c>
      <c r="AP556" s="97" t="n">
        <v>0</v>
      </c>
      <c r="AQ556" s="97" t="n">
        <v>0</v>
      </c>
      <c r="AR556" s="97" t="n">
        <v>0</v>
      </c>
      <c r="AS556" s="97" t="n">
        <v>0</v>
      </c>
      <c r="AT556" s="97" t="n">
        <v>0</v>
      </c>
      <c r="AU556" s="97" t="n">
        <v>0</v>
      </c>
      <c r="AV556" s="97" t="n">
        <v>0</v>
      </c>
      <c r="AW556" s="97" t="n">
        <v>0</v>
      </c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</row>
    <row r="557" s="97" customFormat="true" ht="13.15" hidden="false" customHeight="false" outlineLevel="0" collapsed="false">
      <c r="A557" s="166" t="s">
        <v>117</v>
      </c>
      <c r="B557" s="167"/>
      <c r="C557" s="167"/>
      <c r="D557" s="168" t="s">
        <v>118</v>
      </c>
      <c r="E557" s="194" t="n">
        <f aca="false">(B552*15+D552*35+F552*45+H552*55+J552*65+L552*75+N552*85+P552*95+R552*125)/T552</f>
        <v>29.7037126617487</v>
      </c>
      <c r="F557" s="166" t="s">
        <v>119</v>
      </c>
      <c r="G557" s="170"/>
      <c r="H557" s="168" t="s">
        <v>120</v>
      </c>
      <c r="I557" s="194" t="n">
        <f aca="false">(C552*15+E552*35+G552*45+I552*55+K552*65+M552*75+O552*85+Q552*95+S552*125)/U552</f>
        <v>24.7761194029851</v>
      </c>
      <c r="J557" s="166" t="s">
        <v>119</v>
      </c>
      <c r="K557" s="116"/>
      <c r="N557" s="171"/>
      <c r="O557" s="172"/>
      <c r="P557" s="172"/>
      <c r="Q557" s="172"/>
      <c r="R557" s="171"/>
      <c r="S557" s="171"/>
      <c r="T557" s="171"/>
      <c r="U557" s="171"/>
      <c r="V557" s="136"/>
      <c r="W557" s="213"/>
      <c r="X557" s="211" t="s">
        <v>150</v>
      </c>
      <c r="Y557" s="194" t="n">
        <f aca="false">(X549*15+Y549*35+Z549*45+AA549*55+AB549*65+AC549*75+AD549*85+AE549*95+AF549*125)/AH549</f>
        <v>36.7663293468261</v>
      </c>
      <c r="Z557" s="97" t="n">
        <v>0</v>
      </c>
      <c r="AA557" s="97" t="n">
        <v>0</v>
      </c>
      <c r="AB557" s="97" t="n">
        <v>0</v>
      </c>
      <c r="AC557" s="97" t="n">
        <v>0</v>
      </c>
      <c r="AD557" s="97" t="n">
        <v>0</v>
      </c>
      <c r="AE557" s="97" t="n">
        <v>0</v>
      </c>
      <c r="AF557" s="97" t="n">
        <v>0</v>
      </c>
      <c r="AG557" s="97" t="n">
        <v>0</v>
      </c>
      <c r="AH557" s="97" t="n">
        <v>0</v>
      </c>
      <c r="AI557" s="97" t="n">
        <v>0</v>
      </c>
      <c r="AL557" s="97" t="n">
        <v>0</v>
      </c>
      <c r="AM557" s="97" t="n">
        <v>0</v>
      </c>
      <c r="AN557" s="97" t="n">
        <v>0</v>
      </c>
      <c r="AO557" s="97" t="n">
        <v>0</v>
      </c>
      <c r="AP557" s="97" t="n">
        <v>0</v>
      </c>
      <c r="AQ557" s="97" t="n">
        <v>0</v>
      </c>
      <c r="AR557" s="97" t="n">
        <v>0</v>
      </c>
      <c r="AS557" s="97" t="n">
        <v>0</v>
      </c>
      <c r="AT557" s="97" t="n">
        <v>0</v>
      </c>
      <c r="AU557" s="97" t="n">
        <v>0</v>
      </c>
      <c r="AV557" s="97" t="n">
        <v>0</v>
      </c>
      <c r="AW557" s="97" t="n">
        <v>0</v>
      </c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</row>
    <row r="558" s="97" customFormat="true" ht="7.9" hidden="false" customHeight="true" outlineLevel="0" collapsed="false">
      <c r="E558" s="214" t="n">
        <f aca="false">(B554*15+D554*35+F554*45+H554*55+J554*65+L554*75+N554*85+P554*95+R554*125)/T554</f>
        <v>29.1653655997918</v>
      </c>
      <c r="F558" s="215"/>
      <c r="G558" s="215"/>
      <c r="H558" s="215"/>
      <c r="I558" s="214" t="n">
        <f aca="false">(C554*15+E554*35+G554*45+I554*55+K554*65+M554*75+O554*85+Q554*95+S554*125)/U554</f>
        <v>23.4137931034483</v>
      </c>
      <c r="V558" s="136"/>
      <c r="W558" s="213"/>
      <c r="X558" s="211" t="s">
        <v>151</v>
      </c>
      <c r="Y558" s="194" t="n">
        <f aca="false">(X550*15+Y550*35+Z550*45+AA550*55+AB550*65+AC550*75+AD550*85+AE550*95+AF550*125)/AH550</f>
        <v>29.4500580323616</v>
      </c>
      <c r="Z558" s="97" t="n">
        <v>0</v>
      </c>
      <c r="AA558" s="97" t="n">
        <v>0</v>
      </c>
      <c r="AB558" s="97" t="n">
        <v>0</v>
      </c>
      <c r="AC558" s="97" t="n">
        <v>0</v>
      </c>
      <c r="AD558" s="97" t="n">
        <v>0</v>
      </c>
      <c r="AE558" s="97" t="n">
        <v>0</v>
      </c>
      <c r="AF558" s="97" t="n">
        <v>0</v>
      </c>
      <c r="AG558" s="97" t="n">
        <v>0</v>
      </c>
      <c r="AH558" s="97" t="n">
        <v>0</v>
      </c>
      <c r="AI558" s="97" t="n">
        <v>0</v>
      </c>
      <c r="AL558" s="97" t="n">
        <v>0</v>
      </c>
      <c r="AM558" s="97" t="n">
        <v>0</v>
      </c>
      <c r="AN558" s="97" t="n">
        <v>0</v>
      </c>
      <c r="AO558" s="97" t="n">
        <v>0</v>
      </c>
      <c r="AP558" s="97" t="n">
        <v>0</v>
      </c>
      <c r="AQ558" s="97" t="n">
        <v>0</v>
      </c>
      <c r="AR558" s="97" t="n">
        <v>0</v>
      </c>
      <c r="AS558" s="97" t="n">
        <v>0</v>
      </c>
      <c r="AT558" s="97" t="n">
        <v>0</v>
      </c>
      <c r="AU558" s="97" t="n">
        <v>0</v>
      </c>
      <c r="AV558" s="97" t="n">
        <v>0</v>
      </c>
      <c r="AW558" s="97" t="n">
        <v>0</v>
      </c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</row>
    <row r="559" s="97" customFormat="true" ht="12.75" hidden="false" customHeight="false" outlineLevel="0" collapsed="false">
      <c r="E559" s="214" t="n">
        <f aca="false">(B555*15+D555*35+F555*45+H555*55+J555*65+L555*75+N555*85+P555*95+R555*125)/T555</f>
        <v>36.8010291595196</v>
      </c>
      <c r="F559" s="215"/>
      <c r="G559" s="215"/>
      <c r="H559" s="215"/>
      <c r="I559" s="214" t="n">
        <f aca="false">(C555*15+E555*35+G555*45+I555*55+K555*65+M555*75+O555*85+Q555*95+S555*125)/U555</f>
        <v>37.2784810126583</v>
      </c>
      <c r="V559" s="136"/>
      <c r="W559" s="116"/>
      <c r="X559" s="97" t="n">
        <v>0</v>
      </c>
      <c r="Y559" s="97" t="n">
        <v>0</v>
      </c>
      <c r="Z559" s="97" t="n">
        <v>0</v>
      </c>
      <c r="AA559" s="97" t="n">
        <v>0</v>
      </c>
      <c r="AB559" s="97" t="n">
        <v>0</v>
      </c>
      <c r="AC559" s="97" t="n">
        <v>0</v>
      </c>
      <c r="AD559" s="97" t="n">
        <v>0</v>
      </c>
      <c r="AE559" s="97" t="n">
        <v>0</v>
      </c>
      <c r="AF559" s="97" t="n">
        <v>0</v>
      </c>
      <c r="AG559" s="97" t="n">
        <v>0</v>
      </c>
      <c r="AH559" s="97" t="n">
        <v>0</v>
      </c>
      <c r="AI559" s="97" t="n">
        <v>0</v>
      </c>
      <c r="AL559" s="97" t="n">
        <v>0</v>
      </c>
      <c r="AM559" s="97" t="n">
        <v>0</v>
      </c>
      <c r="AN559" s="97" t="n">
        <v>0</v>
      </c>
      <c r="AO559" s="97" t="n">
        <v>0</v>
      </c>
      <c r="AP559" s="97" t="n">
        <v>0</v>
      </c>
      <c r="AQ559" s="97" t="n">
        <v>0</v>
      </c>
      <c r="AR559" s="97" t="n">
        <v>0</v>
      </c>
      <c r="AS559" s="97" t="n">
        <v>0</v>
      </c>
      <c r="AT559" s="97" t="n">
        <v>0</v>
      </c>
      <c r="AU559" s="97" t="n">
        <v>0</v>
      </c>
      <c r="AV559" s="97" t="n">
        <v>0</v>
      </c>
      <c r="AW559" s="97" t="n">
        <v>0</v>
      </c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</row>
    <row r="560" s="97" customFormat="true" ht="12.75" hidden="false" customHeight="false" outlineLevel="0" collapsed="false">
      <c r="V560" s="136"/>
      <c r="W560" s="116"/>
      <c r="X560" s="97" t="n">
        <v>0</v>
      </c>
      <c r="Y560" s="97" t="n">
        <v>0</v>
      </c>
      <c r="Z560" s="97" t="n">
        <v>0</v>
      </c>
      <c r="AA560" s="97" t="n">
        <v>0</v>
      </c>
      <c r="AB560" s="97" t="n">
        <v>0</v>
      </c>
      <c r="AC560" s="97" t="n">
        <v>0</v>
      </c>
      <c r="AD560" s="97" t="n">
        <v>0</v>
      </c>
      <c r="AE560" s="97" t="n">
        <v>0</v>
      </c>
      <c r="AF560" s="97" t="n">
        <v>0</v>
      </c>
      <c r="AG560" s="97" t="n">
        <v>0</v>
      </c>
      <c r="AH560" s="97" t="n">
        <v>0</v>
      </c>
      <c r="AI560" s="97" t="n">
        <v>0</v>
      </c>
      <c r="AL560" s="97" t="n">
        <v>0</v>
      </c>
      <c r="AM560" s="97" t="n">
        <v>0</v>
      </c>
      <c r="AN560" s="97" t="n">
        <v>0</v>
      </c>
      <c r="AO560" s="97" t="n">
        <v>0</v>
      </c>
      <c r="AP560" s="97" t="n">
        <v>0</v>
      </c>
      <c r="AQ560" s="97" t="n">
        <v>0</v>
      </c>
      <c r="AR560" s="97" t="n">
        <v>0</v>
      </c>
      <c r="AS560" s="97" t="n">
        <v>0</v>
      </c>
      <c r="AT560" s="97" t="n">
        <v>0</v>
      </c>
      <c r="AU560" s="97" t="n">
        <v>0</v>
      </c>
      <c r="AV560" s="97" t="n">
        <v>0</v>
      </c>
      <c r="AW560" s="97" t="n">
        <v>0</v>
      </c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</row>
    <row r="561" s="97" customFormat="true" ht="12.75" hidden="false" customHeight="false" outlineLevel="0" collapsed="false">
      <c r="V561" s="136"/>
      <c r="W561" s="116"/>
      <c r="X561" s="97" t="n">
        <v>0</v>
      </c>
      <c r="Y561" s="97" t="n">
        <v>0</v>
      </c>
      <c r="Z561" s="97" t="n">
        <v>0</v>
      </c>
      <c r="AA561" s="97" t="n">
        <v>0</v>
      </c>
      <c r="AB561" s="97" t="n">
        <v>0</v>
      </c>
      <c r="AC561" s="97" t="n">
        <v>0</v>
      </c>
      <c r="AD561" s="97" t="n">
        <v>0</v>
      </c>
      <c r="AE561" s="97" t="n">
        <v>0</v>
      </c>
      <c r="AF561" s="97" t="n">
        <v>0</v>
      </c>
      <c r="AG561" s="97" t="n">
        <v>0</v>
      </c>
      <c r="AH561" s="97" t="n">
        <v>0</v>
      </c>
      <c r="AI561" s="97" t="n">
        <v>0</v>
      </c>
      <c r="AL561" s="97" t="n">
        <v>0</v>
      </c>
      <c r="AM561" s="97" t="n">
        <v>0</v>
      </c>
      <c r="AN561" s="97" t="n">
        <v>0</v>
      </c>
      <c r="AO561" s="97" t="n">
        <v>0</v>
      </c>
      <c r="AP561" s="97" t="n">
        <v>0</v>
      </c>
      <c r="AQ561" s="97" t="n">
        <v>0</v>
      </c>
      <c r="AR561" s="97" t="n">
        <v>0</v>
      </c>
      <c r="AS561" s="97" t="n">
        <v>0</v>
      </c>
      <c r="AT561" s="97" t="n">
        <v>0</v>
      </c>
      <c r="AU561" s="97" t="n">
        <v>0</v>
      </c>
      <c r="AV561" s="97" t="n">
        <v>0</v>
      </c>
      <c r="AW561" s="97" t="n">
        <v>0</v>
      </c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</row>
    <row r="562" s="97" customFormat="true" ht="12.75" hidden="false" customHeight="false" outlineLevel="0" collapsed="false">
      <c r="V562" s="136"/>
      <c r="W562" s="116"/>
      <c r="X562" s="97" t="n">
        <v>0</v>
      </c>
      <c r="Y562" s="97" t="n">
        <v>0</v>
      </c>
      <c r="Z562" s="97" t="n">
        <v>0</v>
      </c>
      <c r="AA562" s="97" t="n">
        <v>0</v>
      </c>
      <c r="AB562" s="97" t="n">
        <v>0</v>
      </c>
      <c r="AC562" s="97" t="n">
        <v>0</v>
      </c>
      <c r="AD562" s="97" t="n">
        <v>0</v>
      </c>
      <c r="AE562" s="97" t="n">
        <v>0</v>
      </c>
      <c r="AF562" s="97" t="n">
        <v>0</v>
      </c>
      <c r="AG562" s="97" t="n">
        <v>0</v>
      </c>
      <c r="AH562" s="97" t="n">
        <v>0</v>
      </c>
      <c r="AI562" s="97" t="n">
        <v>0</v>
      </c>
      <c r="AL562" s="97" t="n">
        <v>0</v>
      </c>
      <c r="AM562" s="97" t="n">
        <v>0</v>
      </c>
      <c r="AN562" s="97" t="n">
        <v>0</v>
      </c>
      <c r="AO562" s="97" t="n">
        <v>0</v>
      </c>
      <c r="AP562" s="97" t="n">
        <v>0</v>
      </c>
      <c r="AQ562" s="97" t="n">
        <v>0</v>
      </c>
      <c r="AR562" s="97" t="n">
        <v>0</v>
      </c>
      <c r="AS562" s="97" t="n">
        <v>0</v>
      </c>
      <c r="AT562" s="97" t="n">
        <v>0</v>
      </c>
      <c r="AU562" s="97" t="n">
        <v>0</v>
      </c>
      <c r="AV562" s="97" t="n">
        <v>0</v>
      </c>
      <c r="AW562" s="97" t="n">
        <v>0</v>
      </c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</row>
    <row r="563" s="97" customFormat="true" ht="12.75" hidden="false" customHeight="false" outlineLevel="0" collapsed="false">
      <c r="V563" s="136"/>
      <c r="W563" s="116"/>
      <c r="X563" s="97" t="n">
        <v>0</v>
      </c>
      <c r="Y563" s="97" t="n">
        <v>0</v>
      </c>
      <c r="Z563" s="97" t="n">
        <v>0</v>
      </c>
      <c r="AA563" s="97" t="n">
        <v>0</v>
      </c>
      <c r="AB563" s="97" t="n">
        <v>0</v>
      </c>
      <c r="AC563" s="97" t="n">
        <v>0</v>
      </c>
      <c r="AD563" s="97" t="n">
        <v>0</v>
      </c>
      <c r="AE563" s="97" t="n">
        <v>0</v>
      </c>
      <c r="AF563" s="97" t="n">
        <v>0</v>
      </c>
      <c r="AG563" s="97" t="n">
        <v>0</v>
      </c>
      <c r="AH563" s="97" t="n">
        <v>0</v>
      </c>
      <c r="AI563" s="97" t="n">
        <v>0</v>
      </c>
      <c r="AL563" s="97" t="n">
        <v>0</v>
      </c>
      <c r="AM563" s="97" t="n">
        <v>0</v>
      </c>
      <c r="AN563" s="97" t="n">
        <v>0</v>
      </c>
      <c r="AO563" s="97" t="n">
        <v>0</v>
      </c>
      <c r="AP563" s="97" t="n">
        <v>0</v>
      </c>
      <c r="AQ563" s="97" t="n">
        <v>0</v>
      </c>
      <c r="AR563" s="97" t="n">
        <v>0</v>
      </c>
      <c r="AS563" s="97" t="n">
        <v>0</v>
      </c>
      <c r="AT563" s="97" t="n">
        <v>0</v>
      </c>
      <c r="AU563" s="97" t="n">
        <v>0</v>
      </c>
      <c r="AV563" s="97" t="n">
        <v>0</v>
      </c>
      <c r="AW563" s="97" t="n">
        <v>0</v>
      </c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</row>
    <row r="564" s="97" customFormat="true" ht="12.75" hidden="false" customHeight="false" outlineLevel="0" collapsed="false">
      <c r="V564" s="136"/>
      <c r="W564" s="116"/>
      <c r="X564" s="97" t="n">
        <v>0</v>
      </c>
      <c r="Y564" s="97" t="n">
        <v>0</v>
      </c>
      <c r="Z564" s="97" t="n">
        <v>0</v>
      </c>
      <c r="AA564" s="97" t="n">
        <v>0</v>
      </c>
      <c r="AB564" s="97" t="n">
        <v>0</v>
      </c>
      <c r="AC564" s="97" t="n">
        <v>0</v>
      </c>
      <c r="AD564" s="97" t="n">
        <v>0</v>
      </c>
      <c r="AE564" s="97" t="n">
        <v>0</v>
      </c>
      <c r="AF564" s="97" t="n">
        <v>0</v>
      </c>
      <c r="AG564" s="97" t="n">
        <v>0</v>
      </c>
      <c r="AH564" s="97" t="n">
        <v>0</v>
      </c>
      <c r="AI564" s="97" t="n">
        <v>0</v>
      </c>
      <c r="AL564" s="97" t="n">
        <v>0</v>
      </c>
      <c r="AM564" s="97" t="n">
        <v>0</v>
      </c>
      <c r="AN564" s="97" t="n">
        <v>0</v>
      </c>
      <c r="AO564" s="97" t="n">
        <v>0</v>
      </c>
      <c r="AP564" s="97" t="n">
        <v>0</v>
      </c>
      <c r="AQ564" s="97" t="n">
        <v>0</v>
      </c>
      <c r="AR564" s="97" t="n">
        <v>0</v>
      </c>
      <c r="AS564" s="97" t="n">
        <v>0</v>
      </c>
      <c r="AT564" s="97" t="n">
        <v>0</v>
      </c>
      <c r="AU564" s="97" t="n">
        <v>0</v>
      </c>
      <c r="AV564" s="97" t="n">
        <v>0</v>
      </c>
      <c r="AW564" s="97" t="n">
        <v>0</v>
      </c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</row>
    <row r="565" s="97" customFormat="true" ht="12.75" hidden="false" customHeight="false" outlineLevel="0" collapsed="false">
      <c r="V565" s="136"/>
      <c r="W565" s="116"/>
      <c r="X565" s="97" t="n">
        <v>0</v>
      </c>
      <c r="Y565" s="97" t="n">
        <v>0</v>
      </c>
      <c r="Z565" s="97" t="n">
        <v>0</v>
      </c>
      <c r="AA565" s="97" t="n">
        <v>0</v>
      </c>
      <c r="AB565" s="97" t="n">
        <v>0</v>
      </c>
      <c r="AC565" s="97" t="n">
        <v>0</v>
      </c>
      <c r="AD565" s="97" t="n">
        <v>0</v>
      </c>
      <c r="AE565" s="97" t="n">
        <v>0</v>
      </c>
      <c r="AF565" s="97" t="n">
        <v>0</v>
      </c>
      <c r="AG565" s="97" t="n">
        <v>0</v>
      </c>
      <c r="AH565" s="97" t="n">
        <v>0</v>
      </c>
      <c r="AI565" s="97" t="n">
        <v>0</v>
      </c>
      <c r="AL565" s="97" t="n">
        <v>0</v>
      </c>
      <c r="AM565" s="97" t="n">
        <v>0</v>
      </c>
      <c r="AN565" s="97" t="n">
        <v>0</v>
      </c>
      <c r="AO565" s="97" t="n">
        <v>0</v>
      </c>
      <c r="AP565" s="97" t="n">
        <v>0</v>
      </c>
      <c r="AQ565" s="97" t="n">
        <v>0</v>
      </c>
      <c r="AR565" s="97" t="n">
        <v>0</v>
      </c>
      <c r="AS565" s="97" t="n">
        <v>0</v>
      </c>
      <c r="AT565" s="97" t="n">
        <v>0</v>
      </c>
      <c r="AU565" s="97" t="n">
        <v>0</v>
      </c>
      <c r="AV565" s="97" t="n">
        <v>0</v>
      </c>
      <c r="AW565" s="97" t="n">
        <v>0</v>
      </c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</row>
    <row r="566" s="97" customFormat="true" ht="12.75" hidden="false" customHeight="false" outlineLevel="0" collapsed="false">
      <c r="V566" s="136"/>
      <c r="W566" s="116"/>
      <c r="X566" s="97" t="n">
        <v>0</v>
      </c>
      <c r="Y566" s="97" t="n">
        <v>0</v>
      </c>
      <c r="Z566" s="97" t="n">
        <v>0</v>
      </c>
      <c r="AA566" s="97" t="n">
        <v>0</v>
      </c>
      <c r="AB566" s="97" t="n">
        <v>0</v>
      </c>
      <c r="AC566" s="97" t="n">
        <v>0</v>
      </c>
      <c r="AD566" s="97" t="n">
        <v>0</v>
      </c>
      <c r="AE566" s="97" t="n">
        <v>0</v>
      </c>
      <c r="AF566" s="97" t="n">
        <v>0</v>
      </c>
      <c r="AG566" s="97" t="n">
        <v>0</v>
      </c>
      <c r="AH566" s="97" t="n">
        <v>0</v>
      </c>
      <c r="AI566" s="97" t="n">
        <v>0</v>
      </c>
      <c r="AL566" s="97" t="n">
        <v>0</v>
      </c>
      <c r="AM566" s="97" t="n">
        <v>0</v>
      </c>
      <c r="AN566" s="97" t="n">
        <v>0</v>
      </c>
      <c r="AO566" s="97" t="n">
        <v>0</v>
      </c>
      <c r="AP566" s="97" t="n">
        <v>0</v>
      </c>
      <c r="AQ566" s="97" t="n">
        <v>0</v>
      </c>
      <c r="AR566" s="97" t="n">
        <v>0</v>
      </c>
      <c r="AS566" s="97" t="n">
        <v>0</v>
      </c>
      <c r="AT566" s="97" t="n">
        <v>0</v>
      </c>
      <c r="AU566" s="97" t="n">
        <v>0</v>
      </c>
      <c r="AV566" s="97" t="n">
        <v>0</v>
      </c>
      <c r="AW566" s="97" t="n">
        <v>0</v>
      </c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</row>
    <row r="567" s="97" customFormat="true" ht="12.75" hidden="false" customHeight="false" outlineLevel="0" collapsed="false">
      <c r="V567" s="136"/>
      <c r="W567" s="116"/>
      <c r="X567" s="97" t="n">
        <v>0</v>
      </c>
      <c r="Y567" s="97" t="n">
        <v>0</v>
      </c>
      <c r="Z567" s="97" t="n">
        <v>0</v>
      </c>
      <c r="AA567" s="97" t="n">
        <v>0</v>
      </c>
      <c r="AB567" s="97" t="n">
        <v>0</v>
      </c>
      <c r="AC567" s="97" t="n">
        <v>0</v>
      </c>
      <c r="AD567" s="97" t="n">
        <v>0</v>
      </c>
      <c r="AE567" s="97" t="n">
        <v>0</v>
      </c>
      <c r="AF567" s="97" t="n">
        <v>0</v>
      </c>
      <c r="AG567" s="97" t="n">
        <v>0</v>
      </c>
      <c r="AH567" s="97" t="n">
        <v>0</v>
      </c>
      <c r="AI567" s="97" t="n">
        <v>0</v>
      </c>
      <c r="AL567" s="97" t="n">
        <v>0</v>
      </c>
      <c r="AM567" s="97" t="n">
        <v>0</v>
      </c>
      <c r="AN567" s="97" t="n">
        <v>0</v>
      </c>
      <c r="AO567" s="97" t="n">
        <v>0</v>
      </c>
      <c r="AP567" s="97" t="n">
        <v>0</v>
      </c>
      <c r="AQ567" s="97" t="n">
        <v>0</v>
      </c>
      <c r="AR567" s="97" t="n">
        <v>0</v>
      </c>
      <c r="AS567" s="97" t="n">
        <v>0</v>
      </c>
      <c r="AT567" s="97" t="n">
        <v>0</v>
      </c>
      <c r="AU567" s="97" t="n">
        <v>0</v>
      </c>
      <c r="AV567" s="97" t="n">
        <v>0</v>
      </c>
      <c r="AW567" s="97" t="n">
        <v>0</v>
      </c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</row>
    <row r="568" s="97" customFormat="true" ht="12.75" hidden="false" customHeight="false" outlineLevel="0" collapsed="false">
      <c r="V568" s="136"/>
      <c r="W568" s="116"/>
      <c r="X568" s="97" t="n">
        <v>0</v>
      </c>
      <c r="Y568" s="97" t="n">
        <v>0</v>
      </c>
      <c r="Z568" s="97" t="n">
        <v>0</v>
      </c>
      <c r="AA568" s="97" t="n">
        <v>0</v>
      </c>
      <c r="AB568" s="97" t="n">
        <v>0</v>
      </c>
      <c r="AC568" s="97" t="n">
        <v>0</v>
      </c>
      <c r="AD568" s="97" t="n">
        <v>0</v>
      </c>
      <c r="AE568" s="97" t="n">
        <v>0</v>
      </c>
      <c r="AF568" s="97" t="n">
        <v>0</v>
      </c>
      <c r="AG568" s="97" t="n">
        <v>0</v>
      </c>
      <c r="AH568" s="97" t="n">
        <v>0</v>
      </c>
      <c r="AI568" s="97" t="n">
        <v>0</v>
      </c>
      <c r="AL568" s="97" t="n">
        <v>0</v>
      </c>
      <c r="AM568" s="97" t="n">
        <v>0</v>
      </c>
      <c r="AN568" s="97" t="n">
        <v>0</v>
      </c>
      <c r="AO568" s="97" t="n">
        <v>0</v>
      </c>
      <c r="AP568" s="97" t="n">
        <v>0</v>
      </c>
      <c r="AQ568" s="97" t="n">
        <v>0</v>
      </c>
      <c r="AR568" s="97" t="n">
        <v>0</v>
      </c>
      <c r="AS568" s="97" t="n">
        <v>0</v>
      </c>
      <c r="AT568" s="97" t="n">
        <v>0</v>
      </c>
      <c r="AU568" s="97" t="n">
        <v>0</v>
      </c>
      <c r="AV568" s="97" t="n">
        <v>0</v>
      </c>
      <c r="AW568" s="97" t="n">
        <v>0</v>
      </c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</row>
    <row r="569" s="97" customFormat="true" ht="12.75" hidden="false" customHeight="false" outlineLevel="0" collapsed="false">
      <c r="V569" s="144"/>
      <c r="W569" s="116"/>
      <c r="X569" s="97" t="n">
        <v>0</v>
      </c>
      <c r="Y569" s="97" t="n">
        <v>0</v>
      </c>
      <c r="Z569" s="97" t="n">
        <v>0</v>
      </c>
      <c r="AA569" s="97" t="n">
        <v>0</v>
      </c>
      <c r="AB569" s="97" t="n">
        <v>0</v>
      </c>
      <c r="AC569" s="97" t="n">
        <v>0</v>
      </c>
      <c r="AD569" s="97" t="n">
        <v>0</v>
      </c>
      <c r="AE569" s="97" t="n">
        <v>0</v>
      </c>
      <c r="AF569" s="97" t="n">
        <v>0</v>
      </c>
      <c r="AG569" s="97" t="n">
        <v>0</v>
      </c>
      <c r="AH569" s="97" t="n">
        <v>0</v>
      </c>
      <c r="AI569" s="97" t="n">
        <v>0</v>
      </c>
      <c r="AL569" s="97" t="n">
        <v>0</v>
      </c>
      <c r="AM569" s="97" t="n">
        <v>0</v>
      </c>
      <c r="AN569" s="97" t="n">
        <v>0</v>
      </c>
      <c r="AO569" s="97" t="n">
        <v>0</v>
      </c>
      <c r="AP569" s="97" t="n">
        <v>0</v>
      </c>
      <c r="AQ569" s="97" t="n">
        <v>0</v>
      </c>
      <c r="AR569" s="97" t="n">
        <v>0</v>
      </c>
      <c r="AS569" s="97" t="n">
        <v>0</v>
      </c>
      <c r="AT569" s="97" t="n">
        <v>0</v>
      </c>
      <c r="AU569" s="97" t="n">
        <v>0</v>
      </c>
      <c r="AV569" s="97" t="n">
        <v>0</v>
      </c>
      <c r="AW569" s="97" t="n">
        <v>0</v>
      </c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</row>
    <row r="570" s="97" customFormat="true" ht="12.75" hidden="false" customHeight="false" outlineLevel="0" collapsed="false">
      <c r="V570" s="149"/>
      <c r="W570" s="116"/>
      <c r="X570" s="97" t="n">
        <v>0</v>
      </c>
      <c r="Y570" s="97" t="n">
        <v>0</v>
      </c>
      <c r="Z570" s="97" t="n">
        <v>0</v>
      </c>
      <c r="AA570" s="97" t="n">
        <v>0</v>
      </c>
      <c r="AB570" s="97" t="n">
        <v>0</v>
      </c>
      <c r="AC570" s="97" t="n">
        <v>0</v>
      </c>
      <c r="AD570" s="97" t="n">
        <v>0</v>
      </c>
      <c r="AE570" s="97" t="n">
        <v>0</v>
      </c>
      <c r="AF570" s="97" t="n">
        <v>0</v>
      </c>
      <c r="AG570" s="97" t="n">
        <v>0</v>
      </c>
      <c r="AH570" s="97" t="n">
        <v>0</v>
      </c>
      <c r="AI570" s="97" t="n">
        <v>0</v>
      </c>
      <c r="AL570" s="97" t="n">
        <v>0</v>
      </c>
      <c r="AM570" s="97" t="n">
        <v>0</v>
      </c>
      <c r="AN570" s="97" t="n">
        <v>0</v>
      </c>
      <c r="AO570" s="97" t="n">
        <v>0</v>
      </c>
      <c r="AP570" s="97" t="n">
        <v>0</v>
      </c>
      <c r="AQ570" s="97" t="n">
        <v>0</v>
      </c>
      <c r="AR570" s="97" t="n">
        <v>0</v>
      </c>
      <c r="AS570" s="97" t="n">
        <v>0</v>
      </c>
      <c r="AT570" s="97" t="n">
        <v>0</v>
      </c>
      <c r="AU570" s="97" t="n">
        <v>0</v>
      </c>
      <c r="AV570" s="97" t="n">
        <v>0</v>
      </c>
      <c r="AW570" s="97" t="n">
        <v>0</v>
      </c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</row>
    <row r="571" s="97" customFormat="true" ht="12.75" hidden="false" customHeight="false" outlineLevel="0" collapsed="false">
      <c r="V571" s="152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</row>
    <row r="572" s="97" customFormat="true" ht="12.4" hidden="false" customHeight="false" outlineLevel="0" collapsed="false">
      <c r="V572" s="165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</row>
    <row r="573" s="97" customFormat="true" ht="12.4" hidden="false" customHeight="false" outlineLevel="0" collapsed="false">
      <c r="V573" s="165"/>
      <c r="X573" s="97" t="s">
        <v>17</v>
      </c>
      <c r="AK573" s="97" t="s">
        <v>18</v>
      </c>
      <c r="AX573" s="97" t="s">
        <v>19</v>
      </c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</row>
    <row r="574" s="97" customFormat="true" ht="12.4" hidden="false" customHeight="false" outlineLevel="0" collapsed="false">
      <c r="V574" s="98"/>
      <c r="X574" s="216" t="n">
        <f aca="false">B552</f>
        <v>820.428571428571</v>
      </c>
      <c r="Y574" s="217" t="n">
        <v>20</v>
      </c>
      <c r="Z574" s="218" t="n">
        <f aca="false">X574*Y574</f>
        <v>16408.5714285714</v>
      </c>
      <c r="AA574" s="218"/>
      <c r="AB574" s="219" t="n">
        <v>20</v>
      </c>
      <c r="AC574" s="218" t="n">
        <f aca="false">X587-SUM(X574:X582)</f>
        <v>-2008.18571428571</v>
      </c>
      <c r="AD574" s="218" t="n">
        <f aca="false">Y587-SUM(X574:X582)</f>
        <v>-1181.28571428571</v>
      </c>
      <c r="AE574" s="220" t="n">
        <f aca="false">Z587-SUM(X574:X582)</f>
        <v>-354.571428571428</v>
      </c>
      <c r="AF574" s="221" t="s">
        <v>33</v>
      </c>
      <c r="AG574" s="222" t="s">
        <v>34</v>
      </c>
      <c r="AH574" s="222" t="s">
        <v>35</v>
      </c>
      <c r="AK574" s="216" t="n">
        <f aca="false">X574-AX574</f>
        <v>755.142857142857</v>
      </c>
      <c r="AL574" s="217" t="n">
        <v>20</v>
      </c>
      <c r="AM574" s="218" t="n">
        <f aca="false">AK574*AL574</f>
        <v>15102.8571428571</v>
      </c>
      <c r="AN574" s="218"/>
      <c r="AO574" s="219" t="n">
        <v>20</v>
      </c>
      <c r="AP574" s="218" t="n">
        <f aca="false">AK587-SUM(AK574:AK582)</f>
        <v>-1910.55714285714</v>
      </c>
      <c r="AQ574" s="218" t="n">
        <f aca="false">AL587-SUM(AK574:AK582)</f>
        <v>-1123.85714285714</v>
      </c>
      <c r="AR574" s="220" t="n">
        <f aca="false">AM587-SUM(AK574:AK582)</f>
        <v>-336.714285714286</v>
      </c>
      <c r="AS574" s="221" t="s">
        <v>33</v>
      </c>
      <c r="AT574" s="222" t="s">
        <v>34</v>
      </c>
      <c r="AU574" s="222" t="s">
        <v>35</v>
      </c>
      <c r="AX574" s="216" t="n">
        <f aca="false">C552</f>
        <v>65.2857142857143</v>
      </c>
      <c r="AY574" s="217" t="n">
        <v>20</v>
      </c>
      <c r="AZ574" s="218" t="n">
        <f aca="false">AX574*AY574</f>
        <v>1305.71428571429</v>
      </c>
      <c r="BA574" s="218"/>
      <c r="BB574" s="219" t="n">
        <v>20</v>
      </c>
      <c r="BC574" s="218" t="n">
        <f aca="false">AX587-SUM(AX574:AX582)</f>
        <v>-97.6285714285715</v>
      </c>
      <c r="BD574" s="218" t="n">
        <f aca="false">AY587-SUM(AX574:AX582)</f>
        <v>-57.4285714285714</v>
      </c>
      <c r="BE574" s="220" t="n">
        <f aca="false">AZ587-SUM(AX574:AX582)</f>
        <v>-16.8571428571429</v>
      </c>
      <c r="BF574" s="221" t="s">
        <v>33</v>
      </c>
      <c r="BG574" s="222" t="s">
        <v>34</v>
      </c>
      <c r="BH574" s="222" t="s">
        <v>35</v>
      </c>
      <c r="BI574" s="99"/>
      <c r="BJ574" s="99"/>
      <c r="BK574" s="99"/>
      <c r="BL574" s="99"/>
      <c r="BM574" s="100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</row>
    <row r="575" s="97" customFormat="true" ht="12.4" hidden="false" customHeight="false" outlineLevel="0" collapsed="false">
      <c r="V575" s="98"/>
      <c r="X575" s="223" t="n">
        <f aca="false">D552</f>
        <v>1200.14285714286</v>
      </c>
      <c r="Y575" s="98" t="n">
        <v>35</v>
      </c>
      <c r="Z575" s="224" t="n">
        <f aca="false">Y575*X575</f>
        <v>42005</v>
      </c>
      <c r="AA575" s="224"/>
      <c r="AB575" s="97" t="n">
        <v>30</v>
      </c>
      <c r="AC575" s="224" t="n">
        <f aca="false">X587-SUM(X575:X582)</f>
        <v>-1187.75714285714</v>
      </c>
      <c r="AD575" s="224" t="n">
        <f aca="false">Y587-SUM(X575:X582)</f>
        <v>-360.857142857143</v>
      </c>
      <c r="AE575" s="225" t="n">
        <f aca="false">Z587-SUM(X575:X582)</f>
        <v>465.857142857143</v>
      </c>
      <c r="AF575" s="226" t="n">
        <v>26</v>
      </c>
      <c r="AG575" s="226" t="n">
        <f aca="false">IF(SUM(AG576:AG582)&gt;0,0,IF(AD574&lt;0,AB574+(X574-AD575)/X574*10,0))</f>
        <v>0</v>
      </c>
      <c r="AH575" s="227" t="n">
        <f aca="false">IF(SUM(AH576:AH582)&gt;0,0,IF(AE574&lt;0,AB574+(X574-AE575)/X574*10,0))</f>
        <v>24.3217830402229</v>
      </c>
      <c r="AK575" s="216" t="n">
        <f aca="false">X575-AX575</f>
        <v>1162.28571428571</v>
      </c>
      <c r="AL575" s="98" t="n">
        <v>35</v>
      </c>
      <c r="AM575" s="224" t="n">
        <f aca="false">AL575*AK575</f>
        <v>40680</v>
      </c>
      <c r="AN575" s="224"/>
      <c r="AO575" s="97" t="n">
        <v>30</v>
      </c>
      <c r="AP575" s="224" t="n">
        <f aca="false">AK587-SUM(AK575:AK582)</f>
        <v>-1155.41428571429</v>
      </c>
      <c r="AQ575" s="224" t="n">
        <f aca="false">AL587-SUM(AK575:AK582)</f>
        <v>-368.714285714286</v>
      </c>
      <c r="AR575" s="225" t="n">
        <f aca="false">AM587-SUM(AK575:AK582)</f>
        <v>418.428571428571</v>
      </c>
      <c r="AS575" s="226" t="n">
        <v>26</v>
      </c>
      <c r="AT575" s="226" t="n">
        <f aca="false">IF(SUM(AT576:AT582)&gt;0,0,IF(AQ574&lt;0,AO574+(AK574-AQ575)/AK574*10,0))</f>
        <v>0</v>
      </c>
      <c r="AU575" s="227" t="n">
        <f aca="false">IF(SUM(AU576:AU582)&gt;0,0,IF(AR574&lt;0,AO574+(AK574-AR575)/AK574*10,0))</f>
        <v>24.4589481649641</v>
      </c>
      <c r="AX575" s="223" t="n">
        <f aca="false">E552</f>
        <v>37.8571428571429</v>
      </c>
      <c r="AY575" s="98" t="n">
        <v>35</v>
      </c>
      <c r="AZ575" s="224" t="n">
        <f aca="false">AY575*AX575</f>
        <v>1325</v>
      </c>
      <c r="BA575" s="224"/>
      <c r="BB575" s="97" t="n">
        <v>30</v>
      </c>
      <c r="BC575" s="224" t="n">
        <f aca="false">AX587-SUM(AX575:AX582)</f>
        <v>-32.3428571428571</v>
      </c>
      <c r="BD575" s="224" t="n">
        <f aca="false">AY587-SUM(AX575:AX582)</f>
        <v>7.85714285714287</v>
      </c>
      <c r="BE575" s="225" t="n">
        <f aca="false">AZ587-SUM(AX575:AX582)</f>
        <v>48.4285714285714</v>
      </c>
      <c r="BF575" s="226" t="n">
        <v>26</v>
      </c>
      <c r="BG575" s="226" t="n">
        <f aca="false">IF(SUM(BG576:BG582)&gt;0,0,IF(BD574&lt;0,BB574+(AX574-BD575)/AX574*10,0))</f>
        <v>28.7964989059081</v>
      </c>
      <c r="BH575" s="227" t="n">
        <f aca="false">IF(SUM(BH576:BH582)&gt;0,0,IF(BE574&lt;0,BB574+(AX574-BE575)/AX574*10,0))</f>
        <v>22.582056892779</v>
      </c>
      <c r="BI575" s="99"/>
      <c r="BJ575" s="99"/>
      <c r="BK575" s="99"/>
      <c r="BL575" s="99"/>
      <c r="BM575" s="100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</row>
    <row r="576" s="97" customFormat="true" ht="12.4" hidden="false" customHeight="false" outlineLevel="0" collapsed="false">
      <c r="V576" s="98"/>
      <c r="X576" s="223" t="n">
        <f aca="false">F552</f>
        <v>302.142857142857</v>
      </c>
      <c r="Y576" s="98" t="n">
        <v>45</v>
      </c>
      <c r="Z576" s="224" t="n">
        <f aca="false">Y576*X576</f>
        <v>13596.4285714286</v>
      </c>
      <c r="AA576" s="224"/>
      <c r="AB576" s="97" t="n">
        <v>40</v>
      </c>
      <c r="AC576" s="224" t="n">
        <f aca="false">X587-SUM(X576:X582)</f>
        <v>12.3857142857142</v>
      </c>
      <c r="AD576" s="224" t="n">
        <f aca="false">Y587-SUM(X576:X582)</f>
        <v>839.285714285714</v>
      </c>
      <c r="AE576" s="225" t="n">
        <f aca="false">Z587-SUM(X576:X582)</f>
        <v>1666</v>
      </c>
      <c r="AF576" s="226" t="n">
        <f aca="false">IF(SUM(AF577:AF582)&gt;0,0,IF(AC575&lt;0,AB575+(X575-AC576)/X575*10,0))</f>
        <v>39.8967980002381</v>
      </c>
      <c r="AG576" s="226" t="n">
        <f aca="false">IF(SUM(AG577:AG582)&gt;0,0,IF(AD575&lt;0,AB575+(X575-AD576)/X575*10,0))</f>
        <v>33.0067849065587</v>
      </c>
      <c r="AH576" s="226" t="n">
        <f aca="false">IF(SUM(AH577:AH582)&gt;0,0,IF(AE575&lt;0,AB575+(X575-AE576)/X575*10,0))</f>
        <v>0</v>
      </c>
      <c r="AK576" s="216" t="n">
        <f aca="false">X576-AX576</f>
        <v>291.571428571429</v>
      </c>
      <c r="AL576" s="98" t="n">
        <v>45</v>
      </c>
      <c r="AM576" s="224" t="n">
        <f aca="false">AL576*AK576</f>
        <v>13120.7142857143</v>
      </c>
      <c r="AN576" s="224"/>
      <c r="AO576" s="97" t="n">
        <v>40</v>
      </c>
      <c r="AP576" s="224" t="n">
        <f aca="false">AK587-SUM(AK576:AK582)</f>
        <v>6.87142857142851</v>
      </c>
      <c r="AQ576" s="224" t="n">
        <f aca="false">AL587-SUM(AK576:AK582)</f>
        <v>793.571428571429</v>
      </c>
      <c r="AR576" s="225" t="n">
        <f aca="false">AM587-SUM(AK576:AK582)</f>
        <v>1580.71428571429</v>
      </c>
      <c r="AS576" s="226" t="n">
        <f aca="false">IF(SUM(AS577:AS582)&gt;0,0,IF(AP575&lt;0,AO575+(AK575-AP576)/AK575*10,0))</f>
        <v>39.9408800393314</v>
      </c>
      <c r="AT576" s="226" t="n">
        <f aca="false">IF(SUM(AT577:AT582)&gt;0,0,IF(AQ575&lt;0,AO575+(AK575-AQ576)/AK575*10,0))</f>
        <v>33.1723205506391</v>
      </c>
      <c r="AU576" s="226" t="n">
        <f aca="false">IF(SUM(AU577:AU582)&gt;0,0,IF(AR575&lt;0,AO575+(AK575-AR576)/AK575*10,0))</f>
        <v>0</v>
      </c>
      <c r="AX576" s="223" t="n">
        <f aca="false">G552</f>
        <v>10.5714285714286</v>
      </c>
      <c r="AY576" s="98" t="n">
        <v>45</v>
      </c>
      <c r="AZ576" s="224" t="n">
        <f aca="false">AY576*AX576</f>
        <v>475.714285714286</v>
      </c>
      <c r="BA576" s="224"/>
      <c r="BB576" s="97" t="n">
        <v>40</v>
      </c>
      <c r="BC576" s="224" t="n">
        <f aca="false">AX587-SUM(AX576:AX582)</f>
        <v>5.51428571428572</v>
      </c>
      <c r="BD576" s="224" t="n">
        <f aca="false">AY587-SUM(AX576:AX582)</f>
        <v>45.7142857142857</v>
      </c>
      <c r="BE576" s="225" t="n">
        <f aca="false">AZ587-SUM(AX576:AX582)</f>
        <v>86.2857142857143</v>
      </c>
      <c r="BF576" s="226" t="n">
        <f aca="false">IF(SUM(BF577:BF582)&gt;0,0,IF(BC575&lt;0,BB575+(AX575-BC576)/AX575*10,0))</f>
        <v>38.5433962264151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</row>
    <row r="577" s="97" customFormat="true" ht="12.4" hidden="false" customHeight="false" outlineLevel="0" collapsed="false">
      <c r="V577" s="98"/>
      <c r="X577" s="223" t="n">
        <f aca="false">H552</f>
        <v>33.5714285714286</v>
      </c>
      <c r="Y577" s="98" t="n">
        <v>55</v>
      </c>
      <c r="Z577" s="224" t="n">
        <f aca="false">Y577*X577</f>
        <v>1846.42857142857</v>
      </c>
      <c r="AA577" s="224"/>
      <c r="AB577" s="97" t="n">
        <v>50</v>
      </c>
      <c r="AC577" s="224" t="n">
        <f aca="false">X587-SUM(X577:X582)</f>
        <v>314.528571428571</v>
      </c>
      <c r="AD577" s="224" t="n">
        <f aca="false">Y587-SUM(X577:X582)</f>
        <v>1141.42857142857</v>
      </c>
      <c r="AE577" s="224" t="n">
        <f aca="false">Z587-SUM(X577:X582)</f>
        <v>1968.14285714286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216" t="n">
        <f aca="false">X577-AX577</f>
        <v>32.7142857142857</v>
      </c>
      <c r="AL577" s="98" t="n">
        <v>55</v>
      </c>
      <c r="AM577" s="224" t="n">
        <f aca="false">AL577*AK577</f>
        <v>1799.28571428571</v>
      </c>
      <c r="AN577" s="224"/>
      <c r="AO577" s="97" t="n">
        <v>50</v>
      </c>
      <c r="AP577" s="224" t="n">
        <f aca="false">AK587-SUM(AK577:AK582)</f>
        <v>298.442857142857</v>
      </c>
      <c r="AQ577" s="224" t="n">
        <f aca="false">AL587-SUM(AK577:AK582)</f>
        <v>1085.14285714286</v>
      </c>
      <c r="AR577" s="224" t="n">
        <f aca="false">AM587-SUM(AK577:AK582)</f>
        <v>1872.28571428571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223" t="n">
        <f aca="false">I552</f>
        <v>0.857142857142857</v>
      </c>
      <c r="AY577" s="98" t="n">
        <v>55</v>
      </c>
      <c r="AZ577" s="224" t="n">
        <f aca="false">AY577*AX577</f>
        <v>47.1428571428571</v>
      </c>
      <c r="BA577" s="224"/>
      <c r="BB577" s="97" t="n">
        <v>50</v>
      </c>
      <c r="BC577" s="224" t="n">
        <f aca="false">AX587-SUM(AX577:AX582)</f>
        <v>16.0857142857143</v>
      </c>
      <c r="BD577" s="224" t="n">
        <f aca="false">AY587-SUM(AX577:AX582)</f>
        <v>56.2857142857143</v>
      </c>
      <c r="BE577" s="224" t="n">
        <f aca="false">AZ587-SUM(AX577:AX582)</f>
        <v>96.8571428571429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</row>
    <row r="578" s="97" customFormat="true" ht="12.4" hidden="false" customHeight="false" outlineLevel="0" collapsed="false">
      <c r="V578" s="98"/>
      <c r="X578" s="223" t="n">
        <f aca="false">J552</f>
        <v>5.28571428571428</v>
      </c>
      <c r="Y578" s="98" t="n">
        <v>65</v>
      </c>
      <c r="Z578" s="224" t="n">
        <f aca="false">Y578*X578</f>
        <v>343.571428571428</v>
      </c>
      <c r="AA578" s="224"/>
      <c r="AB578" s="97" t="n">
        <v>60</v>
      </c>
      <c r="AC578" s="224" t="n">
        <f aca="false">X587-SUM(X578:X582)</f>
        <v>348.1</v>
      </c>
      <c r="AD578" s="224" t="n">
        <f aca="false">Y587-SUM(X578:X582)</f>
        <v>1175</v>
      </c>
      <c r="AE578" s="224" t="n">
        <f aca="false">Z587-SUM(X578:X582)</f>
        <v>2001.71428571429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216" t="n">
        <f aca="false">X578-AX578</f>
        <v>5</v>
      </c>
      <c r="AL578" s="98" t="n">
        <v>65</v>
      </c>
      <c r="AM578" s="224" t="n">
        <f aca="false">AL578*AK578</f>
        <v>325</v>
      </c>
      <c r="AN578" s="224"/>
      <c r="AO578" s="97" t="n">
        <v>60</v>
      </c>
      <c r="AP578" s="224" t="n">
        <f aca="false">AK587-SUM(AK578:AK582)</f>
        <v>331.157142857143</v>
      </c>
      <c r="AQ578" s="224" t="n">
        <f aca="false">AL587-SUM(AK578:AK582)</f>
        <v>1117.85714285714</v>
      </c>
      <c r="AR578" s="224" t="n">
        <f aca="false">AM587-SUM(AK578:AK582)</f>
        <v>1905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223" t="n">
        <f aca="false">K552</f>
        <v>0.285714285714286</v>
      </c>
      <c r="AY578" s="98" t="n">
        <v>65</v>
      </c>
      <c r="AZ578" s="224" t="n">
        <f aca="false">AY578*AX578</f>
        <v>18.5714285714286</v>
      </c>
      <c r="BA578" s="224"/>
      <c r="BB578" s="97" t="n">
        <v>60</v>
      </c>
      <c r="BC578" s="224" t="n">
        <f aca="false">AX587-SUM(AX578:AX582)</f>
        <v>16.9428571428571</v>
      </c>
      <c r="BD578" s="224" t="n">
        <f aca="false">AY587-SUM(AX578:AX582)</f>
        <v>57.1428571428572</v>
      </c>
      <c r="BE578" s="224" t="n">
        <f aca="false">AZ587-SUM(AX578:AX582)</f>
        <v>97.7142857142857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</row>
    <row r="579" s="97" customFormat="true" ht="12.4" hidden="false" customHeight="false" outlineLevel="0" collapsed="false">
      <c r="V579" s="98"/>
      <c r="X579" s="223" t="n">
        <f aca="false">L552</f>
        <v>0.571428571428571</v>
      </c>
      <c r="Y579" s="98" t="n">
        <v>75</v>
      </c>
      <c r="Z579" s="224" t="n">
        <f aca="false">Y579*X579</f>
        <v>42.8571428571429</v>
      </c>
      <c r="AA579" s="224"/>
      <c r="AB579" s="97" t="n">
        <v>70</v>
      </c>
      <c r="AC579" s="224" t="n">
        <f aca="false">X587-X582-X581-X580-X579</f>
        <v>353.385714285714</v>
      </c>
      <c r="AD579" s="224" t="n">
        <f aca="false">Y587-SUM(X579:X582)</f>
        <v>1180.28571428571</v>
      </c>
      <c r="AE579" s="224" t="n">
        <f aca="false">Z587-SUM(X579:X582)</f>
        <v>2007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216" t="n">
        <f aca="false">X579-AX579</f>
        <v>0.571428571428571</v>
      </c>
      <c r="AL579" s="98" t="n">
        <v>75</v>
      </c>
      <c r="AM579" s="224" t="n">
        <f aca="false">AL579*AK579</f>
        <v>42.8571428571429</v>
      </c>
      <c r="AN579" s="224"/>
      <c r="AO579" s="97" t="n">
        <v>70</v>
      </c>
      <c r="AP579" s="224" t="n">
        <f aca="false">AK587-AK582-AK581-AK580-AK579</f>
        <v>336.157142857143</v>
      </c>
      <c r="AQ579" s="224" t="n">
        <f aca="false">AL587-SUM(AK579:AK582)</f>
        <v>1122.85714285714</v>
      </c>
      <c r="AR579" s="224" t="n">
        <f aca="false">AM587-SUM(AK579:AK582)</f>
        <v>1910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223" t="n">
        <f aca="false">M552</f>
        <v>0</v>
      </c>
      <c r="AY579" s="98" t="n">
        <v>75</v>
      </c>
      <c r="AZ579" s="224" t="n">
        <f aca="false">AY579*AX579</f>
        <v>0</v>
      </c>
      <c r="BA579" s="224"/>
      <c r="BB579" s="97" t="n">
        <v>70</v>
      </c>
      <c r="BC579" s="224" t="n">
        <f aca="false">AX587-AX582-AX581-AX580-AX579</f>
        <v>17.2285714285714</v>
      </c>
      <c r="BD579" s="224" t="n">
        <f aca="false">AY587-SUM(AX579:AX582)</f>
        <v>57.4285714285714</v>
      </c>
      <c r="BE579" s="224" t="n">
        <f aca="false">AZ587-SUM(AX579:AX582)</f>
        <v>98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</row>
    <row r="580" s="97" customFormat="true" ht="12.4" hidden="false" customHeight="false" outlineLevel="0" collapsed="false">
      <c r="V580" s="98"/>
      <c r="X580" s="223" t="n">
        <f aca="false">N552</f>
        <v>0.428571428571429</v>
      </c>
      <c r="Y580" s="98" t="n">
        <v>85</v>
      </c>
      <c r="Z580" s="224" t="n">
        <f aca="false">Y580*X580</f>
        <v>36.4285714285714</v>
      </c>
      <c r="AA580" s="224"/>
      <c r="AB580" s="97" t="n">
        <v>80</v>
      </c>
      <c r="AC580" s="224" t="n">
        <f aca="false">X587-X582-X581-X580</f>
        <v>353.957142857143</v>
      </c>
      <c r="AD580" s="224" t="n">
        <f aca="false">Y587-SUM(X580:X582)</f>
        <v>1180.85714285714</v>
      </c>
      <c r="AE580" s="224" t="n">
        <f aca="false">Z587-SUM(X580:X582)</f>
        <v>2007.57142857143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216" t="n">
        <f aca="false">X580-AX580</f>
        <v>0.428571428571429</v>
      </c>
      <c r="AL580" s="98" t="n">
        <v>85</v>
      </c>
      <c r="AM580" s="224" t="n">
        <f aca="false">AL580*AK580</f>
        <v>36.4285714285714</v>
      </c>
      <c r="AN580" s="224"/>
      <c r="AO580" s="97" t="n">
        <v>80</v>
      </c>
      <c r="AP580" s="224" t="n">
        <f aca="false">AK587-AK582-AK581-AK580</f>
        <v>336.728571428571</v>
      </c>
      <c r="AQ580" s="224" t="n">
        <f aca="false">AL587-SUM(AK580:AK582)</f>
        <v>1123.42857142857</v>
      </c>
      <c r="AR580" s="224" t="n">
        <f aca="false">AM587-SUM(AK580:AK582)</f>
        <v>1910.57142857143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223" t="n">
        <f aca="false">O552</f>
        <v>0</v>
      </c>
      <c r="AY580" s="98" t="n">
        <v>85</v>
      </c>
      <c r="AZ580" s="224" t="n">
        <f aca="false">AY580*AX580</f>
        <v>0</v>
      </c>
      <c r="BA580" s="224"/>
      <c r="BB580" s="97" t="n">
        <v>80</v>
      </c>
      <c r="BC580" s="224" t="n">
        <f aca="false">AX587-AX582-AX581-AX580</f>
        <v>17.2285714285714</v>
      </c>
      <c r="BD580" s="224" t="n">
        <f aca="false">AY587-SUM(AX580:AX582)</f>
        <v>57.4285714285714</v>
      </c>
      <c r="BE580" s="224" t="n">
        <f aca="false">AZ587-SUM(AX580:AX582)</f>
        <v>98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</row>
    <row r="581" s="97" customFormat="true" ht="12.4" hidden="false" customHeight="false" outlineLevel="0" collapsed="false">
      <c r="V581" s="98"/>
      <c r="X581" s="223" t="n">
        <f aca="false">P552</f>
        <v>0</v>
      </c>
      <c r="Y581" s="98" t="n">
        <v>95</v>
      </c>
      <c r="Z581" s="224" t="n">
        <f aca="false">Y581*X581</f>
        <v>0</v>
      </c>
      <c r="AA581" s="224"/>
      <c r="AB581" s="97" t="n">
        <v>90</v>
      </c>
      <c r="AC581" s="224" t="n">
        <f aca="false">X587-X582-X581</f>
        <v>354.385714285714</v>
      </c>
      <c r="AD581" s="224" t="n">
        <f aca="false">Y587-X582-X581</f>
        <v>1181.28571428571</v>
      </c>
      <c r="AE581" s="224" t="n">
        <f aca="false">Z587-X582-X581</f>
        <v>2008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216" t="n">
        <f aca="false">X581-AX581</f>
        <v>0</v>
      </c>
      <c r="AL581" s="98" t="n">
        <v>95</v>
      </c>
      <c r="AM581" s="224" t="n">
        <f aca="false">AL581*AK581</f>
        <v>0</v>
      </c>
      <c r="AN581" s="224"/>
      <c r="AO581" s="97" t="n">
        <v>90</v>
      </c>
      <c r="AP581" s="224" t="n">
        <f aca="false">AK587-AK582-AK581</f>
        <v>337.157142857143</v>
      </c>
      <c r="AQ581" s="224" t="n">
        <f aca="false">AL587-AK582-AK581</f>
        <v>1123.85714285714</v>
      </c>
      <c r="AR581" s="224" t="n">
        <f aca="false">AM587-AK582-AK581</f>
        <v>1911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223" t="n">
        <f aca="false">Q552</f>
        <v>0</v>
      </c>
      <c r="AY581" s="98" t="n">
        <v>95</v>
      </c>
      <c r="AZ581" s="224" t="n">
        <f aca="false">AY581*AX581</f>
        <v>0</v>
      </c>
      <c r="BA581" s="224"/>
      <c r="BB581" s="97" t="n">
        <v>90</v>
      </c>
      <c r="BC581" s="224" t="n">
        <f aca="false">AX587-AX582-AX581</f>
        <v>17.2285714285714</v>
      </c>
      <c r="BD581" s="224" t="n">
        <f aca="false">AY587-AX582-AX581</f>
        <v>57.4285714285714</v>
      </c>
      <c r="BE581" s="224" t="n">
        <f aca="false">AZ587-AX582-AX581</f>
        <v>98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</row>
    <row r="582" s="97" customFormat="true" ht="12.4" hidden="false" customHeight="false" outlineLevel="0" collapsed="false">
      <c r="V582" s="98"/>
      <c r="X582" s="223" t="n">
        <f aca="false">R552</f>
        <v>0</v>
      </c>
      <c r="Y582" s="98" t="n">
        <v>105</v>
      </c>
      <c r="Z582" s="224" t="n">
        <f aca="false">Y582*X582</f>
        <v>0</v>
      </c>
      <c r="AA582" s="224"/>
      <c r="AB582" s="97" t="n">
        <v>100</v>
      </c>
      <c r="AC582" s="224" t="n">
        <f aca="false">X587-X582</f>
        <v>354.385714285714</v>
      </c>
      <c r="AD582" s="224" t="n">
        <f aca="false">Y587-X582</f>
        <v>1181.28571428571</v>
      </c>
      <c r="AE582" s="224" t="n">
        <f aca="false">Z587-X582</f>
        <v>2008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216" t="n">
        <f aca="false">X582-AX582</f>
        <v>0</v>
      </c>
      <c r="AL582" s="98" t="n">
        <v>105</v>
      </c>
      <c r="AM582" s="224" t="n">
        <f aca="false">AL582*AK582</f>
        <v>0</v>
      </c>
      <c r="AN582" s="224"/>
      <c r="AO582" s="97" t="n">
        <v>100</v>
      </c>
      <c r="AP582" s="224" t="n">
        <f aca="false">AK587-AK582</f>
        <v>337.157142857143</v>
      </c>
      <c r="AQ582" s="224" t="n">
        <f aca="false">AL587-AK582</f>
        <v>1123.85714285714</v>
      </c>
      <c r="AR582" s="224" t="n">
        <f aca="false">AM587-AK582</f>
        <v>1911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223" t="n">
        <f aca="false">S552</f>
        <v>0</v>
      </c>
      <c r="AY582" s="98" t="n">
        <v>105</v>
      </c>
      <c r="AZ582" s="224" t="n">
        <f aca="false">AY582*AX582</f>
        <v>0</v>
      </c>
      <c r="BA582" s="224"/>
      <c r="BB582" s="97" t="n">
        <v>100</v>
      </c>
      <c r="BC582" s="224" t="n">
        <f aca="false">AX587-AX582</f>
        <v>17.2285714285714</v>
      </c>
      <c r="BD582" s="224" t="n">
        <f aca="false">AY587-AX582</f>
        <v>57.4285714285714</v>
      </c>
      <c r="BE582" s="224" t="n">
        <f aca="false">AZ587-AX582</f>
        <v>98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</row>
    <row r="583" s="97" customFormat="true" ht="12.75" hidden="false" customHeight="false" outlineLevel="0" collapsed="false">
      <c r="A583" s="175" t="n">
        <f aca="false">(H552+J552+L552+N552+P552+R552)/T552</f>
        <v>0.0168702382392067</v>
      </c>
      <c r="B583" s="176" t="s">
        <v>131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7" t="n">
        <f aca="false">(I552+K552+M552+O552+Q552+S552)/U552</f>
        <v>0.0099502487562189</v>
      </c>
      <c r="M583" s="176" t="s">
        <v>132</v>
      </c>
      <c r="N583" s="170"/>
      <c r="O583" s="170"/>
      <c r="P583" s="170"/>
      <c r="Q583" s="170"/>
      <c r="R583" s="170"/>
      <c r="S583" s="170"/>
      <c r="T583" s="170"/>
      <c r="U583" s="170"/>
      <c r="V583" s="98"/>
      <c r="X583" s="230" t="s">
        <v>152</v>
      </c>
      <c r="Y583" s="98"/>
      <c r="Z583" s="98"/>
      <c r="AA583" s="224"/>
      <c r="AE583" s="231"/>
      <c r="AF583" s="232"/>
      <c r="AG583" s="232"/>
      <c r="AH583" s="232"/>
      <c r="AK583" s="230" t="s">
        <v>152</v>
      </c>
      <c r="AL583" s="98"/>
      <c r="AM583" s="98"/>
      <c r="AN583" s="224"/>
      <c r="AR583" s="231"/>
      <c r="AS583" s="232"/>
      <c r="AT583" s="232"/>
      <c r="AU583" s="232"/>
      <c r="AX583" s="230" t="s">
        <v>152</v>
      </c>
      <c r="AY583" s="98"/>
      <c r="AZ583" s="98"/>
      <c r="BA583" s="224"/>
      <c r="BE583" s="231"/>
      <c r="BF583" s="232"/>
      <c r="BG583" s="232"/>
      <c r="BH583" s="232"/>
      <c r="BI583" s="99"/>
      <c r="BJ583" s="99"/>
      <c r="BK583" s="99"/>
      <c r="BL583" s="99"/>
      <c r="BM583" s="100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</row>
    <row r="584" s="97" customFormat="true" ht="12.75" hidden="false" customHeight="false" outlineLevel="0" collapsed="false">
      <c r="A584" s="175" t="n">
        <f aca="false">(P552+R552)/T552</f>
        <v>0</v>
      </c>
      <c r="B584" s="176" t="s">
        <v>133</v>
      </c>
      <c r="C584" s="170"/>
      <c r="D584" s="170"/>
      <c r="E584" s="170"/>
      <c r="F584" s="170"/>
      <c r="G584" s="170"/>
      <c r="H584" s="170"/>
      <c r="I584" s="170"/>
      <c r="J584" s="170"/>
      <c r="K584" s="180"/>
      <c r="L584" s="175" t="n">
        <f aca="false">(Q552+S552)/U552</f>
        <v>0</v>
      </c>
      <c r="M584" s="176" t="s">
        <v>133</v>
      </c>
      <c r="N584" s="170"/>
      <c r="O584" s="170"/>
      <c r="P584" s="170"/>
      <c r="Q584" s="170"/>
      <c r="R584" s="170"/>
      <c r="S584" s="170"/>
      <c r="T584" s="170"/>
      <c r="U584" s="170"/>
      <c r="V584" s="98"/>
      <c r="X584" s="223" t="n">
        <f aca="false">SUM(X574:X582)</f>
        <v>2362.57142857143</v>
      </c>
      <c r="Z584" s="224" t="n">
        <f aca="false">SUM(Z574:Z582)</f>
        <v>74279.2857142857</v>
      </c>
      <c r="AA584" s="224"/>
      <c r="AE584" s="231"/>
      <c r="AF584" s="233"/>
      <c r="AG584" s="233"/>
      <c r="AH584" s="233"/>
      <c r="AK584" s="223" t="n">
        <f aca="false">SUM(AK574:AK582)</f>
        <v>2247.71428571429</v>
      </c>
      <c r="AM584" s="224" t="n">
        <f aca="false">SUM(AM574:AM582)</f>
        <v>71107.1428571429</v>
      </c>
      <c r="AN584" s="224"/>
      <c r="AR584" s="231"/>
      <c r="AS584" s="233"/>
      <c r="AT584" s="233"/>
      <c r="AU584" s="233"/>
      <c r="AX584" s="223" t="n">
        <f aca="false">SUM(AX574:AX582)</f>
        <v>114.857142857143</v>
      </c>
      <c r="AZ584" s="224" t="n">
        <f aca="false">SUM(AZ574:AZ582)</f>
        <v>3172.14285714286</v>
      </c>
      <c r="BA584" s="224"/>
      <c r="BE584" s="231"/>
      <c r="BF584" s="233"/>
      <c r="BG584" s="233"/>
      <c r="BH584" s="233"/>
      <c r="BI584" s="99"/>
      <c r="BJ584" s="99"/>
      <c r="BK584" s="99"/>
      <c r="BL584" s="99"/>
      <c r="BM584" s="100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</row>
    <row r="585" s="97" customFormat="true" ht="12.4" hidden="false" customHeight="false" outlineLevel="0" collapsed="false">
      <c r="V585" s="98"/>
      <c r="X585" s="234" t="n">
        <v>0.15</v>
      </c>
      <c r="Y585" s="235" t="n">
        <v>0.5</v>
      </c>
      <c r="Z585" s="235" t="n">
        <v>0.85</v>
      </c>
      <c r="AA585" s="224"/>
      <c r="AE585" s="231"/>
      <c r="AF585" s="233"/>
      <c r="AG585" s="233"/>
      <c r="AH585" s="233"/>
      <c r="AK585" s="234" t="n">
        <v>0.15</v>
      </c>
      <c r="AL585" s="235" t="n">
        <v>0.5</v>
      </c>
      <c r="AM585" s="235" t="n">
        <v>0.85</v>
      </c>
      <c r="AN585" s="224"/>
      <c r="AR585" s="231"/>
      <c r="AS585" s="233"/>
      <c r="AT585" s="233"/>
      <c r="AU585" s="233"/>
      <c r="AX585" s="234" t="n">
        <v>0.15</v>
      </c>
      <c r="AY585" s="235" t="n">
        <v>0.5</v>
      </c>
      <c r="AZ585" s="235" t="n">
        <v>0.85</v>
      </c>
      <c r="BA585" s="224"/>
      <c r="BE585" s="231"/>
      <c r="BF585" s="233"/>
      <c r="BG585" s="233"/>
      <c r="BH585" s="233"/>
      <c r="BI585" s="99"/>
      <c r="BJ585" s="99"/>
      <c r="BK585" s="99"/>
      <c r="BL585" s="99"/>
      <c r="BM585" s="100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</row>
    <row r="586" s="97" customFormat="true" ht="16.5" hidden="false" customHeight="false" outlineLevel="0" collapsed="false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98"/>
      <c r="X586" s="237"/>
      <c r="Y586" s="238"/>
      <c r="Z586" s="238"/>
      <c r="AA586" s="224"/>
      <c r="AE586" s="231"/>
      <c r="AF586" s="233"/>
      <c r="AG586" s="233"/>
      <c r="AH586" s="233"/>
      <c r="AK586" s="237"/>
      <c r="AL586" s="238"/>
      <c r="AM586" s="238"/>
      <c r="AN586" s="224"/>
      <c r="AR586" s="231"/>
      <c r="AS586" s="233"/>
      <c r="AT586" s="233"/>
      <c r="AU586" s="233"/>
      <c r="AX586" s="237"/>
      <c r="AY586" s="238"/>
      <c r="AZ586" s="238"/>
      <c r="BA586" s="224"/>
      <c r="BE586" s="231"/>
      <c r="BF586" s="233"/>
      <c r="BG586" s="233"/>
      <c r="BH586" s="233"/>
      <c r="BI586" s="99"/>
      <c r="BJ586" s="99"/>
      <c r="BK586" s="99"/>
      <c r="BL586" s="99"/>
      <c r="BM586" s="100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</row>
    <row r="587" s="97" customFormat="true" ht="12.4" hidden="false" customHeight="false" outlineLevel="0" collapsed="false">
      <c r="V587" s="98"/>
      <c r="X587" s="239" t="n">
        <f aca="false">X584*X585</f>
        <v>354.385714285714</v>
      </c>
      <c r="Y587" s="240" t="n">
        <f aca="false">X584*Y585</f>
        <v>1181.28571428571</v>
      </c>
      <c r="Z587" s="240" t="n">
        <f aca="false">ROUND((X584*Z585),0)</f>
        <v>2008</v>
      </c>
      <c r="AA587" s="241" t="s">
        <v>153</v>
      </c>
      <c r="AB587" s="242" t="n">
        <f aca="false">Z584/X584</f>
        <v>31.440016930705</v>
      </c>
      <c r="AC587" s="243"/>
      <c r="AD587" s="243"/>
      <c r="AE587" s="244"/>
      <c r="AF587" s="245"/>
      <c r="AG587" s="245"/>
      <c r="AH587" s="245"/>
      <c r="AK587" s="239" t="n">
        <f aca="false">AK584*AK585</f>
        <v>337.157142857143</v>
      </c>
      <c r="AL587" s="240" t="n">
        <f aca="false">AK584*AL585</f>
        <v>1123.85714285714</v>
      </c>
      <c r="AM587" s="240" t="n">
        <f aca="false">ROUND((AK584*AM585),0)</f>
        <v>1911</v>
      </c>
      <c r="AN587" s="241" t="s">
        <v>153</v>
      </c>
      <c r="AO587" s="242" t="n">
        <f aca="false">AM584/AK584</f>
        <v>31.6353120630482</v>
      </c>
      <c r="AP587" s="243"/>
      <c r="AQ587" s="243"/>
      <c r="AR587" s="244"/>
      <c r="AS587" s="245"/>
      <c r="AT587" s="245"/>
      <c r="AU587" s="245"/>
      <c r="AX587" s="239" t="n">
        <f aca="false">AX584*AX585</f>
        <v>17.2285714285714</v>
      </c>
      <c r="AY587" s="240" t="n">
        <f aca="false">AX584*AY585</f>
        <v>57.4285714285714</v>
      </c>
      <c r="AZ587" s="240" t="n">
        <f aca="false">ROUND((AX584*AZ585),0)</f>
        <v>98</v>
      </c>
      <c r="BA587" s="241" t="s">
        <v>153</v>
      </c>
      <c r="BB587" s="242" t="n">
        <f aca="false">AZ584/AX584</f>
        <v>27.6181592039801</v>
      </c>
      <c r="BC587" s="243"/>
      <c r="BD587" s="243"/>
      <c r="BE587" s="244"/>
      <c r="BF587" s="245"/>
      <c r="BG587" s="245"/>
      <c r="BH587" s="245"/>
      <c r="BI587" s="99"/>
      <c r="BJ587" s="99"/>
      <c r="BK587" s="99"/>
      <c r="BL587" s="99"/>
      <c r="BM587" s="100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</row>
    <row r="588" s="97" customFormat="true" ht="12.4" hidden="false" customHeight="false" outlineLevel="0" collapsed="false">
      <c r="V588" s="98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</row>
    <row r="589" s="97" customFormat="true" ht="12.4" hidden="false" customHeight="false" outlineLevel="0" collapsed="false">
      <c r="V589" s="98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</row>
    <row r="590" s="97" customFormat="true" ht="12.4" hidden="false" customHeight="false" outlineLevel="0" collapsed="false">
      <c r="V590" s="173" t="s">
        <v>122</v>
      </c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</row>
    <row r="591" s="97" customFormat="true" ht="12.4" hidden="false" customHeight="false" outlineLevel="0" collapsed="false">
      <c r="V591" s="173" t="s">
        <v>123</v>
      </c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</row>
    <row r="592" s="97" customFormat="true" ht="12.4" hidden="false" customHeight="false" outlineLevel="0" collapsed="false">
      <c r="V592" s="173" t="s">
        <v>124</v>
      </c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</row>
    <row r="593" s="97" customFormat="true" ht="12.4" hidden="false" customHeight="false" outlineLevel="0" collapsed="false">
      <c r="A593" s="246"/>
      <c r="B593" s="215"/>
      <c r="C593" s="215"/>
      <c r="D593" s="215"/>
      <c r="E593" s="247" t="s">
        <v>17</v>
      </c>
      <c r="F593" s="247" t="s">
        <v>18</v>
      </c>
      <c r="G593" s="247" t="s">
        <v>19</v>
      </c>
      <c r="H593" s="215" t="s">
        <v>20</v>
      </c>
      <c r="I593" s="215"/>
      <c r="J593" s="215"/>
      <c r="K593" s="246"/>
      <c r="V593" s="173" t="s">
        <v>125</v>
      </c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</row>
    <row r="594" s="97" customFormat="true" ht="12.4" hidden="false" customHeight="false" outlineLevel="0" collapsed="false">
      <c r="A594" s="246" t="s">
        <v>154</v>
      </c>
      <c r="B594" s="215"/>
      <c r="C594" s="215"/>
      <c r="D594" s="215"/>
      <c r="E594" s="248" t="n">
        <f aca="false">G594+F594</f>
        <v>16538</v>
      </c>
      <c r="F594" s="248" t="n">
        <f aca="false">SUM(CA3:CL170)</f>
        <v>15734</v>
      </c>
      <c r="G594" s="248" t="n">
        <f aca="false">SUM(BN3:BY170)</f>
        <v>804</v>
      </c>
      <c r="H594" s="249" t="n">
        <f aca="false">G594/E594</f>
        <v>0.0486153101947031</v>
      </c>
      <c r="I594" s="215"/>
      <c r="J594" s="215"/>
      <c r="K594" s="246"/>
      <c r="R594" s="1"/>
      <c r="S594" s="1"/>
      <c r="T594" s="1"/>
      <c r="V594" s="173" t="s">
        <v>126</v>
      </c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</row>
    <row r="595" s="97" customFormat="true" ht="12.4" hidden="false" customHeight="false" outlineLevel="0" collapsed="false">
      <c r="A595" s="246" t="s">
        <v>155</v>
      </c>
      <c r="B595" s="215"/>
      <c r="C595" s="215"/>
      <c r="D595" s="215"/>
      <c r="E595" s="248" t="n">
        <f aca="false">G595+F595</f>
        <v>2362.57142857143</v>
      </c>
      <c r="F595" s="248" t="n">
        <f aca="false">F594/7</f>
        <v>2247.71428571429</v>
      </c>
      <c r="G595" s="248" t="n">
        <f aca="false">G594/7</f>
        <v>114.857142857143</v>
      </c>
      <c r="H595" s="249" t="n">
        <f aca="false">G595/E595</f>
        <v>0.0486153101947031</v>
      </c>
      <c r="I595" s="215"/>
      <c r="J595" s="215"/>
      <c r="K595" s="246"/>
      <c r="R595" s="1"/>
      <c r="S595" s="1"/>
      <c r="T595" s="1"/>
      <c r="V595" s="173" t="s">
        <v>127</v>
      </c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</row>
    <row r="596" s="97" customFormat="true" ht="12.4" hidden="false" customHeight="false" outlineLevel="0" collapsed="false">
      <c r="A596" s="246" t="s">
        <v>23</v>
      </c>
      <c r="B596" s="215"/>
      <c r="C596" s="215"/>
      <c r="D596" s="215"/>
      <c r="E596" s="248" t="n">
        <f aca="false">G596+F596</f>
        <v>98.4404761904762</v>
      </c>
      <c r="F596" s="248" t="n">
        <f aca="false">F594/168</f>
        <v>93.6547619047619</v>
      </c>
      <c r="G596" s="248" t="n">
        <f aca="false">G594/168</f>
        <v>4.78571428571429</v>
      </c>
      <c r="H596" s="249" t="n">
        <f aca="false">G596/E596</f>
        <v>0.0486153101947031</v>
      </c>
      <c r="I596" s="215"/>
      <c r="J596" s="215"/>
      <c r="K596" s="246"/>
      <c r="R596" s="1"/>
      <c r="S596" s="1"/>
      <c r="T596" s="1"/>
      <c r="V596" s="173" t="s">
        <v>128</v>
      </c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</row>
    <row r="597" s="97" customFormat="true" ht="12.4" hidden="false" customHeight="false" outlineLevel="0" collapsed="false">
      <c r="A597" s="246" t="s">
        <v>156</v>
      </c>
      <c r="B597" s="215"/>
      <c r="C597" s="215"/>
      <c r="D597" s="215"/>
      <c r="E597" s="248" t="n">
        <f aca="false">G597+F597</f>
        <v>2196</v>
      </c>
      <c r="F597" s="248" t="n">
        <f aca="false">(T554-U554)</f>
        <v>2092.42857142857</v>
      </c>
      <c r="G597" s="248" t="n">
        <f aca="false">U554</f>
        <v>103.571428571429</v>
      </c>
      <c r="H597" s="249" t="n">
        <f aca="false">G597/E597</f>
        <v>0.0471636742128545</v>
      </c>
      <c r="I597" s="215"/>
      <c r="J597" s="215"/>
      <c r="K597" s="246"/>
      <c r="R597" s="1"/>
      <c r="S597" s="1"/>
      <c r="T597" s="1"/>
      <c r="V597" s="173" t="s">
        <v>129</v>
      </c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</row>
    <row r="598" s="97" customFormat="true" ht="12.4" hidden="false" customHeight="false" outlineLevel="0" collapsed="false">
      <c r="A598" s="246" t="s">
        <v>157</v>
      </c>
      <c r="B598" s="215"/>
      <c r="C598" s="215"/>
      <c r="D598" s="215"/>
      <c r="E598" s="248" t="n">
        <f aca="false">G598+F598</f>
        <v>166.571428571429</v>
      </c>
      <c r="F598" s="248" t="n">
        <f aca="false">(T555-U555)</f>
        <v>155.285714285715</v>
      </c>
      <c r="G598" s="248" t="n">
        <f aca="false">U555</f>
        <v>11.2857142857143</v>
      </c>
      <c r="H598" s="249" t="n">
        <f aca="false">G598/E598</f>
        <v>0.0677530017152657</v>
      </c>
      <c r="I598" s="215"/>
      <c r="J598" s="215"/>
      <c r="K598" s="246"/>
      <c r="V598" s="173" t="s">
        <v>130</v>
      </c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</row>
    <row r="599" s="97" customFormat="true" ht="12.4" hidden="false" customHeight="false" outlineLevel="0" collapsed="false">
      <c r="A599" s="246" t="s">
        <v>158</v>
      </c>
      <c r="B599" s="215"/>
      <c r="C599" s="215"/>
      <c r="D599" s="215"/>
      <c r="E599" s="248" t="n">
        <f aca="false">G599+F599</f>
        <v>2482.2</v>
      </c>
      <c r="F599" s="250" t="n">
        <f aca="false">I491</f>
        <v>2354.6</v>
      </c>
      <c r="G599" s="250" t="n">
        <f aca="false">M491</f>
        <v>127.6</v>
      </c>
      <c r="H599" s="249" t="n">
        <f aca="false">G599/E599</f>
        <v>0.0514060107968737</v>
      </c>
      <c r="I599" s="215"/>
      <c r="J599" s="215"/>
      <c r="K599" s="246"/>
      <c r="V599" s="173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</row>
    <row r="600" s="97" customFormat="true" ht="12.75" hidden="false" customHeight="false" outlineLevel="0" collapsed="false">
      <c r="A600" s="246" t="s">
        <v>159</v>
      </c>
      <c r="B600" s="215"/>
      <c r="C600" s="215"/>
      <c r="D600" s="215"/>
      <c r="E600" s="248" t="n">
        <f aca="false">G600+F600</f>
        <v>2196</v>
      </c>
      <c r="F600" s="247" t="n">
        <f aca="false">I361</f>
        <v>2113</v>
      </c>
      <c r="G600" s="247" t="n">
        <f aca="false">M361</f>
        <v>83</v>
      </c>
      <c r="H600" s="249" t="n">
        <f aca="false">G600/E600</f>
        <v>0.0377959927140255</v>
      </c>
      <c r="I600" s="215"/>
      <c r="J600" s="215"/>
      <c r="K600" s="246"/>
      <c r="V600" s="178"/>
      <c r="AX600" s="170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</row>
    <row r="601" s="97" customFormat="true" ht="12.75" hidden="false" customHeight="false" outlineLevel="0" collapsed="false">
      <c r="A601" s="246" t="s">
        <v>28</v>
      </c>
      <c r="B601" s="215"/>
      <c r="C601" s="215"/>
      <c r="D601" s="215"/>
      <c r="E601" s="248" t="n">
        <f aca="false">G601+F601</f>
        <v>1931</v>
      </c>
      <c r="F601" s="247" t="n">
        <f aca="false">I426</f>
        <v>1848</v>
      </c>
      <c r="G601" s="247" t="n">
        <f aca="false">M426</f>
        <v>83</v>
      </c>
      <c r="H601" s="249" t="n">
        <f aca="false">G601/E601</f>
        <v>0.0429829104091145</v>
      </c>
      <c r="I601" s="215"/>
      <c r="J601" s="215"/>
      <c r="K601" s="246"/>
      <c r="V601" s="178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70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</row>
    <row r="602" s="97" customFormat="true" ht="12.75" hidden="false" customHeight="false" outlineLevel="0" collapsed="false">
      <c r="A602" s="246" t="s">
        <v>160</v>
      </c>
      <c r="B602" s="215"/>
      <c r="C602" s="215"/>
      <c r="D602" s="215"/>
      <c r="E602" s="251" t="n">
        <f aca="false">AB587</f>
        <v>31.440016930705</v>
      </c>
      <c r="F602" s="251" t="n">
        <f aca="false">AO587</f>
        <v>31.6353120630482</v>
      </c>
      <c r="G602" s="251" t="n">
        <f aca="false">BB587</f>
        <v>27.6181592039801</v>
      </c>
      <c r="H602" s="215"/>
      <c r="I602" s="215"/>
      <c r="J602" s="215"/>
      <c r="K602" s="246"/>
      <c r="V602" s="98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</row>
    <row r="603" s="97" customFormat="true" ht="12.75" hidden="false" customHeight="false" outlineLevel="0" collapsed="false">
      <c r="A603" s="246" t="s">
        <v>161</v>
      </c>
      <c r="B603" s="215"/>
      <c r="C603" s="215"/>
      <c r="D603" s="215"/>
      <c r="E603" s="252" t="n">
        <f aca="false">Y555</f>
        <v>29.1653655997918</v>
      </c>
      <c r="F603" s="252" t="n">
        <f aca="false">Y558</f>
        <v>29.4500580323616</v>
      </c>
      <c r="G603" s="252" t="n">
        <f aca="false">Z555</f>
        <v>23.4137931034483</v>
      </c>
      <c r="H603" s="215"/>
      <c r="I603" s="215"/>
      <c r="J603" s="215"/>
      <c r="K603" s="246"/>
      <c r="V603" s="98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</row>
    <row r="604" s="97" customFormat="true" ht="12.4" hidden="false" customHeight="false" outlineLevel="0" collapsed="false">
      <c r="A604" s="246" t="s">
        <v>162</v>
      </c>
      <c r="B604" s="215"/>
      <c r="C604" s="215"/>
      <c r="D604" s="215"/>
      <c r="E604" s="252" t="n">
        <f aca="false">Y554</f>
        <v>36.8010291595197</v>
      </c>
      <c r="F604" s="252" t="n">
        <f aca="false">Y557</f>
        <v>36.7663293468261</v>
      </c>
      <c r="G604" s="252" t="n">
        <f aca="false">Z554</f>
        <v>37.2784810126582</v>
      </c>
      <c r="H604" s="215"/>
      <c r="I604" s="215"/>
      <c r="J604" s="215"/>
      <c r="K604" s="246"/>
      <c r="V604" s="98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</row>
    <row r="605" s="97" customFormat="true" ht="12.4" hidden="false" customHeight="false" outlineLevel="0" collapsed="false">
      <c r="A605" s="246" t="s">
        <v>30</v>
      </c>
      <c r="B605" s="215"/>
      <c r="C605" s="215"/>
      <c r="D605" s="215"/>
      <c r="E605" s="250" t="n">
        <f aca="false">SUM(F605+G605)</f>
        <v>279</v>
      </c>
      <c r="F605" s="253" t="n">
        <f aca="false">SUM(CD3:CL170)</f>
        <v>271</v>
      </c>
      <c r="G605" s="250" t="n">
        <f aca="false">SUM(BQ3:BY170)</f>
        <v>8</v>
      </c>
      <c r="H605" s="215"/>
      <c r="I605" s="215"/>
      <c r="J605" s="215"/>
      <c r="K605" s="246"/>
      <c r="V605" s="98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</row>
    <row r="606" s="97" customFormat="true" ht="12.4" hidden="false" customHeight="false" outlineLevel="0" collapsed="false">
      <c r="A606" s="246" t="s">
        <v>33</v>
      </c>
      <c r="B606" s="246"/>
      <c r="C606" s="246"/>
      <c r="D606" s="246"/>
      <c r="E606" s="254" t="n">
        <f aca="false">AF578</f>
        <v>0</v>
      </c>
      <c r="F606" s="254" t="n">
        <f aca="false">AS578</f>
        <v>0</v>
      </c>
      <c r="G606" s="254" t="n">
        <f aca="false">BF577</f>
        <v>0</v>
      </c>
      <c r="H606" s="246"/>
      <c r="I606" s="246"/>
      <c r="J606" s="246"/>
      <c r="K606" s="246"/>
      <c r="V606" s="98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</row>
    <row r="607" s="97" customFormat="true" ht="12.4" hidden="false" customHeight="false" outlineLevel="0" collapsed="false">
      <c r="A607" s="246" t="s">
        <v>34</v>
      </c>
      <c r="B607" s="246"/>
      <c r="C607" s="246"/>
      <c r="D607" s="246"/>
      <c r="E607" s="254" t="n">
        <f aca="false">AG577</f>
        <v>0</v>
      </c>
      <c r="F607" s="254" t="n">
        <f aca="false">AT577</f>
        <v>0</v>
      </c>
      <c r="G607" s="254" t="n">
        <f aca="false">AT577</f>
        <v>0</v>
      </c>
      <c r="H607" s="246"/>
      <c r="I607" s="246"/>
      <c r="J607" s="246"/>
      <c r="K607" s="246"/>
      <c r="V607" s="98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</row>
    <row r="608" s="97" customFormat="true" ht="12.4" hidden="false" customHeight="false" outlineLevel="0" collapsed="false">
      <c r="A608" s="246" t="s">
        <v>35</v>
      </c>
      <c r="B608" s="246"/>
      <c r="C608" s="246"/>
      <c r="D608" s="246"/>
      <c r="E608" s="254" t="n">
        <f aca="false">AH576</f>
        <v>0</v>
      </c>
      <c r="F608" s="254" t="n">
        <f aca="false">AU576</f>
        <v>0</v>
      </c>
      <c r="G608" s="254" t="n">
        <f aca="false">BH575</f>
        <v>22.582056892779</v>
      </c>
      <c r="H608" s="246"/>
      <c r="I608" s="246"/>
      <c r="J608" s="246"/>
      <c r="K608" s="246"/>
      <c r="V608" s="98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</row>
    <row r="609" s="97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V609" s="98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</row>
    <row r="610" s="97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V610" s="98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</row>
    <row r="611" s="97" customFormat="true" ht="13.15" hidden="false" customHeight="false" outlineLevel="0" collapsed="false">
      <c r="A611" s="259" t="s">
        <v>163</v>
      </c>
      <c r="B611" s="260" t="n">
        <f aca="false">H611/K611</f>
        <v>0.335960340663531</v>
      </c>
      <c r="C611" s="260" t="n">
        <f aca="false">I611/L611</f>
        <v>0.568407960199005</v>
      </c>
      <c r="D611" s="261" t="n">
        <f aca="false">N611/K611</f>
        <v>0.664039659336469</v>
      </c>
      <c r="E611" s="261" t="n">
        <f aca="false">O611/L611</f>
        <v>0.431592039800995</v>
      </c>
      <c r="F611" s="246"/>
      <c r="G611" s="246"/>
      <c r="H611" s="246" t="n">
        <f aca="false">SUM(CA3:CA170)</f>
        <v>5286</v>
      </c>
      <c r="I611" s="246" t="n">
        <f aca="false">SUM(BN3:BN170)</f>
        <v>457</v>
      </c>
      <c r="J611" s="246"/>
      <c r="K611" s="246" t="n">
        <f aca="false">SUM(CA3:CL170)</f>
        <v>15734</v>
      </c>
      <c r="L611" s="97" t="n">
        <f aca="false">SUM(BN3:BY170)</f>
        <v>804</v>
      </c>
      <c r="N611" s="97" t="n">
        <f aca="false">K611-H611</f>
        <v>10448</v>
      </c>
      <c r="O611" s="97" t="n">
        <f aca="false">L611-I611</f>
        <v>347</v>
      </c>
      <c r="V611" s="98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</row>
    <row r="612" s="97" customFormat="true" ht="13.15" hidden="false" customHeight="false" outlineLevel="0" collapsed="false">
      <c r="A612" s="259" t="s">
        <v>164</v>
      </c>
      <c r="B612" s="260" t="n">
        <f aca="false">H612/K612</f>
        <v>0.853057073852803</v>
      </c>
      <c r="C612" s="260" t="n">
        <f aca="false">I612/L612</f>
        <v>0.898009950248756</v>
      </c>
      <c r="D612" s="261" t="n">
        <f aca="false">N612/K612</f>
        <v>0.146942926147197</v>
      </c>
      <c r="E612" s="261" t="n">
        <f aca="false">O612/L612</f>
        <v>0.101990049751244</v>
      </c>
      <c r="H612" s="246" t="n">
        <f aca="false">SUM(CB3:CB170)+H611</f>
        <v>13422</v>
      </c>
      <c r="I612" s="246" t="n">
        <f aca="false">SUM(BO3:BO170)+I611</f>
        <v>722</v>
      </c>
      <c r="K612" s="97" t="n">
        <f aca="false">K611</f>
        <v>15734</v>
      </c>
      <c r="L612" s="97" t="n">
        <f aca="false">L611</f>
        <v>804</v>
      </c>
      <c r="N612" s="97" t="n">
        <f aca="false">K612-H612</f>
        <v>2312</v>
      </c>
      <c r="O612" s="97" t="n">
        <f aca="false">L612-I612</f>
        <v>82</v>
      </c>
      <c r="V612" s="98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</row>
    <row r="613" s="97" customFormat="true" ht="13.15" hidden="false" customHeight="false" outlineLevel="0" collapsed="false">
      <c r="A613" s="259" t="s">
        <v>165</v>
      </c>
      <c r="B613" s="260" t="n">
        <f aca="false">H613/K613</f>
        <v>0.982776153552816</v>
      </c>
      <c r="C613" s="260" t="n">
        <f aca="false">I613/L613</f>
        <v>0.990049751243781</v>
      </c>
      <c r="D613" s="261" t="n">
        <f aca="false">N613/K613</f>
        <v>0.0172238464471844</v>
      </c>
      <c r="E613" s="261" t="n">
        <f aca="false">O613/L613</f>
        <v>0.0099502487562189</v>
      </c>
      <c r="H613" s="246" t="n">
        <f aca="false">SUM(CC3:CC170)+H612</f>
        <v>15463</v>
      </c>
      <c r="I613" s="246" t="n">
        <f aca="false">SUM(BP3:BP170)+I612</f>
        <v>796</v>
      </c>
      <c r="K613" s="97" t="n">
        <f aca="false">K611</f>
        <v>15734</v>
      </c>
      <c r="L613" s="97" t="n">
        <f aca="false">L611</f>
        <v>804</v>
      </c>
      <c r="N613" s="97" t="n">
        <f aca="false">K613-H613</f>
        <v>271</v>
      </c>
      <c r="O613" s="97" t="n">
        <f aca="false">L613-I613</f>
        <v>8</v>
      </c>
      <c r="V613" s="98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</row>
    <row r="614" s="97" customFormat="true" ht="13.15" hidden="false" customHeight="false" outlineLevel="0" collapsed="false">
      <c r="A614" s="259" t="s">
        <v>166</v>
      </c>
      <c r="B614" s="260" t="n">
        <f aca="false">H614/K614</f>
        <v>0.997330621583831</v>
      </c>
      <c r="C614" s="260" t="n">
        <f aca="false">I614/L614</f>
        <v>0.997512437810945</v>
      </c>
      <c r="D614" s="261" t="n">
        <f aca="false">N614/K614</f>
        <v>0.00266937841616881</v>
      </c>
      <c r="E614" s="261" t="n">
        <f aca="false">O614/L614</f>
        <v>0.00248756218905473</v>
      </c>
      <c r="H614" s="97" t="n">
        <f aca="false">SUM(CD3:CD170)+H613</f>
        <v>15692</v>
      </c>
      <c r="I614" s="97" t="n">
        <f aca="false">SUM(BQ3:BQ170)+I613</f>
        <v>802</v>
      </c>
      <c r="K614" s="97" t="n">
        <f aca="false">K611</f>
        <v>15734</v>
      </c>
      <c r="L614" s="97" t="n">
        <f aca="false">L611</f>
        <v>804</v>
      </c>
      <c r="N614" s="97" t="n">
        <f aca="false">K614-H614</f>
        <v>42</v>
      </c>
      <c r="O614" s="97" t="n">
        <f aca="false">L614-I614</f>
        <v>2</v>
      </c>
      <c r="V614" s="98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</row>
    <row r="615" s="97" customFormat="true" ht="13.15" hidden="false" customHeight="false" outlineLevel="0" collapsed="false">
      <c r="A615" s="259" t="s">
        <v>167</v>
      </c>
      <c r="B615" s="260" t="n">
        <f aca="false">H615/K615</f>
        <v>0.999555103597305</v>
      </c>
      <c r="C615" s="260" t="n">
        <f aca="false">I615/L615</f>
        <v>1</v>
      </c>
      <c r="D615" s="261" t="n">
        <f aca="false">N615/K615</f>
        <v>0.000444896402694801</v>
      </c>
      <c r="E615" s="261" t="n">
        <f aca="false">O615/L615</f>
        <v>0</v>
      </c>
      <c r="H615" s="97" t="n">
        <f aca="false">SUM(CE3:CE170)+H614</f>
        <v>15727</v>
      </c>
      <c r="I615" s="97" t="n">
        <f aca="false">SUM(BR3:BR170)+I614</f>
        <v>804</v>
      </c>
      <c r="K615" s="97" t="n">
        <f aca="false">K611</f>
        <v>15734</v>
      </c>
      <c r="L615" s="97" t="n">
        <f aca="false">L611</f>
        <v>804</v>
      </c>
      <c r="N615" s="97" t="n">
        <f aca="false">K615-H615</f>
        <v>7</v>
      </c>
      <c r="O615" s="97" t="n">
        <f aca="false">L615-I615</f>
        <v>0</v>
      </c>
      <c r="V615" s="98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</row>
    <row r="616" s="97" customFormat="true" ht="13.15" hidden="false" customHeight="false" outlineLevel="0" collapsed="false">
      <c r="A616" s="259" t="s">
        <v>168</v>
      </c>
      <c r="B616" s="260" t="n">
        <f aca="false">H616/K616</f>
        <v>0.999809330113131</v>
      </c>
      <c r="C616" s="260" t="n">
        <f aca="false">I616/L616</f>
        <v>1</v>
      </c>
      <c r="D616" s="261" t="n">
        <f aca="false">N616/K616</f>
        <v>0.0001906698868692</v>
      </c>
      <c r="E616" s="261" t="n">
        <f aca="false">O616/L616</f>
        <v>0</v>
      </c>
      <c r="H616" s="97" t="n">
        <f aca="false">SUM(CF3:CF170)+H615</f>
        <v>15731</v>
      </c>
      <c r="I616" s="97" t="n">
        <f aca="false">SUM(BS3:BS170)+I615</f>
        <v>804</v>
      </c>
      <c r="K616" s="97" t="n">
        <f aca="false">K611</f>
        <v>15734</v>
      </c>
      <c r="L616" s="97" t="n">
        <f aca="false">L611</f>
        <v>804</v>
      </c>
      <c r="N616" s="97" t="n">
        <f aca="false">K616-H616</f>
        <v>3</v>
      </c>
      <c r="O616" s="97" t="n">
        <f aca="false">L616-I616</f>
        <v>0</v>
      </c>
      <c r="V616" s="98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</row>
    <row r="617" s="97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97" t="n">
        <f aca="false">SUM(CG3:CG170)+H616</f>
        <v>15734</v>
      </c>
      <c r="I617" s="97" t="n">
        <f aca="false">SUM(BT3:BT170)+I616</f>
        <v>804</v>
      </c>
      <c r="K617" s="97" t="n">
        <f aca="false">K611</f>
        <v>15734</v>
      </c>
      <c r="L617" s="97" t="n">
        <f aca="false">L611</f>
        <v>804</v>
      </c>
      <c r="N617" s="97" t="n">
        <f aca="false">K617-H617</f>
        <v>0</v>
      </c>
      <c r="O617" s="97" t="n">
        <f aca="false">L617-I617</f>
        <v>0</v>
      </c>
      <c r="V617" s="98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</row>
    <row r="618" s="97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97" t="n">
        <f aca="false">SUM(CH3:CH170)+H617</f>
        <v>15734</v>
      </c>
      <c r="I618" s="97" t="n">
        <f aca="false">SUM(BU3:BU170)+I617</f>
        <v>804</v>
      </c>
      <c r="K618" s="97" t="n">
        <f aca="false">K611</f>
        <v>15734</v>
      </c>
      <c r="L618" s="97" t="n">
        <f aca="false">L611</f>
        <v>804</v>
      </c>
      <c r="N618" s="97" t="n">
        <f aca="false">K618-H618</f>
        <v>0</v>
      </c>
      <c r="O618" s="97" t="n">
        <f aca="false">L618-I618</f>
        <v>0</v>
      </c>
      <c r="V618" s="98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</row>
    <row r="619" s="97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H619" s="97" t="n">
        <f aca="false">SUM(CI3:CL170)+H618</f>
        <v>15734</v>
      </c>
      <c r="I619" s="97" t="n">
        <f aca="false">SUM(BV3:BY170)+I618</f>
        <v>804</v>
      </c>
      <c r="K619" s="97" t="n">
        <f aca="false">K611</f>
        <v>15734</v>
      </c>
      <c r="L619" s="97" t="n">
        <f aca="false">L611</f>
        <v>804</v>
      </c>
      <c r="N619" s="97" t="n">
        <f aca="false">K619-H619</f>
        <v>0</v>
      </c>
      <c r="O619" s="97" t="n">
        <f aca="false">L619-I619</f>
        <v>0</v>
      </c>
      <c r="V619" s="98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</row>
    <row r="620" s="97" customFormat="true" ht="12.4" hidden="false" customHeight="false" outlineLevel="0" collapsed="false">
      <c r="V620" s="98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</row>
    <row r="621" s="97" customFormat="true" ht="12.4" hidden="false" customHeight="false" outlineLevel="0" collapsed="false">
      <c r="V621" s="98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</row>
    <row r="622" s="97" customFormat="true" ht="12.4" hidden="false" customHeight="false" outlineLevel="0" collapsed="false">
      <c r="V622" s="98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</row>
    <row r="623" s="97" customFormat="true" ht="12.4" hidden="false" customHeight="false" outlineLevel="0" collapsed="false">
      <c r="V623" s="98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</row>
    <row r="624" s="97" customFormat="true" ht="12.4" hidden="false" customHeight="false" outlineLevel="0" collapsed="false">
      <c r="V624" s="98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</row>
    <row r="625" s="97" customFormat="true" ht="12.4" hidden="false" customHeight="false" outlineLevel="0" collapsed="false">
      <c r="V625" s="98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</row>
    <row r="626" s="97" customFormat="true" ht="12.4" hidden="false" customHeight="false" outlineLevel="0" collapsed="false">
      <c r="V626" s="98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</row>
    <row r="627" s="97" customFormat="true" ht="12.4" hidden="false" customHeight="false" outlineLevel="0" collapsed="false">
      <c r="V627" s="98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</row>
    <row r="628" s="97" customFormat="true" ht="12.4" hidden="false" customHeight="false" outlineLevel="0" collapsed="false">
      <c r="V628" s="98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</row>
    <row r="629" s="97" customFormat="true" ht="12.4" hidden="false" customHeight="false" outlineLevel="0" collapsed="false">
      <c r="V629" s="98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</row>
    <row r="630" s="97" customFormat="true" ht="12.4" hidden="false" customHeight="false" outlineLevel="0" collapsed="false">
      <c r="V630" s="98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</row>
    <row r="631" s="97" customFormat="true" ht="12.4" hidden="false" customHeight="false" outlineLevel="0" collapsed="false">
      <c r="V631" s="98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</row>
    <row r="632" s="97" customFormat="true" ht="12.4" hidden="false" customHeight="false" outlineLevel="0" collapsed="false">
      <c r="V632" s="98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</row>
    <row r="633" s="97" customFormat="true" ht="12.4" hidden="false" customHeight="false" outlineLevel="0" collapsed="false">
      <c r="V633" s="98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</row>
    <row r="634" s="97" customFormat="true" ht="12.4" hidden="false" customHeight="false" outlineLevel="0" collapsed="false">
      <c r="V634" s="98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</row>
    <row r="635" s="97" customFormat="true" ht="12.4" hidden="false" customHeight="false" outlineLevel="0" collapsed="false">
      <c r="V635" s="98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</row>
    <row r="636" s="97" customFormat="true" ht="12.4" hidden="false" customHeight="false" outlineLevel="0" collapsed="false">
      <c r="V636" s="98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</row>
    <row r="637" s="97" customFormat="true" ht="12.4" hidden="false" customHeight="false" outlineLevel="0" collapsed="false">
      <c r="V637" s="98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</row>
    <row r="638" s="97" customFormat="true" ht="12.4" hidden="false" customHeight="false" outlineLevel="0" collapsed="false">
      <c r="V638" s="98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</row>
    <row r="639" s="97" customFormat="true" ht="12.4" hidden="false" customHeight="false" outlineLevel="0" collapsed="false">
      <c r="V639" s="98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</row>
    <row r="640" s="97" customFormat="true" ht="12.4" hidden="false" customHeight="false" outlineLevel="0" collapsed="false">
      <c r="V640" s="98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</row>
    <row r="641" s="97" customFormat="true" ht="12.4" hidden="false" customHeight="false" outlineLevel="0" collapsed="false">
      <c r="V641" s="98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</row>
    <row r="642" s="97" customFormat="true" ht="12.4" hidden="false" customHeight="false" outlineLevel="0" collapsed="false">
      <c r="V642" s="98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</row>
    <row r="643" s="97" customFormat="true" ht="12.4" hidden="false" customHeight="false" outlineLevel="0" collapsed="false">
      <c r="V643" s="98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</row>
    <row r="644" s="97" customFormat="true" ht="12.4" hidden="false" customHeight="false" outlineLevel="0" collapsed="false">
      <c r="V644" s="98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</row>
    <row r="645" s="97" customFormat="true" ht="12.4" hidden="false" customHeight="false" outlineLevel="0" collapsed="false">
      <c r="V645" s="98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</row>
    <row r="646" s="97" customFormat="true" ht="12.4" hidden="false" customHeight="false" outlineLevel="0" collapsed="false">
      <c r="V646" s="98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</row>
    <row r="647" s="97" customFormat="true" ht="12.4" hidden="false" customHeight="false" outlineLevel="0" collapsed="false">
      <c r="V647" s="98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</row>
    <row r="648" s="97" customFormat="true" ht="12.4" hidden="false" customHeight="false" outlineLevel="0" collapsed="false">
      <c r="V648" s="98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</row>
    <row r="649" s="97" customFormat="true" ht="12.4" hidden="false" customHeight="false" outlineLevel="0" collapsed="false">
      <c r="V649" s="98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</row>
    <row r="650" s="97" customFormat="true" ht="12.4" hidden="false" customHeight="false" outlineLevel="0" collapsed="false">
      <c r="V650" s="98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</row>
    <row r="651" s="97" customFormat="true" ht="12.4" hidden="false" customHeight="false" outlineLevel="0" collapsed="false">
      <c r="V651" s="98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</row>
    <row r="652" s="97" customFormat="true" ht="12.4" hidden="false" customHeight="false" outlineLevel="0" collapsed="false">
      <c r="V652" s="98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</row>
    <row r="653" s="97" customFormat="true" ht="12.4" hidden="false" customHeight="false" outlineLevel="0" collapsed="false">
      <c r="V653" s="98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</row>
    <row r="654" s="97" customFormat="true" ht="12.4" hidden="false" customHeight="false" outlineLevel="0" collapsed="false">
      <c r="V654" s="98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</row>
    <row r="655" s="97" customFormat="true" ht="12.4" hidden="false" customHeight="false" outlineLevel="0" collapsed="false">
      <c r="V655" s="98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</row>
    <row r="656" s="97" customFormat="true" ht="12.4" hidden="false" customHeight="false" outlineLevel="0" collapsed="false">
      <c r="V656" s="98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</row>
    <row r="657" s="97" customFormat="true" ht="12.4" hidden="false" customHeight="false" outlineLevel="0" collapsed="false">
      <c r="V657" s="98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</row>
    <row r="658" s="97" customFormat="true" ht="12.4" hidden="false" customHeight="false" outlineLevel="0" collapsed="false">
      <c r="V658" s="98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</row>
    <row r="659" s="97" customFormat="true" ht="12.4" hidden="false" customHeight="false" outlineLevel="0" collapsed="false">
      <c r="V659" s="98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</row>
    <row r="660" s="97" customFormat="true" ht="12.4" hidden="false" customHeight="false" outlineLevel="0" collapsed="false">
      <c r="V660" s="98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</row>
    <row r="661" s="97" customFormat="true" ht="12.4" hidden="false" customHeight="false" outlineLevel="0" collapsed="false">
      <c r="V661" s="98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</row>
    <row r="662" s="97" customFormat="true" ht="12.4" hidden="false" customHeight="false" outlineLevel="0" collapsed="false">
      <c r="V662" s="98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</row>
    <row r="663" s="97" customFormat="true" ht="12.4" hidden="false" customHeight="false" outlineLevel="0" collapsed="false">
      <c r="V663" s="98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</row>
    <row r="664" s="97" customFormat="true" ht="12.4" hidden="false" customHeight="false" outlineLevel="0" collapsed="false">
      <c r="V664" s="98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</row>
    <row r="665" s="97" customFormat="true" ht="12.4" hidden="false" customHeight="false" outlineLevel="0" collapsed="false">
      <c r="V665" s="98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</row>
    <row r="666" s="97" customFormat="true" ht="12.4" hidden="false" customHeight="false" outlineLevel="0" collapsed="false">
      <c r="V666" s="98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</row>
    <row r="667" s="97" customFormat="true" ht="12.4" hidden="false" customHeight="false" outlineLevel="0" collapsed="false">
      <c r="V667" s="98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</row>
    <row r="668" s="97" customFormat="true" ht="12.4" hidden="false" customHeight="false" outlineLevel="0" collapsed="false">
      <c r="V668" s="98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</row>
    <row r="669" s="97" customFormat="true" ht="12.4" hidden="false" customHeight="false" outlineLevel="0" collapsed="false">
      <c r="V669" s="98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</row>
    <row r="670" s="97" customFormat="true" ht="12.4" hidden="false" customHeight="false" outlineLevel="0" collapsed="false">
      <c r="V670" s="98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</row>
    <row r="671" s="97" customFormat="true" ht="12.4" hidden="false" customHeight="false" outlineLevel="0" collapsed="false">
      <c r="V671" s="98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</row>
    <row r="672" s="97" customFormat="true" ht="12.4" hidden="false" customHeight="false" outlineLevel="0" collapsed="false">
      <c r="V672" s="98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</row>
    <row r="673" s="97" customFormat="true" ht="12.4" hidden="false" customHeight="false" outlineLevel="0" collapsed="false">
      <c r="V673" s="98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</row>
    <row r="674" s="97" customFormat="true" ht="12.4" hidden="false" customHeight="false" outlineLevel="0" collapsed="false">
      <c r="V674" s="98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</row>
    <row r="675" s="97" customFormat="true" ht="12.4" hidden="false" customHeight="false" outlineLevel="0" collapsed="false">
      <c r="V675" s="98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</row>
    <row r="676" s="97" customFormat="true" ht="12.4" hidden="false" customHeight="false" outlineLevel="0" collapsed="false">
      <c r="V676" s="98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</row>
    <row r="677" s="97" customFormat="true" ht="12.4" hidden="false" customHeight="false" outlineLevel="0" collapsed="false">
      <c r="V677" s="98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</row>
    <row r="678" s="97" customFormat="true" ht="12.4" hidden="false" customHeight="false" outlineLevel="0" collapsed="false">
      <c r="V678" s="98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</row>
    <row r="679" s="97" customFormat="true" ht="12.4" hidden="false" customHeight="false" outlineLevel="0" collapsed="false">
      <c r="V679" s="98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</row>
    <row r="680" s="97" customFormat="true" ht="12.4" hidden="false" customHeight="false" outlineLevel="0" collapsed="false">
      <c r="V680" s="98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</row>
    <row r="681" s="97" customFormat="true" ht="12.4" hidden="false" customHeight="false" outlineLevel="0" collapsed="false">
      <c r="V681" s="98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</row>
    <row r="682" s="97" customFormat="true" ht="12.4" hidden="false" customHeight="false" outlineLevel="0" collapsed="false">
      <c r="V682" s="98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</row>
    <row r="683" s="97" customFormat="true" ht="12.4" hidden="false" customHeight="false" outlineLevel="0" collapsed="false">
      <c r="V683" s="98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</row>
    <row r="684" s="97" customFormat="true" ht="12.4" hidden="false" customHeight="false" outlineLevel="0" collapsed="false">
      <c r="V684" s="98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</row>
    <row r="685" s="97" customFormat="true" ht="12.4" hidden="false" customHeight="false" outlineLevel="0" collapsed="false">
      <c r="V685" s="98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</row>
    <row r="686" s="97" customFormat="true" ht="12.4" hidden="false" customHeight="false" outlineLevel="0" collapsed="false">
      <c r="V686" s="98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</row>
    <row r="687" s="97" customFormat="true" ht="12.4" hidden="false" customHeight="false" outlineLevel="0" collapsed="false">
      <c r="V687" s="98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</row>
    <row r="688" s="97" customFormat="true" ht="12.4" hidden="false" customHeight="false" outlineLevel="0" collapsed="false">
      <c r="V688" s="98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</row>
    <row r="689" s="97" customFormat="true" ht="12.4" hidden="false" customHeight="false" outlineLevel="0" collapsed="false">
      <c r="V689" s="98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</row>
    <row r="690" s="97" customFormat="true" ht="12.4" hidden="false" customHeight="false" outlineLevel="0" collapsed="false">
      <c r="V690" s="98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</row>
    <row r="691" s="97" customFormat="true" ht="12.4" hidden="false" customHeight="false" outlineLevel="0" collapsed="false">
      <c r="V691" s="98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</row>
    <row r="692" s="97" customFormat="true" ht="12.4" hidden="false" customHeight="false" outlineLevel="0" collapsed="false">
      <c r="V692" s="98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</row>
    <row r="693" s="97" customFormat="true" ht="12.4" hidden="false" customHeight="false" outlineLevel="0" collapsed="false">
      <c r="V693" s="98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</row>
    <row r="694" s="97" customFormat="true" ht="12.4" hidden="false" customHeight="false" outlineLevel="0" collapsed="false">
      <c r="V694" s="98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</row>
    <row r="695" s="97" customFormat="true" ht="12.4" hidden="false" customHeight="false" outlineLevel="0" collapsed="false">
      <c r="V695" s="98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</row>
    <row r="696" s="97" customFormat="true" ht="12.4" hidden="false" customHeight="false" outlineLevel="0" collapsed="false">
      <c r="V696" s="98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</row>
    <row r="697" s="97" customFormat="true" ht="12.4" hidden="false" customHeight="false" outlineLevel="0" collapsed="false">
      <c r="V697" s="98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</row>
    <row r="698" s="97" customFormat="true" ht="12.4" hidden="false" customHeight="false" outlineLevel="0" collapsed="false">
      <c r="V698" s="98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</row>
    <row r="699" s="97" customFormat="true" ht="12.4" hidden="false" customHeight="false" outlineLevel="0" collapsed="false">
      <c r="V699" s="98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</row>
    <row r="700" s="97" customFormat="true" ht="12.4" hidden="false" customHeight="false" outlineLevel="0" collapsed="false">
      <c r="V700" s="98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</row>
    <row r="701" s="97" customFormat="true" ht="12.4" hidden="false" customHeight="false" outlineLevel="0" collapsed="false">
      <c r="V701" s="98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</row>
    <row r="702" s="97" customFormat="true" ht="12.4" hidden="false" customHeight="false" outlineLevel="0" collapsed="false">
      <c r="V702" s="98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</row>
    <row r="703" s="97" customFormat="true" ht="12.4" hidden="false" customHeight="false" outlineLevel="0" collapsed="false">
      <c r="V703" s="98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</row>
    <row r="704" s="97" customFormat="true" ht="12.4" hidden="false" customHeight="false" outlineLevel="0" collapsed="false">
      <c r="V704" s="98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</row>
    <row r="705" s="97" customFormat="true" ht="12.4" hidden="false" customHeight="false" outlineLevel="0" collapsed="false">
      <c r="V705" s="98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</row>
    <row r="706" s="97" customFormat="true" ht="12.4" hidden="false" customHeight="false" outlineLevel="0" collapsed="false">
      <c r="V706" s="98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</row>
    <row r="707" s="97" customFormat="true" ht="12.4" hidden="false" customHeight="false" outlineLevel="0" collapsed="false">
      <c r="V707" s="98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</row>
    <row r="708" s="97" customFormat="true" ht="12.4" hidden="false" customHeight="false" outlineLevel="0" collapsed="false">
      <c r="V708" s="98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</row>
    <row r="709" s="97" customFormat="true" ht="12.4" hidden="false" customHeight="false" outlineLevel="0" collapsed="false">
      <c r="V709" s="98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</row>
    <row r="710" s="97" customFormat="true" ht="12.4" hidden="false" customHeight="false" outlineLevel="0" collapsed="false">
      <c r="V710" s="98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</row>
    <row r="711" s="97" customFormat="true" ht="12.4" hidden="false" customHeight="false" outlineLevel="0" collapsed="false">
      <c r="V711" s="98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</row>
    <row r="712" s="97" customFormat="true" ht="12.4" hidden="false" customHeight="false" outlineLevel="0" collapsed="false">
      <c r="V712" s="98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</row>
    <row r="713" s="97" customFormat="true" ht="12.4" hidden="false" customHeight="false" outlineLevel="0" collapsed="false">
      <c r="V713" s="98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</row>
    <row r="714" s="97" customFormat="true" ht="12.4" hidden="false" customHeight="false" outlineLevel="0" collapsed="false">
      <c r="V714" s="98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</row>
    <row r="715" s="97" customFormat="true" ht="12.4" hidden="false" customHeight="false" outlineLevel="0" collapsed="false">
      <c r="V715" s="98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</row>
    <row r="716" s="97" customFormat="true" ht="12.4" hidden="false" customHeight="false" outlineLevel="0" collapsed="false">
      <c r="V716" s="98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</row>
    <row r="717" s="97" customFormat="true" ht="12.4" hidden="false" customHeight="false" outlineLevel="0" collapsed="false">
      <c r="V717" s="98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</row>
    <row r="718" s="97" customFormat="true" ht="12.4" hidden="false" customHeight="false" outlineLevel="0" collapsed="false">
      <c r="V718" s="98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</row>
    <row r="719" s="97" customFormat="true" ht="12.4" hidden="false" customHeight="false" outlineLevel="0" collapsed="false">
      <c r="V719" s="98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</row>
    <row r="720" s="97" customFormat="true" ht="12.4" hidden="false" customHeight="false" outlineLevel="0" collapsed="false">
      <c r="V720" s="98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</row>
    <row r="721" s="97" customFormat="true" ht="12.4" hidden="false" customHeight="false" outlineLevel="0" collapsed="false">
      <c r="V721" s="98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</row>
    <row r="722" s="97" customFormat="true" ht="12.4" hidden="false" customHeight="false" outlineLevel="0" collapsed="false">
      <c r="V722" s="98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</row>
    <row r="723" s="97" customFormat="true" ht="12.4" hidden="false" customHeight="false" outlineLevel="0" collapsed="false">
      <c r="V723" s="98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</row>
    <row r="724" s="97" customFormat="true" ht="12.4" hidden="false" customHeight="false" outlineLevel="0" collapsed="false">
      <c r="V724" s="98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</row>
    <row r="725" s="97" customFormat="true" ht="12.4" hidden="false" customHeight="false" outlineLevel="0" collapsed="false">
      <c r="V725" s="98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</row>
    <row r="726" s="97" customFormat="true" ht="12.4" hidden="false" customHeight="false" outlineLevel="0" collapsed="false">
      <c r="V726" s="98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</row>
    <row r="727" s="97" customFormat="true" ht="12.4" hidden="false" customHeight="false" outlineLevel="0" collapsed="false">
      <c r="V727" s="98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</row>
    <row r="728" s="97" customFormat="true" ht="12.4" hidden="false" customHeight="false" outlineLevel="0" collapsed="false">
      <c r="V728" s="98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</row>
    <row r="729" s="97" customFormat="true" ht="12.4" hidden="false" customHeight="false" outlineLevel="0" collapsed="false">
      <c r="V729" s="98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</row>
    <row r="730" s="97" customFormat="true" ht="12.4" hidden="false" customHeight="false" outlineLevel="0" collapsed="false">
      <c r="V730" s="98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</row>
    <row r="731" s="97" customFormat="true" ht="12.4" hidden="false" customHeight="false" outlineLevel="0" collapsed="false">
      <c r="V731" s="98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</row>
    <row r="732" s="97" customFormat="true" ht="12.4" hidden="false" customHeight="false" outlineLevel="0" collapsed="false">
      <c r="V732" s="98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</row>
    <row r="733" s="97" customFormat="true" ht="12.4" hidden="false" customHeight="false" outlineLevel="0" collapsed="false">
      <c r="V733" s="98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</row>
    <row r="734" s="97" customFormat="true" ht="12.4" hidden="false" customHeight="false" outlineLevel="0" collapsed="false">
      <c r="V734" s="98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</row>
    <row r="735" s="97" customFormat="true" ht="12.4" hidden="false" customHeight="false" outlineLevel="0" collapsed="false">
      <c r="V735" s="98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</row>
    <row r="736" s="97" customFormat="true" ht="12.4" hidden="false" customHeight="false" outlineLevel="0" collapsed="false">
      <c r="V736" s="98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</row>
    <row r="737" s="97" customFormat="true" ht="12.4" hidden="false" customHeight="false" outlineLevel="0" collapsed="false">
      <c r="V737" s="98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</row>
    <row r="738" s="97" customFormat="true" ht="12.4" hidden="false" customHeight="false" outlineLevel="0" collapsed="false">
      <c r="V738" s="98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</row>
    <row r="739" s="97" customFormat="true" ht="12.4" hidden="false" customHeight="false" outlineLevel="0" collapsed="false">
      <c r="V739" s="98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</row>
    <row r="740" s="97" customFormat="true" ht="12.4" hidden="false" customHeight="false" outlineLevel="0" collapsed="false">
      <c r="V740" s="98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</row>
    <row r="741" s="97" customFormat="true" ht="12.4" hidden="false" customHeight="false" outlineLevel="0" collapsed="false">
      <c r="V741" s="98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</row>
    <row r="742" s="97" customFormat="true" ht="12.4" hidden="false" customHeight="false" outlineLevel="0" collapsed="false">
      <c r="V742" s="98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</row>
    <row r="743" s="97" customFormat="true" ht="12.4" hidden="false" customHeight="false" outlineLevel="0" collapsed="false">
      <c r="V743" s="98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</row>
    <row r="744" s="97" customFormat="true" ht="12.4" hidden="false" customHeight="false" outlineLevel="0" collapsed="false">
      <c r="V744" s="98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</row>
    <row r="745" s="97" customFormat="true" ht="12.4" hidden="false" customHeight="false" outlineLevel="0" collapsed="false">
      <c r="V745" s="98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</row>
    <row r="746" s="97" customFormat="true" ht="12.4" hidden="false" customHeight="false" outlineLevel="0" collapsed="false">
      <c r="V746" s="98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</row>
    <row r="747" s="97" customFormat="true" ht="12.4" hidden="false" customHeight="false" outlineLevel="0" collapsed="false">
      <c r="V747" s="98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</row>
    <row r="748" s="97" customFormat="true" ht="12.4" hidden="false" customHeight="false" outlineLevel="0" collapsed="false">
      <c r="V748" s="98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</row>
    <row r="749" s="97" customFormat="true" ht="12.4" hidden="false" customHeight="false" outlineLevel="0" collapsed="false">
      <c r="V749" s="98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</row>
    <row r="750" s="97" customFormat="true" ht="12.4" hidden="false" customHeight="false" outlineLevel="0" collapsed="false">
      <c r="V750" s="98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</row>
    <row r="751" s="97" customFormat="true" ht="12.4" hidden="false" customHeight="false" outlineLevel="0" collapsed="false">
      <c r="V751" s="98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</row>
    <row r="752" s="97" customFormat="true" ht="12.4" hidden="false" customHeight="false" outlineLevel="0" collapsed="false">
      <c r="V752" s="98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</row>
    <row r="753" s="97" customFormat="true" ht="12.4" hidden="false" customHeight="false" outlineLevel="0" collapsed="false">
      <c r="V753" s="98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</row>
    <row r="754" s="97" customFormat="true" ht="12.4" hidden="false" customHeight="false" outlineLevel="0" collapsed="false">
      <c r="V754" s="98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</row>
    <row r="755" s="97" customFormat="true" ht="12.4" hidden="false" customHeight="false" outlineLevel="0" collapsed="false">
      <c r="V755" s="98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</row>
    <row r="756" s="97" customFormat="true" ht="12.4" hidden="false" customHeight="false" outlineLevel="0" collapsed="false">
      <c r="V756" s="98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</row>
    <row r="757" s="97" customFormat="true" ht="12.4" hidden="false" customHeight="false" outlineLevel="0" collapsed="false">
      <c r="V757" s="98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</row>
    <row r="758" s="97" customFormat="true" ht="12.4" hidden="false" customHeight="false" outlineLevel="0" collapsed="false">
      <c r="V758" s="98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</row>
    <row r="759" s="97" customFormat="true" ht="12.4" hidden="false" customHeight="false" outlineLevel="0" collapsed="false">
      <c r="V759" s="98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</row>
    <row r="760" s="97" customFormat="true" ht="12.4" hidden="false" customHeight="false" outlineLevel="0" collapsed="false">
      <c r="V760" s="98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</row>
    <row r="761" s="97" customFormat="true" ht="12.4" hidden="false" customHeight="false" outlineLevel="0" collapsed="false">
      <c r="V761" s="98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</row>
    <row r="762" s="97" customFormat="true" ht="12.4" hidden="false" customHeight="false" outlineLevel="0" collapsed="false">
      <c r="V762" s="98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</row>
    <row r="763" s="97" customFormat="true" ht="12.4" hidden="false" customHeight="false" outlineLevel="0" collapsed="false">
      <c r="V763" s="98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</row>
    <row r="764" s="97" customFormat="true" ht="12.4" hidden="false" customHeight="false" outlineLevel="0" collapsed="false">
      <c r="V764" s="98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</row>
    <row r="765" s="97" customFormat="true" ht="12.4" hidden="false" customHeight="false" outlineLevel="0" collapsed="false">
      <c r="V765" s="98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</row>
    <row r="766" s="97" customFormat="true" ht="12.4" hidden="false" customHeight="false" outlineLevel="0" collapsed="false">
      <c r="V766" s="98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</row>
    <row r="767" s="97" customFormat="true" ht="12.4" hidden="false" customHeight="false" outlineLevel="0" collapsed="false">
      <c r="V767" s="98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</row>
    <row r="768" s="97" customFormat="true" ht="12.4" hidden="false" customHeight="false" outlineLevel="0" collapsed="false">
      <c r="V768" s="98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</row>
    <row r="769" s="97" customFormat="true" ht="12.4" hidden="false" customHeight="false" outlineLevel="0" collapsed="false">
      <c r="V769" s="98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97" customFormat="true" ht="12.4" hidden="false" customHeight="false" outlineLevel="0" collapsed="false">
      <c r="V770" s="98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97" customFormat="true" ht="12.4" hidden="false" customHeight="false" outlineLevel="0" collapsed="false">
      <c r="V771" s="98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97" customFormat="true" ht="12.4" hidden="false" customHeight="false" outlineLevel="0" collapsed="false">
      <c r="V772" s="98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97" customFormat="true" ht="12.4" hidden="false" customHeight="false" outlineLevel="0" collapsed="false">
      <c r="V773" s="98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97" customFormat="true" ht="12.4" hidden="false" customHeight="false" outlineLevel="0" collapsed="false">
      <c r="V774" s="98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97" customFormat="true" ht="12.4" hidden="false" customHeight="false" outlineLevel="0" collapsed="false">
      <c r="V775" s="98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97" customFormat="true" ht="12.4" hidden="false" customHeight="false" outlineLevel="0" collapsed="false">
      <c r="V776" s="98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97" customFormat="true" ht="12.4" hidden="false" customHeight="false" outlineLevel="0" collapsed="false">
      <c r="V777" s="98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97" customFormat="true" ht="12.4" hidden="false" customHeight="false" outlineLevel="0" collapsed="false">
      <c r="V778" s="98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97" customFormat="true" ht="12.4" hidden="false" customHeight="false" outlineLevel="0" collapsed="false">
      <c r="V779" s="98"/>
    </row>
    <row r="780" s="97" customFormat="true" ht="12.4" hidden="false" customHeight="false" outlineLevel="0" collapsed="false">
      <c r="V780" s="98"/>
    </row>
    <row r="781" s="97" customFormat="true" ht="12.4" hidden="false" customHeight="false" outlineLevel="0" collapsed="false">
      <c r="V781" s="98"/>
    </row>
    <row r="782" s="97" customFormat="true" ht="12.4" hidden="false" customHeight="false" outlineLevel="0" collapsed="false">
      <c r="V782" s="98"/>
    </row>
    <row r="783" s="97" customFormat="true" ht="12.4" hidden="false" customHeight="false" outlineLevel="0" collapsed="false">
      <c r="V783" s="98"/>
    </row>
    <row r="784" s="97" customFormat="true" ht="12.4" hidden="false" customHeight="false" outlineLevel="0" collapsed="false">
      <c r="V784" s="98"/>
    </row>
    <row r="785" s="97" customFormat="true" ht="12.4" hidden="false" customHeight="false" outlineLevel="0" collapsed="false">
      <c r="V785" s="98"/>
    </row>
    <row r="786" s="97" customFormat="true" ht="12.4" hidden="false" customHeight="false" outlineLevel="0" collapsed="false">
      <c r="V786" s="98"/>
    </row>
    <row r="787" s="97" customFormat="true" ht="12.4" hidden="false" customHeight="false" outlineLevel="0" collapsed="false">
      <c r="V787" s="98"/>
    </row>
    <row r="788" s="97" customFormat="true" ht="12.4" hidden="false" customHeight="false" outlineLevel="0" collapsed="false">
      <c r="V788" s="98"/>
    </row>
    <row r="789" s="97" customFormat="true" ht="12.4" hidden="false" customHeight="false" outlineLevel="0" collapsed="false">
      <c r="V789" s="98"/>
    </row>
    <row r="790" s="97" customFormat="true" ht="12.4" hidden="false" customHeight="false" outlineLevel="0" collapsed="false">
      <c r="V790" s="98"/>
    </row>
    <row r="791" s="97" customFormat="true" ht="12.4" hidden="false" customHeight="false" outlineLevel="0" collapsed="false">
      <c r="V791" s="98"/>
    </row>
    <row r="792" s="97" customFormat="true" ht="12.4" hidden="false" customHeight="false" outlineLevel="0" collapsed="false">
      <c r="V792" s="98"/>
    </row>
    <row r="793" s="97" customFormat="true" ht="12.4" hidden="false" customHeight="false" outlineLevel="0" collapsed="false">
      <c r="V793" s="98"/>
    </row>
    <row r="794" s="97" customFormat="true" ht="12.4" hidden="false" customHeight="false" outlineLevel="0" collapsed="false">
      <c r="V794" s="98"/>
    </row>
    <row r="795" s="97" customFormat="true" ht="12.4" hidden="false" customHeight="false" outlineLevel="0" collapsed="false">
      <c r="V795" s="98"/>
    </row>
    <row r="796" s="97" customFormat="true" ht="12.4" hidden="false" customHeight="false" outlineLevel="0" collapsed="false">
      <c r="V796" s="98"/>
    </row>
    <row r="797" s="97" customFormat="true" ht="12.4" hidden="false" customHeight="false" outlineLevel="0" collapsed="false">
      <c r="V797" s="98"/>
    </row>
    <row r="798" s="97" customFormat="true" ht="12.4" hidden="false" customHeight="false" outlineLevel="0" collapsed="false">
      <c r="V798" s="98"/>
    </row>
    <row r="799" s="97" customFormat="true" ht="12.4" hidden="false" customHeight="false" outlineLevel="0" collapsed="false">
      <c r="V799" s="98"/>
    </row>
    <row r="800" s="97" customFormat="true" ht="12.4" hidden="false" customHeight="false" outlineLevel="0" collapsed="false">
      <c r="V800" s="98"/>
    </row>
    <row r="801" s="97" customFormat="true" ht="12.4" hidden="false" customHeight="false" outlineLevel="0" collapsed="false">
      <c r="V801" s="98"/>
    </row>
    <row r="802" s="97" customFormat="true" ht="12.4" hidden="false" customHeight="false" outlineLevel="0" collapsed="false">
      <c r="V802" s="98"/>
    </row>
    <row r="803" s="97" customFormat="true" ht="12.4" hidden="false" customHeight="false" outlineLevel="0" collapsed="false">
      <c r="V803" s="98"/>
    </row>
    <row r="804" s="97" customFormat="true" ht="12.4" hidden="false" customHeight="false" outlineLevel="0" collapsed="false">
      <c r="V804" s="98"/>
    </row>
    <row r="805" s="97" customFormat="true" ht="12.4" hidden="false" customHeight="false" outlineLevel="0" collapsed="false">
      <c r="V805" s="98"/>
    </row>
    <row r="806" s="97" customFormat="true" ht="12.4" hidden="false" customHeight="false" outlineLevel="0" collapsed="false">
      <c r="V806" s="98"/>
    </row>
    <row r="807" s="97" customFormat="true" ht="12.4" hidden="false" customHeight="false" outlineLevel="0" collapsed="false">
      <c r="V807" s="98"/>
    </row>
    <row r="808" s="97" customFormat="true" ht="12.4" hidden="false" customHeight="false" outlineLevel="0" collapsed="false">
      <c r="V808" s="98"/>
    </row>
    <row r="809" s="97" customFormat="true" ht="12.4" hidden="false" customHeight="false" outlineLevel="0" collapsed="false">
      <c r="V809" s="98"/>
    </row>
    <row r="810" s="97" customFormat="true" ht="12.4" hidden="false" customHeight="false" outlineLevel="0" collapsed="false">
      <c r="V810" s="98"/>
    </row>
    <row r="811" s="97" customFormat="true" ht="12.4" hidden="false" customHeight="false" outlineLevel="0" collapsed="false">
      <c r="V811" s="98"/>
    </row>
    <row r="812" s="97" customFormat="true" ht="12.4" hidden="false" customHeight="false" outlineLevel="0" collapsed="false">
      <c r="V812" s="98"/>
    </row>
    <row r="813" s="97" customFormat="true" ht="12.4" hidden="false" customHeight="false" outlineLevel="0" collapsed="false">
      <c r="V813" s="98"/>
    </row>
    <row r="814" s="97" customFormat="true" ht="12.4" hidden="false" customHeight="false" outlineLevel="0" collapsed="false">
      <c r="V814" s="98"/>
    </row>
    <row r="815" s="97" customFormat="true" ht="12.4" hidden="false" customHeight="false" outlineLevel="0" collapsed="false">
      <c r="V815" s="98"/>
    </row>
    <row r="816" s="97" customFormat="true" ht="12.4" hidden="false" customHeight="false" outlineLevel="0" collapsed="false">
      <c r="V816" s="98"/>
    </row>
    <row r="817" s="97" customFormat="true" ht="12.4" hidden="false" customHeight="false" outlineLevel="0" collapsed="false">
      <c r="V817" s="98"/>
    </row>
    <row r="818" s="97" customFormat="true" ht="12.4" hidden="false" customHeight="false" outlineLevel="0" collapsed="false">
      <c r="V818" s="98"/>
    </row>
    <row r="819" s="97" customFormat="true" ht="12.4" hidden="false" customHeight="false" outlineLevel="0" collapsed="false">
      <c r="V819" s="98"/>
    </row>
    <row r="820" s="97" customFormat="true" ht="12.4" hidden="false" customHeight="false" outlineLevel="0" collapsed="false">
      <c r="V820" s="98"/>
    </row>
    <row r="821" s="97" customFormat="true" ht="12.4" hidden="false" customHeight="false" outlineLevel="0" collapsed="false">
      <c r="V821" s="98"/>
    </row>
    <row r="822" s="97" customFormat="true" ht="12.4" hidden="false" customHeight="false" outlineLevel="0" collapsed="false">
      <c r="V822" s="98"/>
    </row>
    <row r="823" s="97" customFormat="true" ht="12.4" hidden="false" customHeight="false" outlineLevel="0" collapsed="false">
      <c r="V823" s="98"/>
    </row>
    <row r="824" s="97" customFormat="true" ht="12.4" hidden="false" customHeight="false" outlineLevel="0" collapsed="false">
      <c r="V824" s="98"/>
    </row>
    <row r="825" s="97" customFormat="true" ht="12.4" hidden="false" customHeight="false" outlineLevel="0" collapsed="false">
      <c r="V825" s="98"/>
    </row>
    <row r="826" s="97" customFormat="true" ht="12.4" hidden="false" customHeight="false" outlineLevel="0" collapsed="false">
      <c r="V826" s="98"/>
    </row>
    <row r="827" s="97" customFormat="true" ht="12.4" hidden="false" customHeight="false" outlineLevel="0" collapsed="false">
      <c r="V827" s="98"/>
    </row>
    <row r="828" s="97" customFormat="true" ht="12.4" hidden="false" customHeight="false" outlineLevel="0" collapsed="false">
      <c r="V828" s="98"/>
    </row>
    <row r="829" s="97" customFormat="true" ht="12.4" hidden="false" customHeight="false" outlineLevel="0" collapsed="false">
      <c r="V829" s="98"/>
    </row>
    <row r="830" s="97" customFormat="true" ht="12.4" hidden="false" customHeight="false" outlineLevel="0" collapsed="false">
      <c r="V830" s="98"/>
    </row>
    <row r="831" s="97" customFormat="true" ht="12.4" hidden="false" customHeight="false" outlineLevel="0" collapsed="false">
      <c r="V831" s="98"/>
    </row>
    <row r="832" s="97" customFormat="true" ht="12.4" hidden="false" customHeight="false" outlineLevel="0" collapsed="false">
      <c r="V832" s="98"/>
    </row>
    <row r="833" s="97" customFormat="true" ht="12.4" hidden="false" customHeight="false" outlineLevel="0" collapsed="false">
      <c r="V833" s="98"/>
    </row>
    <row r="834" s="97" customFormat="true" ht="12.4" hidden="false" customHeight="false" outlineLevel="0" collapsed="false">
      <c r="V834" s="98"/>
    </row>
    <row r="835" s="97" customFormat="true" ht="12.4" hidden="false" customHeight="false" outlineLevel="0" collapsed="false">
      <c r="V835" s="98"/>
    </row>
    <row r="836" s="97" customFormat="true" ht="12.4" hidden="false" customHeight="false" outlineLevel="0" collapsed="false">
      <c r="V836" s="98"/>
    </row>
    <row r="837" s="97" customFormat="true" ht="12.4" hidden="false" customHeight="false" outlineLevel="0" collapsed="false">
      <c r="V837" s="98"/>
    </row>
    <row r="838" s="97" customFormat="true" ht="12.4" hidden="false" customHeight="false" outlineLevel="0" collapsed="false">
      <c r="V838" s="98"/>
    </row>
    <row r="839" s="97" customFormat="true" ht="12.4" hidden="false" customHeight="false" outlineLevel="0" collapsed="false">
      <c r="V839" s="98"/>
    </row>
    <row r="840" s="97" customFormat="true" ht="12.4" hidden="false" customHeight="false" outlineLevel="0" collapsed="false">
      <c r="V840" s="98"/>
    </row>
    <row r="841" s="97" customFormat="true" ht="12.4" hidden="false" customHeight="false" outlineLevel="0" collapsed="false">
      <c r="V841" s="98"/>
    </row>
    <row r="842" s="97" customFormat="true" ht="12.4" hidden="false" customHeight="false" outlineLevel="0" collapsed="false">
      <c r="V842" s="98"/>
    </row>
    <row r="843" s="97" customFormat="true" ht="12.4" hidden="false" customHeight="false" outlineLevel="0" collapsed="false">
      <c r="V843" s="98"/>
    </row>
    <row r="844" s="97" customFormat="true" ht="12.4" hidden="false" customHeight="false" outlineLevel="0" collapsed="false">
      <c r="V844" s="98"/>
    </row>
    <row r="845" s="97" customFormat="true" ht="12.4" hidden="false" customHeight="false" outlineLevel="0" collapsed="false">
      <c r="V845" s="98"/>
    </row>
    <row r="846" s="97" customFormat="true" ht="12.4" hidden="false" customHeight="false" outlineLevel="0" collapsed="false">
      <c r="V846" s="98"/>
    </row>
    <row r="847" s="97" customFormat="true" ht="12.4" hidden="false" customHeight="false" outlineLevel="0" collapsed="false">
      <c r="V847" s="98"/>
    </row>
    <row r="848" s="97" customFormat="true" ht="12.4" hidden="false" customHeight="false" outlineLevel="0" collapsed="false">
      <c r="V848" s="98"/>
    </row>
    <row r="849" s="97" customFormat="true" ht="12.4" hidden="false" customHeight="false" outlineLevel="0" collapsed="false">
      <c r="V849" s="98"/>
    </row>
    <row r="850" s="97" customFormat="true" ht="12.4" hidden="false" customHeight="false" outlineLevel="0" collapsed="false">
      <c r="V850" s="98"/>
    </row>
    <row r="851" s="97" customFormat="true" ht="12.4" hidden="false" customHeight="false" outlineLevel="0" collapsed="false">
      <c r="V851" s="98"/>
    </row>
    <row r="852" s="97" customFormat="true" ht="12.4" hidden="false" customHeight="false" outlineLevel="0" collapsed="false">
      <c r="V852" s="98"/>
    </row>
    <row r="853" s="97" customFormat="true" ht="12.4" hidden="false" customHeight="false" outlineLevel="0" collapsed="false">
      <c r="V853" s="98"/>
    </row>
    <row r="854" s="97" customFormat="true" ht="12.4" hidden="false" customHeight="false" outlineLevel="0" collapsed="false">
      <c r="V854" s="98"/>
    </row>
    <row r="855" s="97" customFormat="true" ht="12.4" hidden="false" customHeight="false" outlineLevel="0" collapsed="false">
      <c r="V855" s="98"/>
    </row>
    <row r="856" s="97" customFormat="true" ht="12.4" hidden="false" customHeight="false" outlineLevel="0" collapsed="false">
      <c r="V856" s="98"/>
    </row>
    <row r="857" s="97" customFormat="true" ht="12.4" hidden="false" customHeight="false" outlineLevel="0" collapsed="false">
      <c r="V857" s="98"/>
    </row>
    <row r="858" s="97" customFormat="true" ht="12.4" hidden="false" customHeight="false" outlineLevel="0" collapsed="false">
      <c r="V858" s="98"/>
    </row>
    <row r="859" s="97" customFormat="true" ht="12.4" hidden="false" customHeight="false" outlineLevel="0" collapsed="false">
      <c r="V859" s="98"/>
    </row>
    <row r="860" s="97" customFormat="true" ht="12.4" hidden="false" customHeight="false" outlineLevel="0" collapsed="false">
      <c r="V860" s="98"/>
    </row>
    <row r="861" s="97" customFormat="true" ht="12.4" hidden="false" customHeight="false" outlineLevel="0" collapsed="false">
      <c r="V861" s="98"/>
    </row>
    <row r="862" s="97" customFormat="true" ht="12.4" hidden="false" customHeight="false" outlineLevel="0" collapsed="false">
      <c r="V862" s="98"/>
    </row>
    <row r="863" s="97" customFormat="true" ht="12.4" hidden="false" customHeight="false" outlineLevel="0" collapsed="false">
      <c r="V863" s="98"/>
    </row>
    <row r="864" s="97" customFormat="true" ht="12.4" hidden="false" customHeight="false" outlineLevel="0" collapsed="false">
      <c r="V864" s="98"/>
    </row>
    <row r="865" s="97" customFormat="true" ht="12.4" hidden="false" customHeight="false" outlineLevel="0" collapsed="false">
      <c r="V865" s="98"/>
    </row>
    <row r="866" s="97" customFormat="true" ht="12.4" hidden="false" customHeight="false" outlineLevel="0" collapsed="false">
      <c r="V866" s="98"/>
    </row>
    <row r="867" s="97" customFormat="true" ht="12.4" hidden="false" customHeight="false" outlineLevel="0" collapsed="false">
      <c r="V867" s="98"/>
    </row>
    <row r="868" s="97" customFormat="true" ht="12.4" hidden="false" customHeight="false" outlineLevel="0" collapsed="false">
      <c r="V868" s="98"/>
    </row>
    <row r="869" s="97" customFormat="true" ht="12.4" hidden="false" customHeight="false" outlineLevel="0" collapsed="false">
      <c r="V869" s="98"/>
    </row>
    <row r="870" s="97" customFormat="true" ht="12.4" hidden="false" customHeight="false" outlineLevel="0" collapsed="false">
      <c r="V870" s="98"/>
    </row>
    <row r="871" s="97" customFormat="true" ht="12.4" hidden="false" customHeight="false" outlineLevel="0" collapsed="false">
      <c r="V871" s="98"/>
    </row>
    <row r="872" s="97" customFormat="true" ht="12.4" hidden="false" customHeight="false" outlineLevel="0" collapsed="false">
      <c r="V872" s="98"/>
    </row>
    <row r="873" s="97" customFormat="true" ht="12.4" hidden="false" customHeight="false" outlineLevel="0" collapsed="false">
      <c r="V873" s="98"/>
    </row>
    <row r="874" s="97" customFormat="true" ht="12.4" hidden="false" customHeight="false" outlineLevel="0" collapsed="false">
      <c r="V874" s="98"/>
    </row>
    <row r="875" s="97" customFormat="true" ht="12.4" hidden="false" customHeight="false" outlineLevel="0" collapsed="false">
      <c r="V875" s="98"/>
    </row>
    <row r="876" s="97" customFormat="true" ht="12.4" hidden="false" customHeight="false" outlineLevel="0" collapsed="false">
      <c r="V876" s="98"/>
    </row>
    <row r="877" s="97" customFormat="true" ht="12.4" hidden="false" customHeight="false" outlineLevel="0" collapsed="false">
      <c r="V877" s="98"/>
    </row>
    <row r="878" s="97" customFormat="true" ht="12.4" hidden="false" customHeight="false" outlineLevel="0" collapsed="false">
      <c r="V878" s="98"/>
    </row>
    <row r="879" s="97" customFormat="true" ht="12.4" hidden="false" customHeight="false" outlineLevel="0" collapsed="false">
      <c r="V879" s="98"/>
    </row>
    <row r="880" s="97" customFormat="true" ht="12.4" hidden="false" customHeight="false" outlineLevel="0" collapsed="false">
      <c r="V880" s="98"/>
    </row>
    <row r="881" s="97" customFormat="true" ht="12.4" hidden="false" customHeight="false" outlineLevel="0" collapsed="false">
      <c r="V881" s="98"/>
    </row>
    <row r="882" s="97" customFormat="true" ht="12.4" hidden="false" customHeight="false" outlineLevel="0" collapsed="false">
      <c r="V882" s="98"/>
    </row>
    <row r="883" s="97" customFormat="true" ht="12.4" hidden="false" customHeight="false" outlineLevel="0" collapsed="false">
      <c r="V883" s="98"/>
    </row>
    <row r="884" s="97" customFormat="true" ht="12.4" hidden="false" customHeight="false" outlineLevel="0" collapsed="false">
      <c r="V884" s="98"/>
    </row>
    <row r="885" s="97" customFormat="true" ht="12.4" hidden="false" customHeight="false" outlineLevel="0" collapsed="false">
      <c r="V885" s="98"/>
    </row>
    <row r="886" s="97" customFormat="true" ht="12.4" hidden="false" customHeight="false" outlineLevel="0" collapsed="false">
      <c r="V886" s="98"/>
    </row>
    <row r="887" s="97" customFormat="true" ht="12.4" hidden="false" customHeight="false" outlineLevel="0" collapsed="false">
      <c r="V887" s="98"/>
    </row>
    <row r="888" s="97" customFormat="true" ht="12.4" hidden="false" customHeight="false" outlineLevel="0" collapsed="false">
      <c r="V888" s="98"/>
    </row>
    <row r="889" s="97" customFormat="true" ht="12.4" hidden="false" customHeight="false" outlineLevel="0" collapsed="false">
      <c r="V889" s="98"/>
    </row>
    <row r="890" s="97" customFormat="true" ht="12.4" hidden="false" customHeight="false" outlineLevel="0" collapsed="false">
      <c r="V890" s="98"/>
    </row>
    <row r="891" s="97" customFormat="true" ht="12.4" hidden="false" customHeight="false" outlineLevel="0" collapsed="false">
      <c r="V891" s="98"/>
    </row>
    <row r="892" s="97" customFormat="true" ht="12.4" hidden="false" customHeight="false" outlineLevel="0" collapsed="false">
      <c r="V892" s="98"/>
    </row>
    <row r="893" s="97" customFormat="true" ht="12.4" hidden="false" customHeight="false" outlineLevel="0" collapsed="false">
      <c r="V893" s="98"/>
    </row>
    <row r="894" s="97" customFormat="true" ht="12.4" hidden="false" customHeight="false" outlineLevel="0" collapsed="false">
      <c r="V894" s="98"/>
    </row>
    <row r="895" s="97" customFormat="true" ht="12.4" hidden="false" customHeight="false" outlineLevel="0" collapsed="false">
      <c r="V895" s="98"/>
    </row>
    <row r="896" s="97" customFormat="true" ht="12.4" hidden="false" customHeight="false" outlineLevel="0" collapsed="false">
      <c r="V896" s="98"/>
    </row>
    <row r="897" s="97" customFormat="true" ht="12.4" hidden="false" customHeight="false" outlineLevel="0" collapsed="false">
      <c r="V897" s="98"/>
    </row>
    <row r="898" s="97" customFormat="true" ht="12.4" hidden="false" customHeight="false" outlineLevel="0" collapsed="false">
      <c r="V898" s="98"/>
    </row>
    <row r="899" s="97" customFormat="true" ht="12.4" hidden="false" customHeight="false" outlineLevel="0" collapsed="false">
      <c r="V899" s="98"/>
    </row>
    <row r="900" s="97" customFormat="true" ht="12.4" hidden="false" customHeight="false" outlineLevel="0" collapsed="false">
      <c r="V900" s="98"/>
    </row>
    <row r="901" s="97" customFormat="true" ht="12.4" hidden="false" customHeight="false" outlineLevel="0" collapsed="false">
      <c r="V901" s="98"/>
    </row>
    <row r="902" s="97" customFormat="true" ht="12.4" hidden="false" customHeight="false" outlineLevel="0" collapsed="false">
      <c r="V902" s="98"/>
    </row>
    <row r="903" s="97" customFormat="true" ht="12.4" hidden="false" customHeight="false" outlineLevel="0" collapsed="false">
      <c r="V903" s="98"/>
    </row>
    <row r="904" s="97" customFormat="true" ht="12.4" hidden="false" customHeight="false" outlineLevel="0" collapsed="false">
      <c r="V904" s="98"/>
    </row>
    <row r="905" s="97" customFormat="true" ht="12.4" hidden="false" customHeight="false" outlineLevel="0" collapsed="false">
      <c r="V905" s="98"/>
    </row>
    <row r="906" s="97" customFormat="true" ht="12.4" hidden="false" customHeight="false" outlineLevel="0" collapsed="false">
      <c r="V906" s="98"/>
    </row>
    <row r="907" s="97" customFormat="true" ht="12.4" hidden="false" customHeight="false" outlineLevel="0" collapsed="false">
      <c r="V907" s="98"/>
    </row>
    <row r="908" s="97" customFormat="true" ht="12.4" hidden="false" customHeight="false" outlineLevel="0" collapsed="false">
      <c r="V908" s="98"/>
    </row>
    <row r="909" s="97" customFormat="true" ht="12.4" hidden="false" customHeight="false" outlineLevel="0" collapsed="false">
      <c r="V909" s="98"/>
    </row>
    <row r="910" s="97" customFormat="true" ht="12.4" hidden="false" customHeight="false" outlineLevel="0" collapsed="false">
      <c r="V910" s="98"/>
    </row>
    <row r="911" s="97" customFormat="true" ht="12.4" hidden="false" customHeight="false" outlineLevel="0" collapsed="false">
      <c r="V911" s="98"/>
    </row>
    <row r="912" s="97" customFormat="true" ht="12.4" hidden="false" customHeight="false" outlineLevel="0" collapsed="false">
      <c r="V912" s="98"/>
    </row>
    <row r="913" s="97" customFormat="true" ht="12.4" hidden="false" customHeight="false" outlineLevel="0" collapsed="false">
      <c r="V913" s="98"/>
    </row>
    <row r="914" s="97" customFormat="true" ht="12.4" hidden="false" customHeight="false" outlineLevel="0" collapsed="false">
      <c r="V914" s="98"/>
    </row>
    <row r="915" s="97" customFormat="true" ht="12.4" hidden="false" customHeight="false" outlineLevel="0" collapsed="false">
      <c r="V915" s="98"/>
    </row>
    <row r="916" s="97" customFormat="true" ht="12.4" hidden="false" customHeight="false" outlineLevel="0" collapsed="false">
      <c r="V916" s="98"/>
    </row>
    <row r="917" s="97" customFormat="true" ht="12.4" hidden="false" customHeight="false" outlineLevel="0" collapsed="false">
      <c r="V917" s="98"/>
    </row>
    <row r="918" s="97" customFormat="true" ht="12.4" hidden="false" customHeight="false" outlineLevel="0" collapsed="false">
      <c r="V918" s="98"/>
    </row>
    <row r="919" s="97" customFormat="true" ht="12.4" hidden="false" customHeight="false" outlineLevel="0" collapsed="false">
      <c r="V919" s="98"/>
    </row>
    <row r="920" s="97" customFormat="true" ht="12.4" hidden="false" customHeight="false" outlineLevel="0" collapsed="false">
      <c r="V920" s="98"/>
    </row>
    <row r="921" s="97" customFormat="true" ht="12.4" hidden="false" customHeight="false" outlineLevel="0" collapsed="false">
      <c r="V921" s="98"/>
    </row>
    <row r="922" s="97" customFormat="true" ht="12.4" hidden="false" customHeight="false" outlineLevel="0" collapsed="false">
      <c r="V922" s="98"/>
    </row>
    <row r="923" s="97" customFormat="true" ht="12.4" hidden="false" customHeight="false" outlineLevel="0" collapsed="false">
      <c r="V923" s="98"/>
    </row>
    <row r="924" s="97" customFormat="true" ht="12.4" hidden="false" customHeight="false" outlineLevel="0" collapsed="false">
      <c r="V924" s="98"/>
    </row>
    <row r="925" s="97" customFormat="true" ht="12.4" hidden="false" customHeight="false" outlineLevel="0" collapsed="false">
      <c r="V925" s="98"/>
    </row>
    <row r="926" s="97" customFormat="true" ht="12.4" hidden="false" customHeight="false" outlineLevel="0" collapsed="false">
      <c r="V926" s="98"/>
    </row>
    <row r="927" s="97" customFormat="true" ht="12.4" hidden="false" customHeight="false" outlineLevel="0" collapsed="false">
      <c r="V927" s="98"/>
    </row>
    <row r="928" s="97" customFormat="true" ht="12.4" hidden="false" customHeight="false" outlineLevel="0" collapsed="false">
      <c r="V928" s="98"/>
    </row>
    <row r="929" s="97" customFormat="true" ht="12.4" hidden="false" customHeight="false" outlineLevel="0" collapsed="false">
      <c r="V929" s="98"/>
    </row>
    <row r="930" s="97" customFormat="true" ht="12.4" hidden="false" customHeight="false" outlineLevel="0" collapsed="false">
      <c r="V930" s="98"/>
    </row>
    <row r="931" s="97" customFormat="true" ht="12.4" hidden="false" customHeight="false" outlineLevel="0" collapsed="false">
      <c r="V931" s="98"/>
    </row>
    <row r="932" s="97" customFormat="true" ht="12.4" hidden="false" customHeight="false" outlineLevel="0" collapsed="false">
      <c r="V932" s="98"/>
    </row>
    <row r="933" s="97" customFormat="true" ht="12.4" hidden="false" customHeight="false" outlineLevel="0" collapsed="false">
      <c r="V933" s="98"/>
    </row>
    <row r="934" s="97" customFormat="true" ht="12.4" hidden="false" customHeight="false" outlineLevel="0" collapsed="false">
      <c r="V934" s="98"/>
    </row>
    <row r="935" s="97" customFormat="true" ht="12.4" hidden="false" customHeight="false" outlineLevel="0" collapsed="false">
      <c r="V935" s="98"/>
    </row>
    <row r="936" s="97" customFormat="true" ht="12.4" hidden="false" customHeight="false" outlineLevel="0" collapsed="false">
      <c r="V936" s="98"/>
    </row>
    <row r="937" s="97" customFormat="true" ht="12.4" hidden="false" customHeight="false" outlineLevel="0" collapsed="false">
      <c r="V937" s="98"/>
    </row>
    <row r="938" s="97" customFormat="true" ht="12.4" hidden="false" customHeight="false" outlineLevel="0" collapsed="false">
      <c r="V938" s="98"/>
    </row>
    <row r="939" s="97" customFormat="true" ht="12.4" hidden="false" customHeight="false" outlineLevel="0" collapsed="false">
      <c r="V939" s="98"/>
    </row>
    <row r="940" s="97" customFormat="true" ht="12.4" hidden="false" customHeight="false" outlineLevel="0" collapsed="false">
      <c r="V940" s="98"/>
    </row>
    <row r="941" s="97" customFormat="true" ht="12.4" hidden="false" customHeight="false" outlineLevel="0" collapsed="false">
      <c r="V941" s="98"/>
    </row>
    <row r="942" s="97" customFormat="true" ht="12.4" hidden="false" customHeight="false" outlineLevel="0" collapsed="false">
      <c r="V942" s="98"/>
    </row>
    <row r="943" s="97" customFormat="true" ht="12.4" hidden="false" customHeight="false" outlineLevel="0" collapsed="false">
      <c r="V943" s="98"/>
    </row>
    <row r="944" s="97" customFormat="true" ht="12.4" hidden="false" customHeight="false" outlineLevel="0" collapsed="false">
      <c r="V944" s="98"/>
    </row>
    <row r="945" s="97" customFormat="true" ht="12.4" hidden="false" customHeight="false" outlineLevel="0" collapsed="false">
      <c r="V945" s="98"/>
    </row>
    <row r="946" s="97" customFormat="true" ht="12.4" hidden="false" customHeight="false" outlineLevel="0" collapsed="false">
      <c r="V946" s="98"/>
    </row>
    <row r="947" s="97" customFormat="true" ht="12.4" hidden="false" customHeight="false" outlineLevel="0" collapsed="false">
      <c r="V947" s="98"/>
    </row>
    <row r="948" s="97" customFormat="true" ht="12.4" hidden="false" customHeight="false" outlineLevel="0" collapsed="false">
      <c r="V948" s="98"/>
    </row>
    <row r="949" s="97" customFormat="true" ht="12.4" hidden="false" customHeight="false" outlineLevel="0" collapsed="false">
      <c r="V949" s="98"/>
    </row>
    <row r="950" s="97" customFormat="true" ht="12.4" hidden="false" customHeight="false" outlineLevel="0" collapsed="false">
      <c r="V950" s="98"/>
    </row>
    <row r="951" s="97" customFormat="true" ht="12.4" hidden="false" customHeight="false" outlineLevel="0" collapsed="false">
      <c r="V951" s="98"/>
    </row>
    <row r="952" s="97" customFormat="true" ht="12.4" hidden="false" customHeight="false" outlineLevel="0" collapsed="false">
      <c r="V952" s="98"/>
    </row>
    <row r="953" s="97" customFormat="true" ht="12.4" hidden="false" customHeight="false" outlineLevel="0" collapsed="false">
      <c r="V953" s="98"/>
    </row>
    <row r="954" s="97" customFormat="true" ht="12.4" hidden="false" customHeight="false" outlineLevel="0" collapsed="false">
      <c r="V954" s="98"/>
    </row>
    <row r="955" s="97" customFormat="true" ht="12.4" hidden="false" customHeight="false" outlineLevel="0" collapsed="false">
      <c r="V955" s="98"/>
    </row>
    <row r="956" s="97" customFormat="true" ht="12.4" hidden="false" customHeight="false" outlineLevel="0" collapsed="false">
      <c r="V956" s="98"/>
    </row>
    <row r="957" s="97" customFormat="true" ht="12.4" hidden="false" customHeight="false" outlineLevel="0" collapsed="false">
      <c r="V957" s="98"/>
    </row>
    <row r="958" s="97" customFormat="true" ht="12.4" hidden="false" customHeight="false" outlineLevel="0" collapsed="false">
      <c r="V958" s="98"/>
    </row>
    <row r="959" s="97" customFormat="true" ht="12.4" hidden="false" customHeight="false" outlineLevel="0" collapsed="false">
      <c r="V959" s="98"/>
    </row>
    <row r="960" s="97" customFormat="true" ht="12.4" hidden="false" customHeight="false" outlineLevel="0" collapsed="false">
      <c r="V960" s="98"/>
    </row>
    <row r="961" s="97" customFormat="true" ht="12.4" hidden="false" customHeight="false" outlineLevel="0" collapsed="false">
      <c r="V961" s="98"/>
    </row>
    <row r="962" s="97" customFormat="true" ht="12.4" hidden="false" customHeight="false" outlineLevel="0" collapsed="false">
      <c r="V962" s="98"/>
    </row>
    <row r="963" s="97" customFormat="true" ht="12.4" hidden="false" customHeight="false" outlineLevel="0" collapsed="false">
      <c r="V963" s="98"/>
    </row>
    <row r="964" s="97" customFormat="true" ht="12.4" hidden="false" customHeight="false" outlineLevel="0" collapsed="false">
      <c r="V964" s="98"/>
    </row>
    <row r="965" s="97" customFormat="true" ht="12.4" hidden="false" customHeight="false" outlineLevel="0" collapsed="false">
      <c r="V965" s="98"/>
    </row>
    <row r="966" s="97" customFormat="true" ht="12.4" hidden="false" customHeight="false" outlineLevel="0" collapsed="false">
      <c r="V966" s="98"/>
    </row>
    <row r="967" s="97" customFormat="true" ht="12.4" hidden="false" customHeight="false" outlineLevel="0" collapsed="false">
      <c r="V967" s="98"/>
    </row>
    <row r="968" s="97" customFormat="true" ht="12.4" hidden="false" customHeight="false" outlineLevel="0" collapsed="false">
      <c r="V968" s="98"/>
    </row>
    <row r="969" s="97" customFormat="true" ht="12.4" hidden="false" customHeight="false" outlineLevel="0" collapsed="false">
      <c r="V969" s="98"/>
    </row>
    <row r="970" s="97" customFormat="true" ht="12.4" hidden="false" customHeight="false" outlineLevel="0" collapsed="false">
      <c r="V970" s="98"/>
    </row>
    <row r="971" s="97" customFormat="true" ht="12.4" hidden="false" customHeight="false" outlineLevel="0" collapsed="false">
      <c r="V971" s="98"/>
    </row>
    <row r="972" s="97" customFormat="true" ht="12.4" hidden="false" customHeight="false" outlineLevel="0" collapsed="false">
      <c r="V972" s="98"/>
    </row>
    <row r="973" s="97" customFormat="true" ht="12.4" hidden="false" customHeight="false" outlineLevel="0" collapsed="false">
      <c r="V973" s="98"/>
    </row>
    <row r="974" s="97" customFormat="true" ht="12.4" hidden="false" customHeight="false" outlineLevel="0" collapsed="false">
      <c r="V974" s="98"/>
    </row>
    <row r="975" s="97" customFormat="true" ht="12.4" hidden="false" customHeight="false" outlineLevel="0" collapsed="false">
      <c r="V975" s="98"/>
    </row>
    <row r="976" s="97" customFormat="true" ht="12.4" hidden="false" customHeight="false" outlineLevel="0" collapsed="false">
      <c r="V976" s="98"/>
    </row>
    <row r="977" s="97" customFormat="true" ht="12.4" hidden="false" customHeight="false" outlineLevel="0" collapsed="false">
      <c r="V977" s="98"/>
    </row>
    <row r="978" s="97" customFormat="true" ht="12.4" hidden="false" customHeight="false" outlineLevel="0" collapsed="false">
      <c r="V978" s="98"/>
    </row>
    <row r="979" s="97" customFormat="true" ht="12.4" hidden="false" customHeight="false" outlineLevel="0" collapsed="false">
      <c r="V979" s="98"/>
    </row>
    <row r="980" s="97" customFormat="true" ht="12.4" hidden="false" customHeight="false" outlineLevel="0" collapsed="false">
      <c r="V980" s="98"/>
    </row>
    <row r="981" s="97" customFormat="true" ht="12.4" hidden="false" customHeight="false" outlineLevel="0" collapsed="false">
      <c r="V981" s="98"/>
    </row>
    <row r="982" s="97" customFormat="true" ht="12.4" hidden="false" customHeight="false" outlineLevel="0" collapsed="false">
      <c r="V982" s="98"/>
    </row>
    <row r="983" s="97" customFormat="true" ht="12.4" hidden="false" customHeight="false" outlineLevel="0" collapsed="false">
      <c r="V983" s="98"/>
    </row>
    <row r="984" s="97" customFormat="true" ht="12.4" hidden="false" customHeight="false" outlineLevel="0" collapsed="false">
      <c r="V984" s="98"/>
    </row>
    <row r="985" s="97" customFormat="true" ht="12.4" hidden="false" customHeight="false" outlineLevel="0" collapsed="false">
      <c r="V985" s="98"/>
    </row>
    <row r="986" s="97" customFormat="true" ht="12.4" hidden="false" customHeight="false" outlineLevel="0" collapsed="false">
      <c r="V986" s="98"/>
    </row>
    <row r="987" s="97" customFormat="true" ht="12.4" hidden="false" customHeight="false" outlineLevel="0" collapsed="false">
      <c r="V987" s="98"/>
    </row>
    <row r="988" s="97" customFormat="true" ht="12.4" hidden="false" customHeight="false" outlineLevel="0" collapsed="false">
      <c r="V988" s="98"/>
    </row>
    <row r="989" s="97" customFormat="true" ht="12.4" hidden="false" customHeight="false" outlineLevel="0" collapsed="false">
      <c r="V989" s="98"/>
    </row>
    <row r="990" s="97" customFormat="true" ht="12.4" hidden="false" customHeight="false" outlineLevel="0" collapsed="false">
      <c r="V990" s="98"/>
    </row>
    <row r="991" s="97" customFormat="true" ht="12.4" hidden="false" customHeight="false" outlineLevel="0" collapsed="false">
      <c r="V991" s="98"/>
    </row>
    <row r="992" s="97" customFormat="true" ht="12.4" hidden="false" customHeight="false" outlineLevel="0" collapsed="false">
      <c r="V992" s="98"/>
    </row>
    <row r="993" s="97" customFormat="true" ht="12.4" hidden="false" customHeight="false" outlineLevel="0" collapsed="false">
      <c r="V993" s="98"/>
    </row>
    <row r="994" s="97" customFormat="true" ht="12.4" hidden="false" customHeight="false" outlineLevel="0" collapsed="false">
      <c r="V994" s="98"/>
    </row>
    <row r="995" s="97" customFormat="true" ht="12.4" hidden="false" customHeight="false" outlineLevel="0" collapsed="false">
      <c r="V995" s="98"/>
    </row>
    <row r="996" s="97" customFormat="true" ht="12.4" hidden="false" customHeight="false" outlineLevel="0" collapsed="false">
      <c r="V996" s="98"/>
    </row>
    <row r="997" s="97" customFormat="true" ht="12.4" hidden="false" customHeight="false" outlineLevel="0" collapsed="false">
      <c r="V997" s="98"/>
    </row>
    <row r="998" s="97" customFormat="true" ht="12.4" hidden="false" customHeight="false" outlineLevel="0" collapsed="false">
      <c r="V998" s="98"/>
    </row>
    <row r="999" s="97" customFormat="true" ht="12.4" hidden="false" customHeight="false" outlineLevel="0" collapsed="false">
      <c r="V999" s="98"/>
    </row>
    <row r="1000" s="97" customFormat="true" ht="12.4" hidden="false" customHeight="false" outlineLevel="0" collapsed="false">
      <c r="V1000" s="98"/>
    </row>
    <row r="1001" s="97" customFormat="true" ht="12.4" hidden="false" customHeight="false" outlineLevel="0" collapsed="false">
      <c r="V1001" s="98"/>
    </row>
    <row r="1002" s="97" customFormat="true" ht="12.4" hidden="false" customHeight="false" outlineLevel="0" collapsed="false">
      <c r="V1002" s="98"/>
    </row>
    <row r="1003" s="97" customFormat="true" ht="12.4" hidden="false" customHeight="false" outlineLevel="0" collapsed="false">
      <c r="V1003" s="98"/>
    </row>
    <row r="1004" s="97" customFormat="true" ht="12.4" hidden="false" customHeight="false" outlineLevel="0" collapsed="false">
      <c r="V1004" s="98"/>
    </row>
    <row r="1005" s="97" customFormat="true" ht="12.4" hidden="false" customHeight="false" outlineLevel="0" collapsed="false">
      <c r="V1005" s="98"/>
    </row>
    <row r="1006" s="97" customFormat="true" ht="12.4" hidden="false" customHeight="false" outlineLevel="0" collapsed="false">
      <c r="V1006" s="98"/>
    </row>
    <row r="1007" s="97" customFormat="true" ht="12.4" hidden="false" customHeight="false" outlineLevel="0" collapsed="false">
      <c r="V1007" s="98"/>
    </row>
    <row r="1008" s="97" customFormat="true" ht="12.4" hidden="false" customHeight="false" outlineLevel="0" collapsed="false">
      <c r="V1008" s="98"/>
    </row>
    <row r="1009" s="97" customFormat="true" ht="12.4" hidden="false" customHeight="false" outlineLevel="0" collapsed="false">
      <c r="V1009" s="98"/>
    </row>
    <row r="1010" s="97" customFormat="true" ht="12.4" hidden="false" customHeight="false" outlineLevel="0" collapsed="false">
      <c r="V1010" s="98"/>
    </row>
    <row r="1011" s="97" customFormat="true" ht="12.4" hidden="false" customHeight="false" outlineLevel="0" collapsed="false">
      <c r="V1011" s="98"/>
    </row>
    <row r="1012" s="97" customFormat="true" ht="12.4" hidden="false" customHeight="false" outlineLevel="0" collapsed="false">
      <c r="V1012" s="98"/>
    </row>
    <row r="1013" s="97" customFormat="true" ht="12.4" hidden="false" customHeight="false" outlineLevel="0" collapsed="false">
      <c r="V1013" s="98"/>
    </row>
    <row r="1014" s="97" customFormat="true" ht="12.4" hidden="false" customHeight="false" outlineLevel="0" collapsed="false">
      <c r="V1014" s="98"/>
    </row>
    <row r="1015" s="97" customFormat="true" ht="12.4" hidden="false" customHeight="false" outlineLevel="0" collapsed="false">
      <c r="V1015" s="98"/>
    </row>
    <row r="1016" s="97" customFormat="true" ht="12.4" hidden="false" customHeight="false" outlineLevel="0" collapsed="false">
      <c r="V1016" s="98"/>
    </row>
    <row r="1017" s="97" customFormat="true" ht="12.4" hidden="false" customHeight="false" outlineLevel="0" collapsed="false">
      <c r="V1017" s="98"/>
    </row>
    <row r="1018" s="97" customFormat="true" ht="12.4" hidden="false" customHeight="false" outlineLevel="0" collapsed="false">
      <c r="V1018" s="98"/>
    </row>
    <row r="1019" s="97" customFormat="true" ht="12.4" hidden="false" customHeight="false" outlineLevel="0" collapsed="false">
      <c r="V1019" s="98"/>
    </row>
    <row r="1020" s="97" customFormat="true" ht="12.4" hidden="false" customHeight="false" outlineLevel="0" collapsed="false">
      <c r="V1020" s="98"/>
    </row>
    <row r="1021" s="97" customFormat="true" ht="12.4" hidden="false" customHeight="false" outlineLevel="0" collapsed="false">
      <c r="V1021" s="98"/>
    </row>
    <row r="1022" s="97" customFormat="true" ht="12.4" hidden="false" customHeight="false" outlineLevel="0" collapsed="false">
      <c r="V1022" s="98"/>
    </row>
    <row r="1023" s="97" customFormat="true" ht="12.4" hidden="false" customHeight="false" outlineLevel="0" collapsed="false">
      <c r="V1023" s="98"/>
    </row>
    <row r="1024" s="97" customFormat="true" ht="12.4" hidden="false" customHeight="false" outlineLevel="0" collapsed="false">
      <c r="V1024" s="98"/>
    </row>
    <row r="1025" s="97" customFormat="true" ht="12.4" hidden="false" customHeight="false" outlineLevel="0" collapsed="false">
      <c r="V1025" s="98"/>
    </row>
    <row r="1026" s="97" customFormat="true" ht="12.4" hidden="false" customHeight="false" outlineLevel="0" collapsed="false">
      <c r="V1026" s="98"/>
    </row>
    <row r="1027" s="97" customFormat="true" ht="12.4" hidden="false" customHeight="false" outlineLevel="0" collapsed="false">
      <c r="V1027" s="98"/>
    </row>
    <row r="1028" s="97" customFormat="true" ht="12.4" hidden="false" customHeight="false" outlineLevel="0" collapsed="false">
      <c r="V1028" s="98"/>
    </row>
    <row r="1029" s="97" customFormat="true" ht="12.4" hidden="false" customHeight="false" outlineLevel="0" collapsed="false">
      <c r="V1029" s="98"/>
    </row>
    <row r="1030" s="97" customFormat="true" ht="12.4" hidden="false" customHeight="false" outlineLevel="0" collapsed="false">
      <c r="V1030" s="98"/>
    </row>
    <row r="1031" s="97" customFormat="true" ht="12.4" hidden="false" customHeight="false" outlineLevel="0" collapsed="false">
      <c r="V1031" s="98"/>
    </row>
    <row r="1032" s="97" customFormat="true" ht="12.4" hidden="false" customHeight="false" outlineLevel="0" collapsed="false">
      <c r="V1032" s="98"/>
    </row>
    <row r="1033" s="97" customFormat="true" ht="12.4" hidden="false" customHeight="false" outlineLevel="0" collapsed="false">
      <c r="V1033" s="98"/>
    </row>
    <row r="1034" s="97" customFormat="true" ht="12.4" hidden="false" customHeight="false" outlineLevel="0" collapsed="false">
      <c r="V1034" s="98"/>
    </row>
    <row r="1035" s="97" customFormat="true" ht="12.4" hidden="false" customHeight="false" outlineLevel="0" collapsed="false">
      <c r="V1035" s="98"/>
    </row>
    <row r="1036" s="97" customFormat="true" ht="12.4" hidden="false" customHeight="false" outlineLevel="0" collapsed="false">
      <c r="V1036" s="98"/>
    </row>
    <row r="1037" s="97" customFormat="true" ht="12.4" hidden="false" customHeight="false" outlineLevel="0" collapsed="false">
      <c r="V1037" s="98"/>
    </row>
    <row r="1038" s="97" customFormat="true" ht="12.4" hidden="false" customHeight="false" outlineLevel="0" collapsed="false">
      <c r="V1038" s="98"/>
    </row>
    <row r="1039" s="97" customFormat="true" ht="12.4" hidden="false" customHeight="false" outlineLevel="0" collapsed="false">
      <c r="V1039" s="98"/>
    </row>
    <row r="1040" s="97" customFormat="true" ht="12.4" hidden="false" customHeight="false" outlineLevel="0" collapsed="false">
      <c r="V1040" s="98"/>
    </row>
    <row r="1041" s="97" customFormat="true" ht="12.4" hidden="false" customHeight="false" outlineLevel="0" collapsed="false">
      <c r="V1041" s="98"/>
    </row>
    <row r="1042" s="97" customFormat="true" ht="12.4" hidden="false" customHeight="false" outlineLevel="0" collapsed="false">
      <c r="V1042" s="98"/>
    </row>
    <row r="1043" s="97" customFormat="true" ht="12.4" hidden="false" customHeight="false" outlineLevel="0" collapsed="false">
      <c r="V1043" s="98"/>
    </row>
    <row r="1044" s="97" customFormat="true" ht="12.4" hidden="false" customHeight="false" outlineLevel="0" collapsed="false">
      <c r="V1044" s="98"/>
    </row>
    <row r="1045" s="97" customFormat="true" ht="12.4" hidden="false" customHeight="false" outlineLevel="0" collapsed="false">
      <c r="V1045" s="98"/>
    </row>
    <row r="1046" s="97" customFormat="true" ht="12.4" hidden="false" customHeight="false" outlineLevel="0" collapsed="false">
      <c r="V1046" s="98"/>
    </row>
    <row r="1047" s="97" customFormat="true" ht="12.4" hidden="false" customHeight="false" outlineLevel="0" collapsed="false">
      <c r="V1047" s="98"/>
    </row>
    <row r="1048" s="97" customFormat="true" ht="12.4" hidden="false" customHeight="false" outlineLevel="0" collapsed="false">
      <c r="V1048" s="98"/>
    </row>
    <row r="1049" s="97" customFormat="true" ht="12.4" hidden="false" customHeight="false" outlineLevel="0" collapsed="false">
      <c r="V1049" s="98"/>
    </row>
    <row r="1050" s="97" customFormat="true" ht="12.4" hidden="false" customHeight="false" outlineLevel="0" collapsed="false">
      <c r="V1050" s="98"/>
    </row>
    <row r="1051" s="97" customFormat="true" ht="12.4" hidden="false" customHeight="false" outlineLevel="0" collapsed="false">
      <c r="V1051" s="98"/>
    </row>
    <row r="1052" s="97" customFormat="true" ht="12.4" hidden="false" customHeight="false" outlineLevel="0" collapsed="false">
      <c r="V1052" s="98"/>
    </row>
    <row r="1053" s="97" customFormat="true" ht="12.4" hidden="false" customHeight="false" outlineLevel="0" collapsed="false">
      <c r="V1053" s="98"/>
    </row>
    <row r="1054" s="97" customFormat="true" ht="12.4" hidden="false" customHeight="false" outlineLevel="0" collapsed="false">
      <c r="V1054" s="98"/>
    </row>
    <row r="1055" s="97" customFormat="true" ht="12.4" hidden="false" customHeight="false" outlineLevel="0" collapsed="false">
      <c r="V1055" s="98"/>
    </row>
    <row r="1056" s="97" customFormat="true" ht="12.4" hidden="false" customHeight="false" outlineLevel="0" collapsed="false">
      <c r="V1056" s="98"/>
    </row>
    <row r="1057" s="97" customFormat="true" ht="12.4" hidden="false" customHeight="false" outlineLevel="0" collapsed="false">
      <c r="V1057" s="98"/>
    </row>
    <row r="1058" s="97" customFormat="true" ht="12.4" hidden="false" customHeight="false" outlineLevel="0" collapsed="false">
      <c r="V1058" s="98"/>
    </row>
    <row r="1059" s="97" customFormat="true" ht="12.4" hidden="false" customHeight="false" outlineLevel="0" collapsed="false">
      <c r="V1059" s="98"/>
    </row>
    <row r="1060" s="97" customFormat="true" ht="12.4" hidden="false" customHeight="false" outlineLevel="0" collapsed="false">
      <c r="V1060" s="98"/>
    </row>
    <row r="1061" s="97" customFormat="true" ht="12.4" hidden="false" customHeight="false" outlineLevel="0" collapsed="false">
      <c r="V1061" s="98"/>
    </row>
    <row r="1062" s="97" customFormat="true" ht="12.4" hidden="false" customHeight="false" outlineLevel="0" collapsed="false">
      <c r="V1062" s="98"/>
    </row>
    <row r="1063" s="97" customFormat="true" ht="12.4" hidden="false" customHeight="false" outlineLevel="0" collapsed="false">
      <c r="V1063" s="98"/>
    </row>
    <row r="1064" s="97" customFormat="true" ht="12.4" hidden="false" customHeight="false" outlineLevel="0" collapsed="false">
      <c r="V1064" s="98"/>
    </row>
    <row r="1065" s="97" customFormat="true" ht="12.4" hidden="false" customHeight="false" outlineLevel="0" collapsed="false">
      <c r="V1065" s="98"/>
    </row>
    <row r="1066" s="97" customFormat="true" ht="12.4" hidden="false" customHeight="false" outlineLevel="0" collapsed="false">
      <c r="V1066" s="98"/>
    </row>
    <row r="1067" s="97" customFormat="true" ht="12.4" hidden="false" customHeight="false" outlineLevel="0" collapsed="false">
      <c r="V1067" s="98"/>
    </row>
    <row r="1068" s="97" customFormat="true" ht="12.4" hidden="false" customHeight="false" outlineLevel="0" collapsed="false">
      <c r="V1068" s="98"/>
    </row>
    <row r="1069" s="97" customFormat="true" ht="12.4" hidden="false" customHeight="false" outlineLevel="0" collapsed="false">
      <c r="V1069" s="98"/>
    </row>
    <row r="1070" s="97" customFormat="true" ht="12.4" hidden="false" customHeight="false" outlineLevel="0" collapsed="false">
      <c r="V1070" s="98"/>
    </row>
    <row r="1071" s="97" customFormat="true" ht="12.4" hidden="false" customHeight="false" outlineLevel="0" collapsed="false">
      <c r="V1071" s="98"/>
    </row>
    <row r="1072" s="97" customFormat="true" ht="12.4" hidden="false" customHeight="false" outlineLevel="0" collapsed="false">
      <c r="V1072" s="98"/>
    </row>
    <row r="1073" s="97" customFormat="true" ht="12.4" hidden="false" customHeight="false" outlineLevel="0" collapsed="false">
      <c r="V1073" s="98"/>
    </row>
    <row r="1074" s="97" customFormat="true" ht="12.4" hidden="false" customHeight="false" outlineLevel="0" collapsed="false">
      <c r="V1074" s="98"/>
    </row>
    <row r="1075" s="97" customFormat="true" ht="12.4" hidden="false" customHeight="false" outlineLevel="0" collapsed="false">
      <c r="V1075" s="98"/>
    </row>
    <row r="1076" s="97" customFormat="true" ht="12.4" hidden="false" customHeight="false" outlineLevel="0" collapsed="false">
      <c r="V1076" s="98"/>
    </row>
    <row r="1077" s="97" customFormat="true" ht="12.4" hidden="false" customHeight="false" outlineLevel="0" collapsed="false">
      <c r="V1077" s="98"/>
    </row>
    <row r="1078" s="97" customFormat="true" ht="12.4" hidden="false" customHeight="false" outlineLevel="0" collapsed="false">
      <c r="V1078" s="98"/>
    </row>
    <row r="1079" s="97" customFormat="true" ht="12.4" hidden="false" customHeight="false" outlineLevel="0" collapsed="false">
      <c r="V1079" s="98"/>
    </row>
    <row r="1080" s="97" customFormat="true" ht="12.4" hidden="false" customHeight="false" outlineLevel="0" collapsed="false">
      <c r="V1080" s="98"/>
    </row>
    <row r="1081" s="97" customFormat="true" ht="12.4" hidden="false" customHeight="false" outlineLevel="0" collapsed="false">
      <c r="V1081" s="98"/>
    </row>
    <row r="1082" s="97" customFormat="true" ht="12.4" hidden="false" customHeight="false" outlineLevel="0" collapsed="false">
      <c r="V1082" s="98"/>
    </row>
    <row r="1083" s="97" customFormat="true" ht="12.4" hidden="false" customHeight="false" outlineLevel="0" collapsed="false">
      <c r="V1083" s="98"/>
    </row>
    <row r="1084" s="97" customFormat="true" ht="12.4" hidden="false" customHeight="false" outlineLevel="0" collapsed="false">
      <c r="V1084" s="98"/>
    </row>
    <row r="1085" s="97" customFormat="true" ht="12.4" hidden="false" customHeight="false" outlineLevel="0" collapsed="false">
      <c r="V1085" s="98"/>
    </row>
    <row r="1086" s="97" customFormat="true" ht="12.4" hidden="false" customHeight="false" outlineLevel="0" collapsed="false">
      <c r="V1086" s="98"/>
    </row>
    <row r="1087" s="97" customFormat="true" ht="12.4" hidden="false" customHeight="false" outlineLevel="0" collapsed="false">
      <c r="V1087" s="98"/>
    </row>
    <row r="1088" s="97" customFormat="true" ht="12.4" hidden="false" customHeight="false" outlineLevel="0" collapsed="false">
      <c r="V1088" s="98"/>
    </row>
    <row r="1089" s="97" customFormat="true" ht="12.4" hidden="false" customHeight="false" outlineLevel="0" collapsed="false">
      <c r="V1089" s="98"/>
    </row>
    <row r="1090" s="97" customFormat="true" ht="12.4" hidden="false" customHeight="false" outlineLevel="0" collapsed="false">
      <c r="V1090" s="98"/>
    </row>
    <row r="1091" s="97" customFormat="true" ht="12.4" hidden="false" customHeight="false" outlineLevel="0" collapsed="false">
      <c r="V1091" s="98"/>
    </row>
    <row r="1092" s="97" customFormat="true" ht="12.4" hidden="false" customHeight="false" outlineLevel="0" collapsed="false">
      <c r="V1092" s="98"/>
    </row>
    <row r="1093" s="97" customFormat="true" ht="12.4" hidden="false" customHeight="false" outlineLevel="0" collapsed="false">
      <c r="V1093" s="98"/>
    </row>
    <row r="1094" s="97" customFormat="true" ht="12.4" hidden="false" customHeight="false" outlineLevel="0" collapsed="false">
      <c r="V1094" s="98"/>
    </row>
    <row r="1095" s="97" customFormat="true" ht="12.4" hidden="false" customHeight="false" outlineLevel="0" collapsed="false">
      <c r="V1095" s="98"/>
    </row>
    <row r="1096" s="97" customFormat="true" ht="12.4" hidden="false" customHeight="false" outlineLevel="0" collapsed="false">
      <c r="V1096" s="98"/>
    </row>
    <row r="1097" s="97" customFormat="true" ht="12.4" hidden="false" customHeight="false" outlineLevel="0" collapsed="false">
      <c r="V1097" s="98"/>
    </row>
    <row r="1098" s="97" customFormat="true" ht="12.4" hidden="false" customHeight="false" outlineLevel="0" collapsed="false">
      <c r="V1098" s="98"/>
    </row>
    <row r="1099" s="97" customFormat="true" ht="12.4" hidden="false" customHeight="false" outlineLevel="0" collapsed="false">
      <c r="V1099" s="98"/>
    </row>
    <row r="1100" s="97" customFormat="true" ht="12.4" hidden="false" customHeight="false" outlineLevel="0" collapsed="false">
      <c r="V1100" s="98"/>
    </row>
    <row r="1101" s="97" customFormat="true" ht="12.4" hidden="false" customHeight="false" outlineLevel="0" collapsed="false">
      <c r="V1101" s="98"/>
    </row>
    <row r="1102" s="97" customFormat="true" ht="12.4" hidden="false" customHeight="false" outlineLevel="0" collapsed="false">
      <c r="V1102" s="98"/>
    </row>
    <row r="1103" s="97" customFormat="true" ht="12.4" hidden="false" customHeight="false" outlineLevel="0" collapsed="false">
      <c r="V1103" s="98"/>
    </row>
    <row r="1104" s="97" customFormat="true" ht="12.4" hidden="false" customHeight="false" outlineLevel="0" collapsed="false">
      <c r="V1104" s="98"/>
    </row>
    <row r="1105" s="97" customFormat="true" ht="12.4" hidden="false" customHeight="false" outlineLevel="0" collapsed="false">
      <c r="V1105" s="98"/>
    </row>
    <row r="1106" s="97" customFormat="true" ht="12.4" hidden="false" customHeight="false" outlineLevel="0" collapsed="false">
      <c r="V1106" s="98"/>
    </row>
    <row r="1107" s="97" customFormat="true" ht="12.4" hidden="false" customHeight="false" outlineLevel="0" collapsed="false">
      <c r="V1107" s="98"/>
    </row>
    <row r="1108" s="97" customFormat="true" ht="12.4" hidden="false" customHeight="false" outlineLevel="0" collapsed="false">
      <c r="V1108" s="98"/>
    </row>
    <row r="1109" s="97" customFormat="true" ht="12.4" hidden="false" customHeight="false" outlineLevel="0" collapsed="false">
      <c r="V1109" s="98"/>
    </row>
    <row r="1110" s="97" customFormat="true" ht="12.4" hidden="false" customHeight="false" outlineLevel="0" collapsed="false">
      <c r="V1110" s="98"/>
    </row>
    <row r="1111" s="97" customFormat="true" ht="12.4" hidden="false" customHeight="false" outlineLevel="0" collapsed="false">
      <c r="V1111" s="98"/>
    </row>
    <row r="1112" s="97" customFormat="true" ht="12.4" hidden="false" customHeight="false" outlineLevel="0" collapsed="false">
      <c r="V1112" s="98"/>
    </row>
    <row r="1113" s="97" customFormat="true" ht="12.4" hidden="false" customHeight="false" outlineLevel="0" collapsed="false">
      <c r="V1113" s="98"/>
    </row>
    <row r="1114" s="97" customFormat="true" ht="12.4" hidden="false" customHeight="false" outlineLevel="0" collapsed="false">
      <c r="V1114" s="98"/>
    </row>
    <row r="1115" s="97" customFormat="true" ht="12.4" hidden="false" customHeight="false" outlineLevel="0" collapsed="false">
      <c r="V1115" s="98"/>
    </row>
    <row r="1116" s="97" customFormat="true" ht="12.4" hidden="false" customHeight="false" outlineLevel="0" collapsed="false">
      <c r="V1116" s="98"/>
    </row>
    <row r="1117" s="97" customFormat="true" ht="12.4" hidden="false" customHeight="false" outlineLevel="0" collapsed="false">
      <c r="V1117" s="98"/>
    </row>
    <row r="1118" s="97" customFormat="true" ht="12.4" hidden="false" customHeight="false" outlineLevel="0" collapsed="false">
      <c r="V1118" s="98"/>
    </row>
    <row r="1119" s="97" customFormat="true" ht="12.4" hidden="false" customHeight="false" outlineLevel="0" collapsed="false">
      <c r="V1119" s="98"/>
    </row>
    <row r="1120" s="97" customFormat="true" ht="12.4" hidden="false" customHeight="false" outlineLevel="0" collapsed="false">
      <c r="V1120" s="98"/>
    </row>
    <row r="1121" s="97" customFormat="true" ht="12.4" hidden="false" customHeight="false" outlineLevel="0" collapsed="false">
      <c r="V1121" s="98"/>
    </row>
    <row r="1122" s="97" customFormat="true" ht="12.4" hidden="false" customHeight="false" outlineLevel="0" collapsed="false">
      <c r="V1122" s="98"/>
    </row>
    <row r="1123" s="97" customFormat="true" ht="12.4" hidden="false" customHeight="false" outlineLevel="0" collapsed="false">
      <c r="V1123" s="98"/>
    </row>
    <row r="1124" s="97" customFormat="true" ht="12.4" hidden="false" customHeight="false" outlineLevel="0" collapsed="false">
      <c r="V1124" s="98"/>
    </row>
    <row r="1125" s="97" customFormat="true" ht="12.4" hidden="false" customHeight="false" outlineLevel="0" collapsed="false">
      <c r="V1125" s="98"/>
    </row>
    <row r="1126" s="97" customFormat="true" ht="12.4" hidden="false" customHeight="false" outlineLevel="0" collapsed="false">
      <c r="V1126" s="98"/>
    </row>
    <row r="1127" s="97" customFormat="true" ht="12.4" hidden="false" customHeight="false" outlineLevel="0" collapsed="false">
      <c r="V1127" s="98"/>
    </row>
    <row r="1128" s="97" customFormat="true" ht="12.4" hidden="false" customHeight="false" outlineLevel="0" collapsed="false">
      <c r="V1128" s="98"/>
    </row>
    <row r="1129" s="97" customFormat="true" ht="12.4" hidden="false" customHeight="false" outlineLevel="0" collapsed="false">
      <c r="V1129" s="98"/>
    </row>
    <row r="1130" s="97" customFormat="true" ht="12.4" hidden="false" customHeight="false" outlineLevel="0" collapsed="false">
      <c r="V1130" s="98"/>
    </row>
    <row r="1131" s="97" customFormat="true" ht="12.4" hidden="false" customHeight="false" outlineLevel="0" collapsed="false">
      <c r="V1131" s="98"/>
    </row>
    <row r="1132" s="97" customFormat="true" ht="12.4" hidden="false" customHeight="false" outlineLevel="0" collapsed="false">
      <c r="V1132" s="98"/>
    </row>
    <row r="1133" s="97" customFormat="true" ht="12.4" hidden="false" customHeight="false" outlineLevel="0" collapsed="false">
      <c r="V1133" s="98"/>
    </row>
    <row r="1134" s="97" customFormat="true" ht="12.4" hidden="false" customHeight="false" outlineLevel="0" collapsed="false">
      <c r="V1134" s="98"/>
    </row>
    <row r="1135" s="97" customFormat="true" ht="12.4" hidden="false" customHeight="false" outlineLevel="0" collapsed="false">
      <c r="V1135" s="98"/>
    </row>
    <row r="1136" s="97" customFormat="true" ht="12.4" hidden="false" customHeight="false" outlineLevel="0" collapsed="false">
      <c r="V1136" s="98"/>
    </row>
    <row r="1137" s="97" customFormat="true" ht="12.4" hidden="false" customHeight="false" outlineLevel="0" collapsed="false">
      <c r="V1137" s="98"/>
    </row>
    <row r="1138" s="97" customFormat="true" ht="12.4" hidden="false" customHeight="false" outlineLevel="0" collapsed="false">
      <c r="V1138" s="98"/>
    </row>
    <row r="1139" s="97" customFormat="true" ht="12.4" hidden="false" customHeight="false" outlineLevel="0" collapsed="false">
      <c r="V1139" s="98"/>
    </row>
    <row r="1140" s="97" customFormat="true" ht="12.4" hidden="false" customHeight="false" outlineLevel="0" collapsed="false">
      <c r="V1140" s="98"/>
    </row>
    <row r="1141" s="97" customFormat="true" ht="12.4" hidden="false" customHeight="false" outlineLevel="0" collapsed="false">
      <c r="V1141" s="98"/>
    </row>
    <row r="1142" s="97" customFormat="true" ht="12.4" hidden="false" customHeight="false" outlineLevel="0" collapsed="false">
      <c r="V1142" s="98"/>
    </row>
    <row r="1143" s="97" customFormat="true" ht="12.4" hidden="false" customHeight="false" outlineLevel="0" collapsed="false">
      <c r="V1143" s="98"/>
    </row>
    <row r="1144" s="97" customFormat="true" ht="12.4" hidden="false" customHeight="false" outlineLevel="0" collapsed="false">
      <c r="V1144" s="98"/>
    </row>
    <row r="1145" s="97" customFormat="true" ht="12.4" hidden="false" customHeight="false" outlineLevel="0" collapsed="false">
      <c r="V1145" s="98"/>
    </row>
    <row r="1146" s="97" customFormat="true" ht="12.4" hidden="false" customHeight="false" outlineLevel="0" collapsed="false">
      <c r="V1146" s="98"/>
    </row>
    <row r="1147" s="97" customFormat="true" ht="12.4" hidden="false" customHeight="false" outlineLevel="0" collapsed="false">
      <c r="V1147" s="98"/>
    </row>
    <row r="1148" s="97" customFormat="true" ht="12.4" hidden="false" customHeight="false" outlineLevel="0" collapsed="false">
      <c r="V1148" s="98"/>
    </row>
    <row r="1149" s="97" customFormat="true" ht="12.4" hidden="false" customHeight="false" outlineLevel="0" collapsed="false">
      <c r="V1149" s="98"/>
    </row>
    <row r="1150" s="97" customFormat="true" ht="12.4" hidden="false" customHeight="false" outlineLevel="0" collapsed="false">
      <c r="V1150" s="98"/>
    </row>
    <row r="1151" s="97" customFormat="true" ht="12.4" hidden="false" customHeight="false" outlineLevel="0" collapsed="false">
      <c r="V1151" s="98"/>
    </row>
    <row r="1152" s="97" customFormat="true" ht="12.4" hidden="false" customHeight="false" outlineLevel="0" collapsed="false">
      <c r="V1152" s="98"/>
    </row>
    <row r="1153" s="97" customFormat="true" ht="12.4" hidden="false" customHeight="false" outlineLevel="0" collapsed="false">
      <c r="V1153" s="98"/>
    </row>
    <row r="1154" s="97" customFormat="true" ht="12.4" hidden="false" customHeight="false" outlineLevel="0" collapsed="false">
      <c r="V1154" s="98"/>
    </row>
    <row r="1155" s="97" customFormat="true" ht="12.4" hidden="false" customHeight="false" outlineLevel="0" collapsed="false">
      <c r="V1155" s="98"/>
    </row>
    <row r="1156" s="97" customFormat="true" ht="12.4" hidden="false" customHeight="false" outlineLevel="0" collapsed="false">
      <c r="V1156" s="98"/>
    </row>
    <row r="1157" s="97" customFormat="true" ht="12.4" hidden="false" customHeight="false" outlineLevel="0" collapsed="false">
      <c r="V1157" s="98"/>
    </row>
    <row r="1158" s="97" customFormat="true" ht="12.4" hidden="false" customHeight="false" outlineLevel="0" collapsed="false">
      <c r="V1158" s="98"/>
    </row>
    <row r="1159" s="97" customFormat="true" ht="12.4" hidden="false" customHeight="false" outlineLevel="0" collapsed="false">
      <c r="V1159" s="98"/>
    </row>
    <row r="1160" s="97" customFormat="true" ht="12.4" hidden="false" customHeight="false" outlineLevel="0" collapsed="false">
      <c r="V1160" s="98"/>
    </row>
    <row r="1161" s="97" customFormat="true" ht="12.4" hidden="false" customHeight="false" outlineLevel="0" collapsed="false">
      <c r="V1161" s="98"/>
    </row>
    <row r="1162" s="97" customFormat="true" ht="12.4" hidden="false" customHeight="false" outlineLevel="0" collapsed="false">
      <c r="V1162" s="98"/>
    </row>
    <row r="1163" s="97" customFormat="true" ht="12.4" hidden="false" customHeight="false" outlineLevel="0" collapsed="false">
      <c r="V1163" s="98"/>
    </row>
    <row r="1164" s="97" customFormat="true" ht="12.4" hidden="false" customHeight="false" outlineLevel="0" collapsed="false">
      <c r="V1164" s="98"/>
    </row>
    <row r="1165" s="97" customFormat="true" ht="12.4" hidden="false" customHeight="false" outlineLevel="0" collapsed="false">
      <c r="V1165" s="98"/>
    </row>
    <row r="1166" s="97" customFormat="true" ht="12.4" hidden="false" customHeight="false" outlineLevel="0" collapsed="false">
      <c r="V1166" s="98"/>
    </row>
    <row r="1167" s="97" customFormat="true" ht="12.4" hidden="false" customHeight="false" outlineLevel="0" collapsed="false">
      <c r="V1167" s="98"/>
    </row>
    <row r="1168" s="97" customFormat="true" ht="12.4" hidden="false" customHeight="false" outlineLevel="0" collapsed="false">
      <c r="V1168" s="98"/>
    </row>
    <row r="1169" s="97" customFormat="true" ht="12.4" hidden="false" customHeight="false" outlineLevel="0" collapsed="false">
      <c r="V1169" s="98"/>
    </row>
    <row r="1170" s="97" customFormat="true" ht="12.4" hidden="false" customHeight="false" outlineLevel="0" collapsed="false">
      <c r="V1170" s="98"/>
    </row>
    <row r="1171" s="97" customFormat="true" ht="12.4" hidden="false" customHeight="false" outlineLevel="0" collapsed="false">
      <c r="V1171" s="98"/>
    </row>
    <row r="1172" s="97" customFormat="true" ht="12.4" hidden="false" customHeight="false" outlineLevel="0" collapsed="false">
      <c r="V1172" s="98"/>
    </row>
    <row r="1173" s="97" customFormat="true" ht="12.4" hidden="false" customHeight="false" outlineLevel="0" collapsed="false">
      <c r="V1173" s="98"/>
    </row>
    <row r="1174" s="97" customFormat="true" ht="12.4" hidden="false" customHeight="false" outlineLevel="0" collapsed="false">
      <c r="V1174" s="98"/>
    </row>
    <row r="1175" s="97" customFormat="true" ht="12.4" hidden="false" customHeight="false" outlineLevel="0" collapsed="false">
      <c r="V1175" s="98"/>
    </row>
    <row r="1176" s="97" customFormat="true" ht="12.4" hidden="false" customHeight="false" outlineLevel="0" collapsed="false">
      <c r="V1176" s="98"/>
    </row>
    <row r="1177" s="97" customFormat="true" ht="12.4" hidden="false" customHeight="false" outlineLevel="0" collapsed="false">
      <c r="V1177" s="98"/>
    </row>
    <row r="1178" s="97" customFormat="true" ht="12.4" hidden="false" customHeight="false" outlineLevel="0" collapsed="false">
      <c r="V1178" s="98"/>
    </row>
    <row r="1179" s="97" customFormat="true" ht="12.4" hidden="false" customHeight="false" outlineLevel="0" collapsed="false">
      <c r="V1179" s="98"/>
    </row>
    <row r="1180" s="97" customFormat="true" ht="12.4" hidden="false" customHeight="false" outlineLevel="0" collapsed="false">
      <c r="V1180" s="98"/>
    </row>
    <row r="1181" s="97" customFormat="true" ht="12.4" hidden="false" customHeight="false" outlineLevel="0" collapsed="false">
      <c r="V1181" s="98"/>
    </row>
    <row r="1182" s="97" customFormat="true" ht="12.4" hidden="false" customHeight="false" outlineLevel="0" collapsed="false">
      <c r="V1182" s="98"/>
    </row>
    <row r="1183" s="97" customFormat="true" ht="12.4" hidden="false" customHeight="false" outlineLevel="0" collapsed="false">
      <c r="V1183" s="98"/>
    </row>
    <row r="1184" s="97" customFormat="true" ht="12.4" hidden="false" customHeight="false" outlineLevel="0" collapsed="false">
      <c r="V1184" s="98"/>
    </row>
    <row r="1185" s="97" customFormat="true" ht="12.4" hidden="false" customHeight="false" outlineLevel="0" collapsed="false">
      <c r="V1185" s="98"/>
    </row>
    <row r="1186" s="97" customFormat="true" ht="12.4" hidden="false" customHeight="false" outlineLevel="0" collapsed="false">
      <c r="V1186" s="98"/>
    </row>
    <row r="1187" s="97" customFormat="true" ht="12.4" hidden="false" customHeight="false" outlineLevel="0" collapsed="false">
      <c r="V1187" s="98"/>
    </row>
    <row r="1188" s="97" customFormat="true" ht="12.4" hidden="false" customHeight="false" outlineLevel="0" collapsed="false">
      <c r="V1188" s="98"/>
    </row>
    <row r="1189" s="97" customFormat="true" ht="12.4" hidden="false" customHeight="false" outlineLevel="0" collapsed="false">
      <c r="V1189" s="98"/>
    </row>
    <row r="1190" s="97" customFormat="true" ht="12.4" hidden="false" customHeight="false" outlineLevel="0" collapsed="false">
      <c r="V1190" s="98"/>
    </row>
    <row r="1191" s="97" customFormat="true" ht="12.4" hidden="false" customHeight="false" outlineLevel="0" collapsed="false">
      <c r="V1191" s="98"/>
    </row>
    <row r="1192" s="97" customFormat="true" ht="12.4" hidden="false" customHeight="false" outlineLevel="0" collapsed="false">
      <c r="V1192" s="98"/>
    </row>
    <row r="1193" s="97" customFormat="true" ht="12.4" hidden="false" customHeight="false" outlineLevel="0" collapsed="false">
      <c r="V1193" s="98"/>
    </row>
    <row r="1194" s="97" customFormat="true" ht="12.4" hidden="false" customHeight="false" outlineLevel="0" collapsed="false">
      <c r="V1194" s="98"/>
    </row>
    <row r="1195" s="97" customFormat="true" ht="12.4" hidden="false" customHeight="false" outlineLevel="0" collapsed="false">
      <c r="V1195" s="98"/>
    </row>
    <row r="1196" s="97" customFormat="true" ht="12.4" hidden="false" customHeight="false" outlineLevel="0" collapsed="false">
      <c r="V1196" s="98"/>
    </row>
    <row r="1197" s="97" customFormat="true" ht="12.4" hidden="false" customHeight="false" outlineLevel="0" collapsed="false">
      <c r="V1197" s="98"/>
    </row>
    <row r="1198" s="97" customFormat="true" ht="12.4" hidden="false" customHeight="false" outlineLevel="0" collapsed="false">
      <c r="V1198" s="98"/>
    </row>
    <row r="1199" s="97" customFormat="true" ht="12.4" hidden="false" customHeight="false" outlineLevel="0" collapsed="false">
      <c r="V1199" s="98"/>
    </row>
    <row r="1200" s="97" customFormat="true" ht="12.4" hidden="false" customHeight="false" outlineLevel="0" collapsed="false">
      <c r="V1200" s="98"/>
    </row>
    <row r="1201" s="97" customFormat="true" ht="12.4" hidden="false" customHeight="false" outlineLevel="0" collapsed="false">
      <c r="V1201" s="98"/>
    </row>
    <row r="1202" s="97" customFormat="true" ht="12.4" hidden="false" customHeight="false" outlineLevel="0" collapsed="false">
      <c r="V1202" s="98"/>
    </row>
    <row r="1203" s="97" customFormat="true" ht="12.4" hidden="false" customHeight="false" outlineLevel="0" collapsed="false">
      <c r="V1203" s="98"/>
    </row>
    <row r="1204" s="97" customFormat="true" ht="12.4" hidden="false" customHeight="false" outlineLevel="0" collapsed="false">
      <c r="V1204" s="98"/>
    </row>
    <row r="1205" s="97" customFormat="true" ht="12.4" hidden="false" customHeight="false" outlineLevel="0" collapsed="false">
      <c r="V1205" s="98"/>
    </row>
    <row r="1206" s="97" customFormat="true" ht="12.4" hidden="false" customHeight="false" outlineLevel="0" collapsed="false">
      <c r="V1206" s="98"/>
    </row>
    <row r="1207" s="97" customFormat="true" ht="12.4" hidden="false" customHeight="false" outlineLevel="0" collapsed="false">
      <c r="V1207" s="98"/>
    </row>
    <row r="1208" s="97" customFormat="true" ht="12.4" hidden="false" customHeight="false" outlineLevel="0" collapsed="false">
      <c r="V1208" s="98"/>
    </row>
    <row r="1209" s="97" customFormat="true" ht="12.4" hidden="false" customHeight="false" outlineLevel="0" collapsed="false">
      <c r="V1209" s="98"/>
    </row>
    <row r="1210" s="97" customFormat="true" ht="12.4" hidden="false" customHeight="false" outlineLevel="0" collapsed="false">
      <c r="V1210" s="98"/>
    </row>
    <row r="1211" s="97" customFormat="true" ht="12.4" hidden="false" customHeight="false" outlineLevel="0" collapsed="false">
      <c r="V1211" s="98"/>
    </row>
    <row r="1212" s="97" customFormat="true" ht="12.4" hidden="false" customHeight="false" outlineLevel="0" collapsed="false">
      <c r="V1212" s="98"/>
    </row>
    <row r="1213" s="97" customFormat="true" ht="12.4" hidden="false" customHeight="false" outlineLevel="0" collapsed="false">
      <c r="V1213" s="98"/>
    </row>
    <row r="1214" s="97" customFormat="true" ht="12.4" hidden="false" customHeight="false" outlineLevel="0" collapsed="false">
      <c r="V1214" s="98"/>
    </row>
    <row r="1215" s="97" customFormat="true" ht="12.4" hidden="false" customHeight="false" outlineLevel="0" collapsed="false">
      <c r="V1215" s="98"/>
    </row>
    <row r="1216" s="97" customFormat="true" ht="12.4" hidden="false" customHeight="false" outlineLevel="0" collapsed="false">
      <c r="V1216" s="98"/>
    </row>
    <row r="1217" s="97" customFormat="true" ht="12.4" hidden="false" customHeight="false" outlineLevel="0" collapsed="false">
      <c r="V1217" s="98"/>
    </row>
    <row r="1218" s="97" customFormat="true" ht="12.4" hidden="false" customHeight="false" outlineLevel="0" collapsed="false">
      <c r="V1218" s="98"/>
    </row>
    <row r="1219" s="97" customFormat="true" ht="12.4" hidden="false" customHeight="false" outlineLevel="0" collapsed="false">
      <c r="V1219" s="98"/>
    </row>
    <row r="1220" s="97" customFormat="true" ht="12.4" hidden="false" customHeight="false" outlineLevel="0" collapsed="false">
      <c r="V1220" s="98"/>
    </row>
    <row r="1221" s="97" customFormat="true" ht="12.4" hidden="false" customHeight="false" outlineLevel="0" collapsed="false">
      <c r="V1221" s="98"/>
    </row>
    <row r="1222" s="97" customFormat="true" ht="12.4" hidden="false" customHeight="false" outlineLevel="0" collapsed="false">
      <c r="V1222" s="98"/>
    </row>
    <row r="1223" s="97" customFormat="true" ht="12.4" hidden="false" customHeight="false" outlineLevel="0" collapsed="false">
      <c r="V1223" s="98"/>
    </row>
    <row r="1224" s="97" customFormat="true" ht="12.4" hidden="false" customHeight="false" outlineLevel="0" collapsed="false">
      <c r="V1224" s="98"/>
    </row>
    <row r="1225" s="97" customFormat="true" ht="12.4" hidden="false" customHeight="false" outlineLevel="0" collapsed="false">
      <c r="V1225" s="98"/>
    </row>
    <row r="1226" s="97" customFormat="true" ht="12.4" hidden="false" customHeight="false" outlineLevel="0" collapsed="false">
      <c r="V1226" s="98"/>
    </row>
    <row r="1227" s="97" customFormat="true" ht="12.4" hidden="false" customHeight="false" outlineLevel="0" collapsed="false">
      <c r="V1227" s="98"/>
    </row>
    <row r="1228" s="97" customFormat="true" ht="12.4" hidden="false" customHeight="false" outlineLevel="0" collapsed="false">
      <c r="V1228" s="98"/>
    </row>
    <row r="1229" s="97" customFormat="true" ht="12.4" hidden="false" customHeight="false" outlineLevel="0" collapsed="false">
      <c r="V1229" s="98"/>
    </row>
    <row r="1230" s="97" customFormat="true" ht="12.4" hidden="false" customHeight="false" outlineLevel="0" collapsed="false">
      <c r="V1230" s="98"/>
    </row>
    <row r="1231" s="97" customFormat="true" ht="12.4" hidden="false" customHeight="false" outlineLevel="0" collapsed="false">
      <c r="V1231" s="98"/>
    </row>
    <row r="1232" s="97" customFormat="true" ht="12.4" hidden="false" customHeight="false" outlineLevel="0" collapsed="false">
      <c r="V1232" s="98"/>
    </row>
    <row r="1233" s="97" customFormat="true" ht="12.4" hidden="false" customHeight="false" outlineLevel="0" collapsed="false">
      <c r="V1233" s="98"/>
    </row>
    <row r="1234" s="97" customFormat="true" ht="12.4" hidden="false" customHeight="false" outlineLevel="0" collapsed="false">
      <c r="V1234" s="98"/>
    </row>
    <row r="1235" s="97" customFormat="true" ht="12.4" hidden="false" customHeight="false" outlineLevel="0" collapsed="false">
      <c r="V1235" s="98"/>
    </row>
    <row r="1236" s="97" customFormat="true" ht="12.4" hidden="false" customHeight="false" outlineLevel="0" collapsed="false">
      <c r="V1236" s="98"/>
    </row>
    <row r="1237" s="97" customFormat="true" ht="12.4" hidden="false" customHeight="false" outlineLevel="0" collapsed="false">
      <c r="V1237" s="98"/>
    </row>
    <row r="1238" s="97" customFormat="true" ht="12.4" hidden="false" customHeight="false" outlineLevel="0" collapsed="false">
      <c r="V1238" s="98"/>
    </row>
    <row r="1239" s="97" customFormat="true" ht="12.4" hidden="false" customHeight="false" outlineLevel="0" collapsed="false">
      <c r="V1239" s="98"/>
    </row>
    <row r="1240" s="97" customFormat="true" ht="12.4" hidden="false" customHeight="false" outlineLevel="0" collapsed="false">
      <c r="V1240" s="98"/>
    </row>
    <row r="1241" s="97" customFormat="true" ht="12.4" hidden="false" customHeight="false" outlineLevel="0" collapsed="false">
      <c r="V1241" s="98"/>
    </row>
    <row r="1242" s="97" customFormat="true" ht="12.4" hidden="false" customHeight="false" outlineLevel="0" collapsed="false">
      <c r="V1242" s="98"/>
    </row>
    <row r="1243" s="97" customFormat="true" ht="12.4" hidden="false" customHeight="false" outlineLevel="0" collapsed="false">
      <c r="V1243" s="98"/>
    </row>
    <row r="1244" s="97" customFormat="true" ht="12.4" hidden="false" customHeight="false" outlineLevel="0" collapsed="false">
      <c r="V1244" s="98"/>
    </row>
    <row r="1245" s="97" customFormat="true" ht="12.4" hidden="false" customHeight="false" outlineLevel="0" collapsed="false">
      <c r="V1245" s="98"/>
    </row>
    <row r="1246" s="97" customFormat="true" ht="12.4" hidden="false" customHeight="false" outlineLevel="0" collapsed="false">
      <c r="V1246" s="98"/>
    </row>
    <row r="1247" s="97" customFormat="true" ht="12.4" hidden="false" customHeight="false" outlineLevel="0" collapsed="false">
      <c r="V1247" s="98"/>
    </row>
    <row r="1248" s="97" customFormat="true" ht="12.4" hidden="false" customHeight="false" outlineLevel="0" collapsed="false">
      <c r="V1248" s="98"/>
    </row>
    <row r="1249" s="97" customFormat="true" ht="12.4" hidden="false" customHeight="false" outlineLevel="0" collapsed="false">
      <c r="V1249" s="98"/>
    </row>
    <row r="1250" s="97" customFormat="true" ht="12.4" hidden="false" customHeight="false" outlineLevel="0" collapsed="false">
      <c r="V1250" s="98"/>
    </row>
    <row r="1251" s="97" customFormat="true" ht="12.4" hidden="false" customHeight="false" outlineLevel="0" collapsed="false">
      <c r="V1251" s="98"/>
    </row>
    <row r="1252" s="97" customFormat="true" ht="12.4" hidden="false" customHeight="false" outlineLevel="0" collapsed="false">
      <c r="V1252" s="98"/>
    </row>
    <row r="1253" s="97" customFormat="true" ht="12.4" hidden="false" customHeight="false" outlineLevel="0" collapsed="false">
      <c r="V1253" s="98"/>
    </row>
    <row r="1254" s="97" customFormat="true" ht="12.4" hidden="false" customHeight="false" outlineLevel="0" collapsed="false">
      <c r="V1254" s="98"/>
    </row>
    <row r="1255" s="97" customFormat="true" ht="12.4" hidden="false" customHeight="false" outlineLevel="0" collapsed="false">
      <c r="V1255" s="98"/>
    </row>
    <row r="1256" s="97" customFormat="true" ht="12.4" hidden="false" customHeight="false" outlineLevel="0" collapsed="false">
      <c r="V1256" s="98"/>
    </row>
    <row r="1257" s="97" customFormat="true" ht="12.4" hidden="false" customHeight="false" outlineLevel="0" collapsed="false">
      <c r="V1257" s="98"/>
    </row>
    <row r="1258" s="97" customFormat="true" ht="12.4" hidden="false" customHeight="false" outlineLevel="0" collapsed="false">
      <c r="V1258" s="98"/>
    </row>
    <row r="1259" s="97" customFormat="true" ht="12.4" hidden="false" customHeight="false" outlineLevel="0" collapsed="false">
      <c r="V1259" s="98"/>
    </row>
    <row r="1260" s="97" customFormat="true" ht="12.4" hidden="false" customHeight="false" outlineLevel="0" collapsed="false">
      <c r="V1260" s="98"/>
    </row>
    <row r="1261" s="97" customFormat="true" ht="12.4" hidden="false" customHeight="false" outlineLevel="0" collapsed="false">
      <c r="V1261" s="98"/>
    </row>
    <row r="1262" s="97" customFormat="true" ht="12.4" hidden="false" customHeight="false" outlineLevel="0" collapsed="false">
      <c r="V1262" s="98"/>
    </row>
    <row r="1263" s="97" customFormat="true" ht="12.4" hidden="false" customHeight="false" outlineLevel="0" collapsed="false">
      <c r="V1263" s="98"/>
    </row>
    <row r="1264" s="97" customFormat="true" ht="12.4" hidden="false" customHeight="false" outlineLevel="0" collapsed="false">
      <c r="V1264" s="98"/>
    </row>
    <row r="1265" s="97" customFormat="true" ht="12.4" hidden="false" customHeight="false" outlineLevel="0" collapsed="false">
      <c r="V1265" s="98"/>
    </row>
    <row r="1266" s="97" customFormat="true" ht="12.4" hidden="false" customHeight="false" outlineLevel="0" collapsed="false">
      <c r="V1266" s="98"/>
    </row>
    <row r="1267" s="97" customFormat="true" ht="12.4" hidden="false" customHeight="false" outlineLevel="0" collapsed="false">
      <c r="V1267" s="98"/>
    </row>
    <row r="1268" s="97" customFormat="true" ht="12.4" hidden="false" customHeight="false" outlineLevel="0" collapsed="false">
      <c r="V1268" s="98"/>
    </row>
    <row r="1269" s="97" customFormat="true" ht="12.4" hidden="false" customHeight="false" outlineLevel="0" collapsed="false">
      <c r="V1269" s="98"/>
    </row>
    <row r="1270" s="97" customFormat="true" ht="12.4" hidden="false" customHeight="false" outlineLevel="0" collapsed="false">
      <c r="V1270" s="98"/>
    </row>
    <row r="1271" s="97" customFormat="true" ht="12.4" hidden="false" customHeight="false" outlineLevel="0" collapsed="false">
      <c r="V1271" s="98"/>
    </row>
    <row r="1272" s="97" customFormat="true" ht="12.4" hidden="false" customHeight="false" outlineLevel="0" collapsed="false">
      <c r="V1272" s="98"/>
    </row>
    <row r="1273" s="97" customFormat="true" ht="12.4" hidden="false" customHeight="false" outlineLevel="0" collapsed="false">
      <c r="V1273" s="98"/>
    </row>
    <row r="1274" s="97" customFormat="true" ht="12.4" hidden="false" customHeight="false" outlineLevel="0" collapsed="false">
      <c r="V1274" s="98"/>
    </row>
    <row r="1275" s="97" customFormat="true" ht="12.4" hidden="false" customHeight="false" outlineLevel="0" collapsed="false">
      <c r="V1275" s="98"/>
    </row>
    <row r="1276" s="97" customFormat="true" ht="12.4" hidden="false" customHeight="false" outlineLevel="0" collapsed="false">
      <c r="V1276" s="98"/>
    </row>
    <row r="1277" s="97" customFormat="true" ht="12.4" hidden="false" customHeight="false" outlineLevel="0" collapsed="false">
      <c r="V1277" s="98"/>
    </row>
    <row r="1278" s="97" customFormat="true" ht="12.4" hidden="false" customHeight="false" outlineLevel="0" collapsed="false">
      <c r="V1278" s="98"/>
    </row>
    <row r="1279" s="97" customFormat="true" ht="12.4" hidden="false" customHeight="false" outlineLevel="0" collapsed="false">
      <c r="V1279" s="98"/>
    </row>
    <row r="1280" s="97" customFormat="true" ht="12.4" hidden="false" customHeight="false" outlineLevel="0" collapsed="false">
      <c r="V1280" s="98"/>
    </row>
    <row r="1281" s="97" customFormat="true" ht="12.4" hidden="false" customHeight="false" outlineLevel="0" collapsed="false">
      <c r="V1281" s="98"/>
    </row>
    <row r="1282" s="97" customFormat="true" ht="12.4" hidden="false" customHeight="false" outlineLevel="0" collapsed="false">
      <c r="V1282" s="98"/>
    </row>
    <row r="1283" s="97" customFormat="true" ht="12.4" hidden="false" customHeight="false" outlineLevel="0" collapsed="false">
      <c r="V1283" s="98"/>
    </row>
    <row r="1284" s="97" customFormat="true" ht="12.4" hidden="false" customHeight="false" outlineLevel="0" collapsed="false">
      <c r="V1284" s="98"/>
    </row>
    <row r="1285" s="97" customFormat="true" ht="12.4" hidden="false" customHeight="false" outlineLevel="0" collapsed="false">
      <c r="V1285" s="98"/>
    </row>
    <row r="1286" s="97" customFormat="true" ht="12.4" hidden="false" customHeight="false" outlineLevel="0" collapsed="false">
      <c r="V1286" s="98"/>
    </row>
    <row r="1287" s="97" customFormat="true" ht="12.4" hidden="false" customHeight="false" outlineLevel="0" collapsed="false">
      <c r="V1287" s="98"/>
    </row>
    <row r="1288" s="97" customFormat="true" ht="12.4" hidden="false" customHeight="false" outlineLevel="0" collapsed="false">
      <c r="V1288" s="98"/>
    </row>
    <row r="1289" s="97" customFormat="true" ht="12.4" hidden="false" customHeight="false" outlineLevel="0" collapsed="false">
      <c r="V1289" s="98"/>
    </row>
    <row r="1290" s="97" customFormat="true" ht="12.4" hidden="false" customHeight="false" outlineLevel="0" collapsed="false">
      <c r="V1290" s="98"/>
    </row>
    <row r="1291" s="97" customFormat="true" ht="12.4" hidden="false" customHeight="false" outlineLevel="0" collapsed="false">
      <c r="V1291" s="98"/>
    </row>
    <row r="1292" s="97" customFormat="true" ht="12.4" hidden="false" customHeight="false" outlineLevel="0" collapsed="false">
      <c r="V1292" s="98"/>
    </row>
    <row r="1293" s="97" customFormat="true" ht="12.4" hidden="false" customHeight="false" outlineLevel="0" collapsed="false">
      <c r="V1293" s="98"/>
    </row>
    <row r="1294" s="97" customFormat="true" ht="12.4" hidden="false" customHeight="false" outlineLevel="0" collapsed="false">
      <c r="V1294" s="98"/>
    </row>
    <row r="1295" s="97" customFormat="true" ht="12.4" hidden="false" customHeight="false" outlineLevel="0" collapsed="false">
      <c r="V1295" s="98"/>
    </row>
    <row r="1296" s="97" customFormat="true" ht="12.4" hidden="false" customHeight="false" outlineLevel="0" collapsed="false">
      <c r="V1296" s="98"/>
    </row>
    <row r="1297" s="97" customFormat="true" ht="12.4" hidden="false" customHeight="false" outlineLevel="0" collapsed="false">
      <c r="V1297" s="98"/>
    </row>
    <row r="1298" s="97" customFormat="true" ht="12.4" hidden="false" customHeight="false" outlineLevel="0" collapsed="false">
      <c r="V1298" s="98"/>
    </row>
    <row r="1299" s="97" customFormat="true" ht="12.4" hidden="false" customHeight="false" outlineLevel="0" collapsed="false">
      <c r="V1299" s="98"/>
    </row>
    <row r="1300" s="97" customFormat="true" ht="12.4" hidden="false" customHeight="false" outlineLevel="0" collapsed="false">
      <c r="V1300" s="98"/>
    </row>
    <row r="1301" s="97" customFormat="true" ht="12.4" hidden="false" customHeight="false" outlineLevel="0" collapsed="false">
      <c r="V1301" s="98"/>
    </row>
    <row r="1302" s="97" customFormat="true" ht="12.4" hidden="false" customHeight="false" outlineLevel="0" collapsed="false">
      <c r="V1302" s="98"/>
    </row>
    <row r="1303" s="97" customFormat="true" ht="12.4" hidden="false" customHeight="false" outlineLevel="0" collapsed="false">
      <c r="V1303" s="98"/>
    </row>
    <row r="1304" s="97" customFormat="true" ht="12.4" hidden="false" customHeight="false" outlineLevel="0" collapsed="false">
      <c r="V1304" s="98"/>
    </row>
    <row r="1305" s="97" customFormat="true" ht="12.4" hidden="false" customHeight="false" outlineLevel="0" collapsed="false">
      <c r="V1305" s="98"/>
    </row>
    <row r="1306" s="97" customFormat="true" ht="12.4" hidden="false" customHeight="false" outlineLevel="0" collapsed="false">
      <c r="V1306" s="98"/>
    </row>
    <row r="1307" s="97" customFormat="true" ht="12.4" hidden="false" customHeight="false" outlineLevel="0" collapsed="false">
      <c r="V1307" s="98"/>
    </row>
    <row r="1308" s="97" customFormat="true" ht="12.4" hidden="false" customHeight="false" outlineLevel="0" collapsed="false">
      <c r="V1308" s="98"/>
    </row>
    <row r="1309" s="97" customFormat="true" ht="12.4" hidden="false" customHeight="false" outlineLevel="0" collapsed="false">
      <c r="V1309" s="98"/>
    </row>
    <row r="1310" s="97" customFormat="true" ht="12.4" hidden="false" customHeight="false" outlineLevel="0" collapsed="false">
      <c r="V1310" s="98"/>
    </row>
    <row r="1311" s="97" customFormat="true" ht="12.4" hidden="false" customHeight="false" outlineLevel="0" collapsed="false">
      <c r="V1311" s="98"/>
    </row>
    <row r="1312" s="97" customFormat="true" ht="12.4" hidden="false" customHeight="false" outlineLevel="0" collapsed="false">
      <c r="V1312" s="98"/>
    </row>
    <row r="1313" s="97" customFormat="true" ht="12.4" hidden="false" customHeight="false" outlineLevel="0" collapsed="false">
      <c r="V1313" s="98"/>
    </row>
    <row r="1314" s="97" customFormat="true" ht="12.4" hidden="false" customHeight="false" outlineLevel="0" collapsed="false">
      <c r="V1314" s="98"/>
    </row>
    <row r="1315" s="97" customFormat="true" ht="12.4" hidden="false" customHeight="false" outlineLevel="0" collapsed="false">
      <c r="V1315" s="98"/>
    </row>
    <row r="1316" s="97" customFormat="true" ht="12.4" hidden="false" customHeight="false" outlineLevel="0" collapsed="false">
      <c r="V1316" s="98"/>
    </row>
    <row r="1317" s="97" customFormat="true" ht="12.4" hidden="false" customHeight="false" outlineLevel="0" collapsed="false">
      <c r="V1317" s="98"/>
    </row>
    <row r="1318" s="97" customFormat="true" ht="12.4" hidden="false" customHeight="false" outlineLevel="0" collapsed="false">
      <c r="V1318" s="98"/>
    </row>
    <row r="1319" s="97" customFormat="true" ht="12.4" hidden="false" customHeight="false" outlineLevel="0" collapsed="false">
      <c r="V1319" s="98"/>
    </row>
    <row r="1320" s="97" customFormat="true" ht="12.4" hidden="false" customHeight="false" outlineLevel="0" collapsed="false">
      <c r="V1320" s="98"/>
    </row>
    <row r="1321" s="97" customFormat="true" ht="12.4" hidden="false" customHeight="false" outlineLevel="0" collapsed="false">
      <c r="V1321" s="98"/>
    </row>
    <row r="1322" s="97" customFormat="true" ht="12.4" hidden="false" customHeight="false" outlineLevel="0" collapsed="false">
      <c r="V1322" s="98"/>
    </row>
    <row r="1323" s="97" customFormat="true" ht="12.4" hidden="false" customHeight="false" outlineLevel="0" collapsed="false">
      <c r="V1323" s="98"/>
    </row>
    <row r="1324" s="97" customFormat="true" ht="12.4" hidden="false" customHeight="false" outlineLevel="0" collapsed="false">
      <c r="V1324" s="98"/>
    </row>
    <row r="1325" s="97" customFormat="true" ht="12.4" hidden="false" customHeight="false" outlineLevel="0" collapsed="false">
      <c r="V1325" s="98"/>
    </row>
    <row r="1326" s="97" customFormat="true" ht="12.4" hidden="false" customHeight="false" outlineLevel="0" collapsed="false">
      <c r="V1326" s="98"/>
    </row>
    <row r="1327" s="97" customFormat="true" ht="12.4" hidden="false" customHeight="false" outlineLevel="0" collapsed="false">
      <c r="V1327" s="98"/>
    </row>
    <row r="1328" s="97" customFormat="true" ht="12.4" hidden="false" customHeight="false" outlineLevel="0" collapsed="false">
      <c r="V1328" s="98"/>
    </row>
    <row r="1329" s="97" customFormat="true" ht="12.4" hidden="false" customHeight="false" outlineLevel="0" collapsed="false">
      <c r="V1329" s="98"/>
    </row>
    <row r="1330" s="97" customFormat="true" ht="12.4" hidden="false" customHeight="false" outlineLevel="0" collapsed="false">
      <c r="V1330" s="98"/>
    </row>
    <row r="1331" s="97" customFormat="true" ht="12.4" hidden="false" customHeight="false" outlineLevel="0" collapsed="false">
      <c r="V1331" s="98"/>
    </row>
    <row r="1332" s="97" customFormat="true" ht="12.4" hidden="false" customHeight="false" outlineLevel="0" collapsed="false">
      <c r="V1332" s="98"/>
    </row>
    <row r="1333" s="97" customFormat="true" ht="12.4" hidden="false" customHeight="false" outlineLevel="0" collapsed="false">
      <c r="V1333" s="98"/>
    </row>
    <row r="1334" s="97" customFormat="true" ht="12.4" hidden="false" customHeight="false" outlineLevel="0" collapsed="false">
      <c r="V1334" s="98"/>
    </row>
    <row r="1335" s="97" customFormat="true" ht="12.4" hidden="false" customHeight="false" outlineLevel="0" collapsed="false">
      <c r="V1335" s="98"/>
    </row>
    <row r="1336" s="97" customFormat="true" ht="12.4" hidden="false" customHeight="false" outlineLevel="0" collapsed="false">
      <c r="V1336" s="98"/>
    </row>
    <row r="1337" s="97" customFormat="true" ht="12.4" hidden="false" customHeight="false" outlineLevel="0" collapsed="false">
      <c r="V1337" s="98"/>
    </row>
    <row r="1338" s="97" customFormat="true" ht="12.4" hidden="false" customHeight="false" outlineLevel="0" collapsed="false">
      <c r="V1338" s="98"/>
    </row>
    <row r="1339" s="97" customFormat="true" ht="12.4" hidden="false" customHeight="false" outlineLevel="0" collapsed="false">
      <c r="V1339" s="98"/>
    </row>
    <row r="1340" s="97" customFormat="true" ht="12.4" hidden="false" customHeight="false" outlineLevel="0" collapsed="false">
      <c r="V1340" s="98"/>
    </row>
    <row r="1341" s="97" customFormat="true" ht="12.4" hidden="false" customHeight="false" outlineLevel="0" collapsed="false">
      <c r="V1341" s="98"/>
    </row>
    <row r="1342" s="97" customFormat="true" ht="12.4" hidden="false" customHeight="false" outlineLevel="0" collapsed="false">
      <c r="V1342" s="98"/>
    </row>
    <row r="1343" s="97" customFormat="true" ht="12.4" hidden="false" customHeight="false" outlineLevel="0" collapsed="false">
      <c r="V1343" s="98"/>
    </row>
    <row r="1344" s="97" customFormat="true" ht="12.4" hidden="false" customHeight="false" outlineLevel="0" collapsed="false">
      <c r="V1344" s="98"/>
    </row>
    <row r="1345" s="97" customFormat="true" ht="12.4" hidden="false" customHeight="false" outlineLevel="0" collapsed="false">
      <c r="V1345" s="98"/>
    </row>
    <row r="1346" s="97" customFormat="true" ht="12.4" hidden="false" customHeight="false" outlineLevel="0" collapsed="false">
      <c r="V1346" s="98"/>
    </row>
    <row r="1347" s="97" customFormat="true" ht="12.4" hidden="false" customHeight="false" outlineLevel="0" collapsed="false">
      <c r="V1347" s="98"/>
    </row>
    <row r="1348" s="97" customFormat="true" ht="12.4" hidden="false" customHeight="false" outlineLevel="0" collapsed="false">
      <c r="V1348" s="98"/>
    </row>
    <row r="1349" s="97" customFormat="true" ht="12.4" hidden="false" customHeight="false" outlineLevel="0" collapsed="false">
      <c r="V1349" s="98"/>
    </row>
    <row r="1350" s="97" customFormat="true" ht="12.4" hidden="false" customHeight="false" outlineLevel="0" collapsed="false">
      <c r="V1350" s="98"/>
    </row>
    <row r="1351" s="97" customFormat="true" ht="12.4" hidden="false" customHeight="false" outlineLevel="0" collapsed="false">
      <c r="V1351" s="98"/>
    </row>
    <row r="1352" s="97" customFormat="true" ht="12.4" hidden="false" customHeight="false" outlineLevel="0" collapsed="false">
      <c r="V1352" s="98"/>
    </row>
    <row r="1353" s="97" customFormat="true" ht="12.4" hidden="false" customHeight="false" outlineLevel="0" collapsed="false">
      <c r="V1353" s="98"/>
    </row>
    <row r="1354" s="97" customFormat="true" ht="12.4" hidden="false" customHeight="false" outlineLevel="0" collapsed="false">
      <c r="V1354" s="98"/>
    </row>
    <row r="1355" s="97" customFormat="true" ht="12.4" hidden="false" customHeight="false" outlineLevel="0" collapsed="false">
      <c r="V1355" s="98"/>
    </row>
    <row r="1356" s="97" customFormat="true" ht="12.4" hidden="false" customHeight="false" outlineLevel="0" collapsed="false">
      <c r="V1356" s="98"/>
    </row>
    <row r="1357" s="97" customFormat="true" ht="12.4" hidden="false" customHeight="false" outlineLevel="0" collapsed="false">
      <c r="V1357" s="98"/>
    </row>
    <row r="1358" s="97" customFormat="true" ht="12.4" hidden="false" customHeight="false" outlineLevel="0" collapsed="false">
      <c r="V1358" s="98"/>
    </row>
    <row r="1359" s="97" customFormat="true" ht="12.4" hidden="false" customHeight="false" outlineLevel="0" collapsed="false">
      <c r="V1359" s="98"/>
    </row>
    <row r="1360" s="97" customFormat="true" ht="12.4" hidden="false" customHeight="false" outlineLevel="0" collapsed="false">
      <c r="V1360" s="98"/>
    </row>
    <row r="1361" s="97" customFormat="true" ht="12.4" hidden="false" customHeight="false" outlineLevel="0" collapsed="false">
      <c r="V1361" s="98"/>
    </row>
    <row r="1362" s="97" customFormat="true" ht="12.4" hidden="false" customHeight="false" outlineLevel="0" collapsed="false">
      <c r="V1362" s="98"/>
    </row>
    <row r="1363" s="97" customFormat="true" ht="12.4" hidden="false" customHeight="false" outlineLevel="0" collapsed="false">
      <c r="V1363" s="98"/>
    </row>
    <row r="1364" s="97" customFormat="true" ht="12.4" hidden="false" customHeight="false" outlineLevel="0" collapsed="false">
      <c r="V1364" s="98"/>
    </row>
    <row r="1365" s="97" customFormat="true" ht="12.4" hidden="false" customHeight="false" outlineLevel="0" collapsed="false">
      <c r="V1365" s="98"/>
    </row>
    <row r="1366" s="97" customFormat="true" ht="12.4" hidden="false" customHeight="false" outlineLevel="0" collapsed="false">
      <c r="V1366" s="98"/>
    </row>
    <row r="1367" s="97" customFormat="true" ht="12.4" hidden="false" customHeight="false" outlineLevel="0" collapsed="false">
      <c r="V1367" s="98"/>
    </row>
    <row r="1368" s="97" customFormat="true" ht="12.4" hidden="false" customHeight="false" outlineLevel="0" collapsed="false">
      <c r="V1368" s="98"/>
    </row>
    <row r="1369" s="97" customFormat="true" ht="12.4" hidden="false" customHeight="false" outlineLevel="0" collapsed="false">
      <c r="V1369" s="98"/>
    </row>
    <row r="1370" s="97" customFormat="true" ht="12.4" hidden="false" customHeight="false" outlineLevel="0" collapsed="false">
      <c r="V1370" s="98"/>
    </row>
    <row r="1371" s="97" customFormat="true" ht="12.4" hidden="false" customHeight="false" outlineLevel="0" collapsed="false">
      <c r="V1371" s="98"/>
    </row>
    <row r="1372" s="97" customFormat="true" ht="12.4" hidden="false" customHeight="false" outlineLevel="0" collapsed="false">
      <c r="V1372" s="98"/>
    </row>
    <row r="1373" s="97" customFormat="true" ht="12.4" hidden="false" customHeight="false" outlineLevel="0" collapsed="false">
      <c r="V1373" s="98"/>
    </row>
    <row r="1374" s="97" customFormat="true" ht="12.4" hidden="false" customHeight="false" outlineLevel="0" collapsed="false">
      <c r="V1374" s="98"/>
    </row>
    <row r="1375" s="97" customFormat="true" ht="12.4" hidden="false" customHeight="false" outlineLevel="0" collapsed="false">
      <c r="V1375" s="98"/>
    </row>
    <row r="1376" s="97" customFormat="true" ht="12.4" hidden="false" customHeight="false" outlineLevel="0" collapsed="false">
      <c r="V1376" s="98"/>
    </row>
    <row r="1377" s="97" customFormat="true" ht="12.4" hidden="false" customHeight="false" outlineLevel="0" collapsed="false">
      <c r="V1377" s="98"/>
    </row>
    <row r="1378" s="97" customFormat="true" ht="12.4" hidden="false" customHeight="false" outlineLevel="0" collapsed="false">
      <c r="V1378" s="98"/>
    </row>
    <row r="1379" s="97" customFormat="true" ht="12.4" hidden="false" customHeight="false" outlineLevel="0" collapsed="false">
      <c r="V1379" s="98"/>
    </row>
    <row r="1380" s="97" customFormat="true" ht="12.4" hidden="false" customHeight="false" outlineLevel="0" collapsed="false">
      <c r="V1380" s="98"/>
    </row>
    <row r="1381" s="97" customFormat="true" ht="12.4" hidden="false" customHeight="false" outlineLevel="0" collapsed="false">
      <c r="V1381" s="98"/>
    </row>
    <row r="1382" s="97" customFormat="true" ht="12.4" hidden="false" customHeight="false" outlineLevel="0" collapsed="false">
      <c r="V1382" s="98"/>
    </row>
    <row r="1383" s="97" customFormat="true" ht="12.4" hidden="false" customHeight="false" outlineLevel="0" collapsed="false">
      <c r="V1383" s="98"/>
    </row>
    <row r="1384" s="97" customFormat="true" ht="12.4" hidden="false" customHeight="false" outlineLevel="0" collapsed="false">
      <c r="V1384" s="98"/>
    </row>
    <row r="1385" s="97" customFormat="true" ht="12.4" hidden="false" customHeight="false" outlineLevel="0" collapsed="false">
      <c r="V1385" s="98"/>
    </row>
    <row r="1386" s="97" customFormat="true" ht="12.4" hidden="false" customHeight="false" outlineLevel="0" collapsed="false">
      <c r="V1386" s="98"/>
    </row>
    <row r="1387" s="97" customFormat="true" ht="12.4" hidden="false" customHeight="false" outlineLevel="0" collapsed="false">
      <c r="V1387" s="98"/>
    </row>
    <row r="1388" s="97" customFormat="true" ht="12.4" hidden="false" customHeight="false" outlineLevel="0" collapsed="false">
      <c r="V1388" s="98"/>
    </row>
    <row r="1389" s="97" customFormat="true" ht="12.4" hidden="false" customHeight="false" outlineLevel="0" collapsed="false">
      <c r="V1389" s="98"/>
    </row>
    <row r="1390" s="97" customFormat="true" ht="12.4" hidden="false" customHeight="false" outlineLevel="0" collapsed="false">
      <c r="V1390" s="98"/>
    </row>
    <row r="1391" s="97" customFormat="true" ht="12.4" hidden="false" customHeight="false" outlineLevel="0" collapsed="false">
      <c r="V1391" s="98"/>
    </row>
    <row r="1392" s="97" customFormat="true" ht="12.4" hidden="false" customHeight="false" outlineLevel="0" collapsed="false">
      <c r="V1392" s="98"/>
    </row>
    <row r="1393" s="97" customFormat="true" ht="12.4" hidden="false" customHeight="false" outlineLevel="0" collapsed="false">
      <c r="V1393" s="98"/>
    </row>
    <row r="1394" s="97" customFormat="true" ht="12.4" hidden="false" customHeight="false" outlineLevel="0" collapsed="false">
      <c r="V1394" s="98"/>
    </row>
    <row r="1395" s="97" customFormat="true" ht="12.4" hidden="false" customHeight="false" outlineLevel="0" collapsed="false">
      <c r="V1395" s="98"/>
    </row>
    <row r="1396" s="97" customFormat="true" ht="12.4" hidden="false" customHeight="false" outlineLevel="0" collapsed="false">
      <c r="V1396" s="98"/>
    </row>
    <row r="1397" s="97" customFormat="true" ht="12.4" hidden="false" customHeight="false" outlineLevel="0" collapsed="false">
      <c r="V1397" s="98"/>
    </row>
    <row r="1398" s="97" customFormat="true" ht="12.4" hidden="false" customHeight="false" outlineLevel="0" collapsed="false">
      <c r="V1398" s="98"/>
    </row>
    <row r="1399" s="97" customFormat="true" ht="12.4" hidden="false" customHeight="false" outlineLevel="0" collapsed="false">
      <c r="V1399" s="98"/>
    </row>
    <row r="1400" s="97" customFormat="true" ht="12.4" hidden="false" customHeight="false" outlineLevel="0" collapsed="false">
      <c r="V1400" s="98"/>
    </row>
    <row r="1401" s="97" customFormat="true" ht="12.4" hidden="false" customHeight="false" outlineLevel="0" collapsed="false">
      <c r="V1401" s="98"/>
    </row>
    <row r="1402" s="97" customFormat="true" ht="12.4" hidden="false" customHeight="false" outlineLevel="0" collapsed="false">
      <c r="V1402" s="98"/>
    </row>
    <row r="1403" s="97" customFormat="true" ht="12.4" hidden="false" customHeight="false" outlineLevel="0" collapsed="false">
      <c r="V1403" s="98"/>
    </row>
    <row r="1404" s="97" customFormat="true" ht="12.4" hidden="false" customHeight="false" outlineLevel="0" collapsed="false">
      <c r="V1404" s="98"/>
    </row>
    <row r="1405" s="97" customFormat="true" ht="12.4" hidden="false" customHeight="false" outlineLevel="0" collapsed="false">
      <c r="V1405" s="98"/>
    </row>
    <row r="1406" s="97" customFormat="true" ht="12.4" hidden="false" customHeight="false" outlineLevel="0" collapsed="false">
      <c r="V1406" s="98"/>
    </row>
    <row r="1407" s="97" customFormat="true" ht="12.4" hidden="false" customHeight="false" outlineLevel="0" collapsed="false">
      <c r="V1407" s="98"/>
    </row>
    <row r="1408" s="97" customFormat="true" ht="12.4" hidden="false" customHeight="false" outlineLevel="0" collapsed="false">
      <c r="V1408" s="98"/>
    </row>
    <row r="1409" s="97" customFormat="true" ht="12.4" hidden="false" customHeight="false" outlineLevel="0" collapsed="false">
      <c r="V1409" s="98"/>
    </row>
    <row r="1410" s="97" customFormat="true" ht="12.4" hidden="false" customHeight="false" outlineLevel="0" collapsed="false">
      <c r="V1410" s="98"/>
    </row>
    <row r="1411" s="97" customFormat="true" ht="12.4" hidden="false" customHeight="false" outlineLevel="0" collapsed="false">
      <c r="V1411" s="98"/>
    </row>
    <row r="1412" s="97" customFormat="true" ht="12.4" hidden="false" customHeight="false" outlineLevel="0" collapsed="false">
      <c r="V1412" s="98"/>
    </row>
    <row r="1413" s="97" customFormat="true" ht="12.4" hidden="false" customHeight="false" outlineLevel="0" collapsed="false">
      <c r="V1413" s="98"/>
    </row>
    <row r="1414" s="97" customFormat="true" ht="12.4" hidden="false" customHeight="false" outlineLevel="0" collapsed="false">
      <c r="V1414" s="98"/>
    </row>
    <row r="1415" s="97" customFormat="true" ht="12.4" hidden="false" customHeight="false" outlineLevel="0" collapsed="false">
      <c r="V1415" s="98"/>
    </row>
    <row r="1416" s="97" customFormat="true" ht="12.4" hidden="false" customHeight="false" outlineLevel="0" collapsed="false">
      <c r="V1416" s="98"/>
    </row>
    <row r="1417" s="97" customFormat="true" ht="12.4" hidden="false" customHeight="false" outlineLevel="0" collapsed="false">
      <c r="V1417" s="98"/>
    </row>
    <row r="1418" s="97" customFormat="true" ht="12.4" hidden="false" customHeight="false" outlineLevel="0" collapsed="false">
      <c r="V1418" s="98"/>
    </row>
    <row r="1419" s="97" customFormat="true" ht="12.4" hidden="false" customHeight="false" outlineLevel="0" collapsed="false">
      <c r="V1419" s="98"/>
    </row>
    <row r="1420" s="97" customFormat="true" ht="12.4" hidden="false" customHeight="false" outlineLevel="0" collapsed="false">
      <c r="V1420" s="98"/>
    </row>
    <row r="1421" s="97" customFormat="true" ht="12.4" hidden="false" customHeight="false" outlineLevel="0" collapsed="false">
      <c r="V1421" s="98"/>
    </row>
    <row r="1422" s="97" customFormat="true" ht="12.4" hidden="false" customHeight="false" outlineLevel="0" collapsed="false">
      <c r="V1422" s="98"/>
    </row>
    <row r="1423" s="97" customFormat="true" ht="12.4" hidden="false" customHeight="false" outlineLevel="0" collapsed="false">
      <c r="V1423" s="98"/>
    </row>
    <row r="1424" s="97" customFormat="true" ht="12.4" hidden="false" customHeight="false" outlineLevel="0" collapsed="false">
      <c r="V1424" s="98"/>
    </row>
    <row r="1425" s="97" customFormat="true" ht="12.4" hidden="false" customHeight="false" outlineLevel="0" collapsed="false">
      <c r="V1425" s="98"/>
    </row>
    <row r="1426" s="97" customFormat="true" ht="12.4" hidden="false" customHeight="false" outlineLevel="0" collapsed="false">
      <c r="V1426" s="98"/>
    </row>
    <row r="1427" s="97" customFormat="true" ht="12.4" hidden="false" customHeight="false" outlineLevel="0" collapsed="false">
      <c r="V1427" s="98"/>
    </row>
    <row r="1428" s="97" customFormat="true" ht="12.4" hidden="false" customHeight="false" outlineLevel="0" collapsed="false">
      <c r="V1428" s="98"/>
    </row>
    <row r="1429" s="97" customFormat="true" ht="12.4" hidden="false" customHeight="false" outlineLevel="0" collapsed="false">
      <c r="V1429" s="98"/>
    </row>
    <row r="1430" s="97" customFormat="true" ht="12.4" hidden="false" customHeight="false" outlineLevel="0" collapsed="false">
      <c r="V1430" s="98"/>
    </row>
    <row r="1431" s="97" customFormat="true" ht="12.4" hidden="false" customHeight="false" outlineLevel="0" collapsed="false">
      <c r="V1431" s="98"/>
    </row>
    <row r="1432" s="97" customFormat="true" ht="12.4" hidden="false" customHeight="false" outlineLevel="0" collapsed="false">
      <c r="V1432" s="98"/>
    </row>
    <row r="1433" s="97" customFormat="true" ht="12.4" hidden="false" customHeight="false" outlineLevel="0" collapsed="false">
      <c r="V1433" s="98"/>
    </row>
    <row r="1434" s="97" customFormat="true" ht="12.4" hidden="false" customHeight="false" outlineLevel="0" collapsed="false">
      <c r="V1434" s="98"/>
    </row>
    <row r="1435" s="97" customFormat="true" ht="12.4" hidden="false" customHeight="false" outlineLevel="0" collapsed="false">
      <c r="V1435" s="98"/>
    </row>
    <row r="1436" s="97" customFormat="true" ht="12.4" hidden="false" customHeight="false" outlineLevel="0" collapsed="false">
      <c r="V1436" s="98"/>
    </row>
    <row r="1437" s="97" customFormat="true" ht="12.4" hidden="false" customHeight="false" outlineLevel="0" collapsed="false">
      <c r="V1437" s="98"/>
    </row>
    <row r="1438" s="97" customFormat="true" ht="12.4" hidden="false" customHeight="false" outlineLevel="0" collapsed="false">
      <c r="V1438" s="98"/>
    </row>
    <row r="1439" s="97" customFormat="true" ht="12.4" hidden="false" customHeight="false" outlineLevel="0" collapsed="false">
      <c r="V1439" s="98"/>
    </row>
    <row r="1440" s="97" customFormat="true" ht="12.4" hidden="false" customHeight="false" outlineLevel="0" collapsed="false">
      <c r="V1440" s="98"/>
    </row>
    <row r="1441" s="97" customFormat="true" ht="12.4" hidden="false" customHeight="false" outlineLevel="0" collapsed="false">
      <c r="V1441" s="98"/>
    </row>
    <row r="1442" s="97" customFormat="true" ht="12.4" hidden="false" customHeight="false" outlineLevel="0" collapsed="false">
      <c r="V1442" s="98"/>
    </row>
    <row r="1443" s="97" customFormat="true" ht="12.4" hidden="false" customHeight="false" outlineLevel="0" collapsed="false">
      <c r="V1443" s="98"/>
    </row>
    <row r="1444" s="97" customFormat="true" ht="12.4" hidden="false" customHeight="false" outlineLevel="0" collapsed="false">
      <c r="V1444" s="98"/>
    </row>
    <row r="1445" s="97" customFormat="true" ht="12.4" hidden="false" customHeight="false" outlineLevel="0" collapsed="false">
      <c r="V1445" s="98"/>
    </row>
    <row r="1446" s="97" customFormat="true" ht="12.4" hidden="false" customHeight="false" outlineLevel="0" collapsed="false">
      <c r="V1446" s="98"/>
    </row>
    <row r="1447" s="97" customFormat="true" ht="12.4" hidden="false" customHeight="false" outlineLevel="0" collapsed="false">
      <c r="V1447" s="98"/>
    </row>
    <row r="1448" s="97" customFormat="true" ht="12.4" hidden="false" customHeight="false" outlineLevel="0" collapsed="false">
      <c r="V1448" s="98"/>
    </row>
    <row r="1449" s="97" customFormat="true" ht="12.4" hidden="false" customHeight="false" outlineLevel="0" collapsed="false">
      <c r="V1449" s="98"/>
    </row>
    <row r="1450" s="97" customFormat="true" ht="12.4" hidden="false" customHeight="false" outlineLevel="0" collapsed="false">
      <c r="V1450" s="98"/>
    </row>
    <row r="1451" s="97" customFormat="true" ht="12.4" hidden="false" customHeight="false" outlineLevel="0" collapsed="false">
      <c r="V1451" s="98"/>
    </row>
    <row r="1452" s="97" customFormat="true" ht="12.4" hidden="false" customHeight="false" outlineLevel="0" collapsed="false">
      <c r="V1452" s="98"/>
    </row>
    <row r="1453" s="97" customFormat="true" ht="12.4" hidden="false" customHeight="false" outlineLevel="0" collapsed="false">
      <c r="V1453" s="98"/>
    </row>
    <row r="1454" s="97" customFormat="true" ht="12.4" hidden="false" customHeight="false" outlineLevel="0" collapsed="false">
      <c r="V1454" s="98"/>
    </row>
    <row r="1455" s="97" customFormat="true" ht="12.4" hidden="false" customHeight="false" outlineLevel="0" collapsed="false">
      <c r="V1455" s="98"/>
    </row>
    <row r="1456" s="97" customFormat="true" ht="12.4" hidden="false" customHeight="false" outlineLevel="0" collapsed="false">
      <c r="V1456" s="98"/>
    </row>
    <row r="1457" s="97" customFormat="true" ht="12.4" hidden="false" customHeight="false" outlineLevel="0" collapsed="false">
      <c r="V1457" s="98"/>
    </row>
    <row r="1458" s="97" customFormat="true" ht="12.4" hidden="false" customHeight="false" outlineLevel="0" collapsed="false">
      <c r="V1458" s="98"/>
    </row>
    <row r="1459" s="97" customFormat="true" ht="12.4" hidden="false" customHeight="false" outlineLevel="0" collapsed="false">
      <c r="V1459" s="98"/>
    </row>
    <row r="1460" s="97" customFormat="true" ht="12.4" hidden="false" customHeight="false" outlineLevel="0" collapsed="false">
      <c r="V1460" s="98"/>
    </row>
    <row r="1461" s="97" customFormat="true" ht="12.4" hidden="false" customHeight="false" outlineLevel="0" collapsed="false">
      <c r="V1461" s="98"/>
    </row>
    <row r="1462" s="97" customFormat="true" ht="12.4" hidden="false" customHeight="false" outlineLevel="0" collapsed="false">
      <c r="V1462" s="98"/>
    </row>
    <row r="1463" s="97" customFormat="true" ht="12.4" hidden="false" customHeight="false" outlineLevel="0" collapsed="false">
      <c r="V1463" s="98"/>
    </row>
    <row r="1464" s="97" customFormat="true" ht="12.4" hidden="false" customHeight="false" outlineLevel="0" collapsed="false">
      <c r="V1464" s="98"/>
    </row>
    <row r="1465" s="97" customFormat="true" ht="12.4" hidden="false" customHeight="false" outlineLevel="0" collapsed="false">
      <c r="V1465" s="98"/>
    </row>
    <row r="1466" s="97" customFormat="true" ht="12.4" hidden="false" customHeight="false" outlineLevel="0" collapsed="false">
      <c r="V1466" s="98"/>
    </row>
    <row r="1467" s="97" customFormat="true" ht="12.4" hidden="false" customHeight="false" outlineLevel="0" collapsed="false">
      <c r="V1467" s="98"/>
    </row>
    <row r="1468" s="97" customFormat="true" ht="12.4" hidden="false" customHeight="false" outlineLevel="0" collapsed="false">
      <c r="V1468" s="98"/>
    </row>
    <row r="1469" s="97" customFormat="true" ht="12.4" hidden="false" customHeight="false" outlineLevel="0" collapsed="false">
      <c r="V1469" s="98"/>
    </row>
    <row r="1470" s="97" customFormat="true" ht="12.4" hidden="false" customHeight="false" outlineLevel="0" collapsed="false">
      <c r="V1470" s="98"/>
    </row>
    <row r="1471" s="97" customFormat="true" ht="12.4" hidden="false" customHeight="false" outlineLevel="0" collapsed="false">
      <c r="V1471" s="98"/>
    </row>
    <row r="1472" s="97" customFormat="true" ht="12.4" hidden="false" customHeight="false" outlineLevel="0" collapsed="false">
      <c r="V1472" s="98"/>
    </row>
    <row r="1473" s="97" customFormat="true" ht="12.4" hidden="false" customHeight="false" outlineLevel="0" collapsed="false">
      <c r="V1473" s="98"/>
    </row>
    <row r="1474" s="97" customFormat="true" ht="12.4" hidden="false" customHeight="false" outlineLevel="0" collapsed="false">
      <c r="V1474" s="98"/>
    </row>
    <row r="1475" s="97" customFormat="true" ht="12.4" hidden="false" customHeight="false" outlineLevel="0" collapsed="false">
      <c r="V1475" s="98"/>
    </row>
    <row r="1476" s="97" customFormat="true" ht="12.4" hidden="false" customHeight="false" outlineLevel="0" collapsed="false">
      <c r="V1476" s="98"/>
    </row>
    <row r="1477" s="97" customFormat="true" ht="12.4" hidden="false" customHeight="false" outlineLevel="0" collapsed="false">
      <c r="V1477" s="98"/>
    </row>
    <row r="1478" s="97" customFormat="true" ht="12.4" hidden="false" customHeight="false" outlineLevel="0" collapsed="false">
      <c r="V1478" s="98"/>
    </row>
    <row r="1479" s="97" customFormat="true" ht="12.4" hidden="false" customHeight="false" outlineLevel="0" collapsed="false">
      <c r="V1479" s="98"/>
    </row>
    <row r="1480" s="97" customFormat="true" ht="12.4" hidden="false" customHeight="false" outlineLevel="0" collapsed="false">
      <c r="V1480" s="98"/>
    </row>
    <row r="1481" s="97" customFormat="true" ht="12.4" hidden="false" customHeight="false" outlineLevel="0" collapsed="false">
      <c r="V1481" s="98"/>
    </row>
    <row r="1482" s="97" customFormat="true" ht="12.4" hidden="false" customHeight="false" outlineLevel="0" collapsed="false">
      <c r="V1482" s="98"/>
    </row>
    <row r="1483" s="97" customFormat="true" ht="12.4" hidden="false" customHeight="false" outlineLevel="0" collapsed="false">
      <c r="V1483" s="98"/>
    </row>
    <row r="1484" s="97" customFormat="true" ht="12.4" hidden="false" customHeight="false" outlineLevel="0" collapsed="false">
      <c r="V1484" s="98"/>
    </row>
    <row r="1485" s="97" customFormat="true" ht="12.4" hidden="false" customHeight="false" outlineLevel="0" collapsed="false">
      <c r="V1485" s="98"/>
    </row>
    <row r="1486" s="97" customFormat="true" ht="12.4" hidden="false" customHeight="false" outlineLevel="0" collapsed="false">
      <c r="V1486" s="98"/>
    </row>
    <row r="1487" s="97" customFormat="true" ht="12.4" hidden="false" customHeight="false" outlineLevel="0" collapsed="false">
      <c r="V1487" s="98"/>
    </row>
    <row r="1488" s="97" customFormat="true" ht="12.4" hidden="false" customHeight="false" outlineLevel="0" collapsed="false">
      <c r="V1488" s="98"/>
    </row>
    <row r="1489" s="97" customFormat="true" ht="12.4" hidden="false" customHeight="false" outlineLevel="0" collapsed="false">
      <c r="V1489" s="98"/>
    </row>
    <row r="1490" s="97" customFormat="true" ht="12.4" hidden="false" customHeight="false" outlineLevel="0" collapsed="false">
      <c r="V1490" s="98"/>
    </row>
    <row r="1491" s="97" customFormat="true" ht="12.4" hidden="false" customHeight="false" outlineLevel="0" collapsed="false">
      <c r="V1491" s="98"/>
    </row>
    <row r="1492" s="97" customFormat="true" ht="12.4" hidden="false" customHeight="false" outlineLevel="0" collapsed="false">
      <c r="V1492" s="98"/>
    </row>
    <row r="1493" s="97" customFormat="true" ht="12.4" hidden="false" customHeight="false" outlineLevel="0" collapsed="false">
      <c r="V1493" s="98"/>
    </row>
    <row r="1494" s="97" customFormat="true" ht="12.4" hidden="false" customHeight="false" outlineLevel="0" collapsed="false">
      <c r="V1494" s="98"/>
    </row>
    <row r="1495" s="97" customFormat="true" ht="12.4" hidden="false" customHeight="false" outlineLevel="0" collapsed="false">
      <c r="V1495" s="98"/>
    </row>
    <row r="1496" s="97" customFormat="true" ht="12.4" hidden="false" customHeight="false" outlineLevel="0" collapsed="false">
      <c r="V1496" s="98"/>
    </row>
    <row r="1497" s="97" customFormat="true" ht="12.4" hidden="false" customHeight="false" outlineLevel="0" collapsed="false">
      <c r="V1497" s="98"/>
    </row>
    <row r="1498" s="97" customFormat="true" ht="12.4" hidden="false" customHeight="false" outlineLevel="0" collapsed="false">
      <c r="V1498" s="98"/>
    </row>
    <row r="1499" s="97" customFormat="true" ht="12.4" hidden="false" customHeight="false" outlineLevel="0" collapsed="false">
      <c r="V1499" s="98"/>
    </row>
    <row r="1500" s="97" customFormat="true" ht="12.4" hidden="false" customHeight="false" outlineLevel="0" collapsed="false">
      <c r="V1500" s="98"/>
    </row>
    <row r="1501" s="97" customFormat="true" ht="12.4" hidden="false" customHeight="false" outlineLevel="0" collapsed="false">
      <c r="V1501" s="98"/>
    </row>
    <row r="1502" s="97" customFormat="true" ht="12.4" hidden="false" customHeight="false" outlineLevel="0" collapsed="false">
      <c r="V1502" s="98"/>
    </row>
    <row r="1503" s="97" customFormat="true" ht="12.4" hidden="false" customHeight="false" outlineLevel="0" collapsed="false">
      <c r="V1503" s="98"/>
    </row>
    <row r="1504" s="97" customFormat="true" ht="12.4" hidden="false" customHeight="false" outlineLevel="0" collapsed="false">
      <c r="V1504" s="98"/>
    </row>
    <row r="1505" s="97" customFormat="true" ht="12.4" hidden="false" customHeight="false" outlineLevel="0" collapsed="false">
      <c r="V1505" s="98"/>
    </row>
    <row r="1506" s="97" customFormat="true" ht="12.4" hidden="false" customHeight="false" outlineLevel="0" collapsed="false">
      <c r="V1506" s="98"/>
    </row>
    <row r="1507" s="97" customFormat="true" ht="12.4" hidden="false" customHeight="false" outlineLevel="0" collapsed="false">
      <c r="V1507" s="98"/>
    </row>
    <row r="1508" s="97" customFormat="true" ht="12.4" hidden="false" customHeight="false" outlineLevel="0" collapsed="false">
      <c r="V1508" s="98"/>
    </row>
    <row r="1509" s="97" customFormat="true" ht="12.4" hidden="false" customHeight="false" outlineLevel="0" collapsed="false">
      <c r="V1509" s="98"/>
    </row>
    <row r="1510" s="97" customFormat="true" ht="12.4" hidden="false" customHeight="false" outlineLevel="0" collapsed="false">
      <c r="V1510" s="98"/>
    </row>
    <row r="1511" s="97" customFormat="true" ht="12.4" hidden="false" customHeight="false" outlineLevel="0" collapsed="false">
      <c r="V1511" s="98"/>
    </row>
    <row r="1512" s="97" customFormat="true" ht="12.4" hidden="false" customHeight="false" outlineLevel="0" collapsed="false">
      <c r="V1512" s="98"/>
    </row>
    <row r="1513" s="97" customFormat="true" ht="12.4" hidden="false" customHeight="false" outlineLevel="0" collapsed="false">
      <c r="V1513" s="98"/>
    </row>
    <row r="1514" s="97" customFormat="true" ht="12.4" hidden="false" customHeight="false" outlineLevel="0" collapsed="false">
      <c r="V1514" s="98"/>
    </row>
    <row r="1515" s="97" customFormat="true" ht="12.4" hidden="false" customHeight="false" outlineLevel="0" collapsed="false">
      <c r="V1515" s="98"/>
    </row>
    <row r="1516" s="97" customFormat="true" ht="12.4" hidden="false" customHeight="false" outlineLevel="0" collapsed="false">
      <c r="V1516" s="98"/>
    </row>
    <row r="1517" s="97" customFormat="true" ht="12.4" hidden="false" customHeight="false" outlineLevel="0" collapsed="false">
      <c r="V1517" s="98"/>
    </row>
    <row r="1518" s="97" customFormat="true" ht="12.4" hidden="false" customHeight="false" outlineLevel="0" collapsed="false">
      <c r="V1518" s="98"/>
    </row>
    <row r="1519" s="97" customFormat="true" ht="12.4" hidden="false" customHeight="false" outlineLevel="0" collapsed="false">
      <c r="V1519" s="98"/>
    </row>
    <row r="1520" s="97" customFormat="true" ht="12.4" hidden="false" customHeight="false" outlineLevel="0" collapsed="false">
      <c r="V1520" s="98"/>
    </row>
    <row r="1521" s="97" customFormat="true" ht="12.4" hidden="false" customHeight="false" outlineLevel="0" collapsed="false">
      <c r="V1521" s="98"/>
    </row>
    <row r="1522" s="97" customFormat="true" ht="12.4" hidden="false" customHeight="false" outlineLevel="0" collapsed="false">
      <c r="V1522" s="98"/>
    </row>
    <row r="1523" s="97" customFormat="true" ht="12.4" hidden="false" customHeight="false" outlineLevel="0" collapsed="false">
      <c r="V1523" s="98"/>
    </row>
    <row r="1524" s="97" customFormat="true" ht="12.4" hidden="false" customHeight="false" outlineLevel="0" collapsed="false">
      <c r="V1524" s="98"/>
    </row>
    <row r="1525" s="97" customFormat="true" ht="12.4" hidden="false" customHeight="false" outlineLevel="0" collapsed="false">
      <c r="V1525" s="98"/>
    </row>
    <row r="1526" s="97" customFormat="true" ht="12.4" hidden="false" customHeight="false" outlineLevel="0" collapsed="false">
      <c r="V1526" s="98"/>
    </row>
    <row r="1527" s="97" customFormat="true" ht="12.4" hidden="false" customHeight="false" outlineLevel="0" collapsed="false">
      <c r="V1527" s="98"/>
    </row>
    <row r="1528" s="97" customFormat="true" ht="12.4" hidden="false" customHeight="false" outlineLevel="0" collapsed="false">
      <c r="V1528" s="98"/>
    </row>
    <row r="1529" s="97" customFormat="true" ht="12.4" hidden="false" customHeight="false" outlineLevel="0" collapsed="false">
      <c r="V1529" s="98"/>
    </row>
    <row r="1530" s="97" customFormat="true" ht="12.4" hidden="false" customHeight="false" outlineLevel="0" collapsed="false">
      <c r="V1530" s="98"/>
    </row>
    <row r="1531" s="97" customFormat="true" ht="12.4" hidden="false" customHeight="false" outlineLevel="0" collapsed="false">
      <c r="V1531" s="98"/>
    </row>
    <row r="1532" s="97" customFormat="true" ht="12.4" hidden="false" customHeight="false" outlineLevel="0" collapsed="false">
      <c r="V1532" s="98"/>
    </row>
    <row r="1533" s="97" customFormat="true" ht="12.4" hidden="false" customHeight="false" outlineLevel="0" collapsed="false">
      <c r="V1533" s="98"/>
    </row>
    <row r="1534" s="97" customFormat="true" ht="12.4" hidden="false" customHeight="false" outlineLevel="0" collapsed="false">
      <c r="V1534" s="98"/>
    </row>
    <row r="1535" s="97" customFormat="true" ht="12.4" hidden="false" customHeight="false" outlineLevel="0" collapsed="false">
      <c r="V1535" s="98"/>
    </row>
    <row r="1536" s="97" customFormat="true" ht="12.4" hidden="false" customHeight="false" outlineLevel="0" collapsed="false">
      <c r="V1536" s="98"/>
    </row>
    <row r="1537" s="97" customFormat="true" ht="12.4" hidden="false" customHeight="false" outlineLevel="0" collapsed="false">
      <c r="V1537" s="98"/>
    </row>
    <row r="1538" s="97" customFormat="true" ht="12.4" hidden="false" customHeight="false" outlineLevel="0" collapsed="false">
      <c r="V1538" s="98"/>
    </row>
    <row r="1539" s="97" customFormat="true" ht="12.4" hidden="false" customHeight="false" outlineLevel="0" collapsed="false">
      <c r="V1539" s="98"/>
    </row>
    <row r="1540" s="97" customFormat="true" ht="12.4" hidden="false" customHeight="false" outlineLevel="0" collapsed="false">
      <c r="V1540" s="98"/>
    </row>
    <row r="1541" s="97" customFormat="true" ht="12.4" hidden="false" customHeight="false" outlineLevel="0" collapsed="false">
      <c r="V1541" s="98"/>
    </row>
    <row r="1542" s="97" customFormat="true" ht="12.4" hidden="false" customHeight="false" outlineLevel="0" collapsed="false">
      <c r="V1542" s="98"/>
    </row>
    <row r="1543" s="97" customFormat="true" ht="12.4" hidden="false" customHeight="false" outlineLevel="0" collapsed="false">
      <c r="V1543" s="98"/>
    </row>
    <row r="1544" s="97" customFormat="true" ht="12.4" hidden="false" customHeight="false" outlineLevel="0" collapsed="false">
      <c r="V1544" s="98"/>
    </row>
    <row r="1545" s="97" customFormat="true" ht="12.4" hidden="false" customHeight="false" outlineLevel="0" collapsed="false">
      <c r="V1545" s="98"/>
    </row>
    <row r="1546" s="97" customFormat="true" ht="12.4" hidden="false" customHeight="false" outlineLevel="0" collapsed="false">
      <c r="V1546" s="98"/>
    </row>
    <row r="1547" s="97" customFormat="true" ht="12.4" hidden="false" customHeight="false" outlineLevel="0" collapsed="false">
      <c r="V1547" s="98"/>
    </row>
    <row r="1548" s="97" customFormat="true" ht="12.4" hidden="false" customHeight="false" outlineLevel="0" collapsed="false">
      <c r="V1548" s="98"/>
    </row>
    <row r="1549" s="97" customFormat="true" ht="12.4" hidden="false" customHeight="false" outlineLevel="0" collapsed="false">
      <c r="V1549" s="98"/>
    </row>
    <row r="1550" s="97" customFormat="true" ht="12.4" hidden="false" customHeight="false" outlineLevel="0" collapsed="false">
      <c r="V1550" s="98"/>
    </row>
    <row r="1551" s="97" customFormat="true" ht="12.4" hidden="false" customHeight="false" outlineLevel="0" collapsed="false">
      <c r="V1551" s="98"/>
    </row>
    <row r="1552" s="97" customFormat="true" ht="12.4" hidden="false" customHeight="false" outlineLevel="0" collapsed="false">
      <c r="V1552" s="98"/>
    </row>
    <row r="1553" s="97" customFormat="true" ht="12.4" hidden="false" customHeight="false" outlineLevel="0" collapsed="false">
      <c r="V1553" s="98"/>
    </row>
    <row r="1554" s="97" customFormat="true" ht="12.4" hidden="false" customHeight="false" outlineLevel="0" collapsed="false">
      <c r="V1554" s="98"/>
    </row>
    <row r="1555" s="97" customFormat="true" ht="12.4" hidden="false" customHeight="false" outlineLevel="0" collapsed="false">
      <c r="V1555" s="98"/>
    </row>
    <row r="1556" s="97" customFormat="true" ht="12.4" hidden="false" customHeight="false" outlineLevel="0" collapsed="false">
      <c r="V1556" s="98"/>
    </row>
    <row r="1557" s="97" customFormat="true" ht="12.4" hidden="false" customHeight="false" outlineLevel="0" collapsed="false">
      <c r="V1557" s="98"/>
    </row>
    <row r="1558" s="97" customFormat="true" ht="12.4" hidden="false" customHeight="false" outlineLevel="0" collapsed="false">
      <c r="V1558" s="98"/>
    </row>
    <row r="1559" s="97" customFormat="true" ht="12.4" hidden="false" customHeight="false" outlineLevel="0" collapsed="false">
      <c r="V1559" s="98"/>
    </row>
    <row r="1560" s="97" customFormat="true" ht="12.4" hidden="false" customHeight="false" outlineLevel="0" collapsed="false">
      <c r="V1560" s="98"/>
    </row>
    <row r="1561" s="97" customFormat="true" ht="12.4" hidden="false" customHeight="false" outlineLevel="0" collapsed="false">
      <c r="V1561" s="98"/>
    </row>
    <row r="1562" s="97" customFormat="true" ht="12.4" hidden="false" customHeight="false" outlineLevel="0" collapsed="false">
      <c r="V1562" s="98"/>
    </row>
    <row r="1563" s="97" customFormat="true" ht="12.4" hidden="false" customHeight="false" outlineLevel="0" collapsed="false">
      <c r="V1563" s="98"/>
    </row>
    <row r="1564" s="97" customFormat="true" ht="12.4" hidden="false" customHeight="false" outlineLevel="0" collapsed="false">
      <c r="V1564" s="98"/>
    </row>
    <row r="1565" s="97" customFormat="true" ht="12.4" hidden="false" customHeight="false" outlineLevel="0" collapsed="false">
      <c r="V1565" s="98"/>
    </row>
    <row r="1566" s="97" customFormat="true" ht="12.4" hidden="false" customHeight="false" outlineLevel="0" collapsed="false">
      <c r="V1566" s="98"/>
    </row>
    <row r="1567" s="97" customFormat="true" ht="12.4" hidden="false" customHeight="false" outlineLevel="0" collapsed="false">
      <c r="V1567" s="98"/>
    </row>
    <row r="1568" s="97" customFormat="true" ht="12.4" hidden="false" customHeight="false" outlineLevel="0" collapsed="false">
      <c r="V1568" s="98"/>
    </row>
    <row r="1569" s="97" customFormat="true" ht="12.4" hidden="false" customHeight="false" outlineLevel="0" collapsed="false">
      <c r="V1569" s="98"/>
    </row>
    <row r="1570" s="97" customFormat="true" ht="12.4" hidden="false" customHeight="false" outlineLevel="0" collapsed="false">
      <c r="V1570" s="98"/>
    </row>
    <row r="1571" s="97" customFormat="true" ht="12.4" hidden="false" customHeight="false" outlineLevel="0" collapsed="false">
      <c r="V1571" s="98"/>
    </row>
    <row r="1572" s="97" customFormat="true" ht="12.4" hidden="false" customHeight="false" outlineLevel="0" collapsed="false">
      <c r="V1572" s="98"/>
    </row>
    <row r="1573" s="97" customFormat="true" ht="12.4" hidden="false" customHeight="false" outlineLevel="0" collapsed="false">
      <c r="V1573" s="98"/>
    </row>
    <row r="1574" s="97" customFormat="true" ht="12.4" hidden="false" customHeight="false" outlineLevel="0" collapsed="false">
      <c r="V1574" s="98"/>
    </row>
    <row r="1575" s="97" customFormat="true" ht="12.4" hidden="false" customHeight="false" outlineLevel="0" collapsed="false">
      <c r="V1575" s="98"/>
    </row>
    <row r="1576" s="97" customFormat="true" ht="12.4" hidden="false" customHeight="false" outlineLevel="0" collapsed="false">
      <c r="V1576" s="98"/>
    </row>
    <row r="1577" s="97" customFormat="true" ht="12.4" hidden="false" customHeight="false" outlineLevel="0" collapsed="false">
      <c r="V1577" s="98"/>
    </row>
    <row r="1578" s="97" customFormat="true" ht="12.4" hidden="false" customHeight="false" outlineLevel="0" collapsed="false">
      <c r="V1578" s="98"/>
    </row>
    <row r="1579" s="97" customFormat="true" ht="12.4" hidden="false" customHeight="false" outlineLevel="0" collapsed="false">
      <c r="V1579" s="98"/>
    </row>
    <row r="1580" s="97" customFormat="true" ht="12.4" hidden="false" customHeight="false" outlineLevel="0" collapsed="false">
      <c r="V1580" s="98"/>
    </row>
    <row r="1581" s="97" customFormat="true" ht="12.4" hidden="false" customHeight="false" outlineLevel="0" collapsed="false">
      <c r="V1581" s="98"/>
    </row>
    <row r="1582" s="97" customFormat="true" ht="12.4" hidden="false" customHeight="false" outlineLevel="0" collapsed="false">
      <c r="V1582" s="98"/>
    </row>
    <row r="1583" s="97" customFormat="true" ht="12.4" hidden="false" customHeight="false" outlineLevel="0" collapsed="false">
      <c r="V1583" s="98"/>
    </row>
    <row r="1584" s="97" customFormat="true" ht="12.4" hidden="false" customHeight="false" outlineLevel="0" collapsed="false">
      <c r="V1584" s="98"/>
    </row>
    <row r="1585" s="97" customFormat="true" ht="12.4" hidden="false" customHeight="false" outlineLevel="0" collapsed="false">
      <c r="V1585" s="98"/>
    </row>
    <row r="1586" s="97" customFormat="true" ht="12.4" hidden="false" customHeight="false" outlineLevel="0" collapsed="false">
      <c r="V1586" s="98"/>
    </row>
    <row r="1587" s="97" customFormat="true" ht="12.4" hidden="false" customHeight="false" outlineLevel="0" collapsed="false">
      <c r="V1587" s="98"/>
    </row>
    <row r="1588" s="97" customFormat="true" ht="12.4" hidden="false" customHeight="false" outlineLevel="0" collapsed="false">
      <c r="V1588" s="98"/>
    </row>
    <row r="1589" s="97" customFormat="true" ht="12.4" hidden="false" customHeight="false" outlineLevel="0" collapsed="false">
      <c r="V1589" s="98"/>
    </row>
    <row r="1590" s="97" customFormat="true" ht="12.4" hidden="false" customHeight="false" outlineLevel="0" collapsed="false">
      <c r="V1590" s="98"/>
    </row>
    <row r="1591" s="97" customFormat="true" ht="12.4" hidden="false" customHeight="false" outlineLevel="0" collapsed="false">
      <c r="V1591" s="98"/>
    </row>
    <row r="1592" s="97" customFormat="true" ht="12.4" hidden="false" customHeight="false" outlineLevel="0" collapsed="false">
      <c r="V1592" s="98"/>
    </row>
    <row r="1593" s="97" customFormat="true" ht="12.4" hidden="false" customHeight="false" outlineLevel="0" collapsed="false">
      <c r="V1593" s="98"/>
    </row>
    <row r="1594" s="97" customFormat="true" ht="12.4" hidden="false" customHeight="false" outlineLevel="0" collapsed="false">
      <c r="V1594" s="98"/>
    </row>
    <row r="1595" s="97" customFormat="true" ht="12.4" hidden="false" customHeight="false" outlineLevel="0" collapsed="false">
      <c r="V1595" s="98"/>
    </row>
    <row r="1596" s="97" customFormat="true" ht="12.4" hidden="false" customHeight="false" outlineLevel="0" collapsed="false">
      <c r="V1596" s="98"/>
    </row>
    <row r="1597" s="97" customFormat="true" ht="12.4" hidden="false" customHeight="false" outlineLevel="0" collapsed="false">
      <c r="V1597" s="98"/>
    </row>
    <row r="1598" s="97" customFormat="true" ht="12.4" hidden="false" customHeight="false" outlineLevel="0" collapsed="false">
      <c r="V1598" s="98"/>
    </row>
    <row r="1599" s="97" customFormat="true" ht="12.4" hidden="false" customHeight="false" outlineLevel="0" collapsed="false">
      <c r="V1599" s="98"/>
    </row>
    <row r="1600" s="97" customFormat="true" ht="12.4" hidden="false" customHeight="false" outlineLevel="0" collapsed="false">
      <c r="V1600" s="98"/>
    </row>
    <row r="1601" s="97" customFormat="true" ht="12.4" hidden="false" customHeight="false" outlineLevel="0" collapsed="false">
      <c r="V1601" s="98"/>
    </row>
    <row r="1602" s="97" customFormat="true" ht="12.4" hidden="false" customHeight="false" outlineLevel="0" collapsed="false">
      <c r="V1602" s="98"/>
    </row>
    <row r="1603" s="97" customFormat="true" ht="12.4" hidden="false" customHeight="false" outlineLevel="0" collapsed="false">
      <c r="V1603" s="98"/>
    </row>
    <row r="1604" s="97" customFormat="true" ht="12.4" hidden="false" customHeight="false" outlineLevel="0" collapsed="false">
      <c r="V1604" s="98"/>
    </row>
    <row r="1605" s="97" customFormat="true" ht="12.4" hidden="false" customHeight="false" outlineLevel="0" collapsed="false">
      <c r="V1605" s="98"/>
    </row>
    <row r="1606" s="97" customFormat="true" ht="12.4" hidden="false" customHeight="false" outlineLevel="0" collapsed="false">
      <c r="V1606" s="98"/>
    </row>
    <row r="1607" s="97" customFormat="true" ht="12.4" hidden="false" customHeight="false" outlineLevel="0" collapsed="false">
      <c r="V1607" s="98"/>
    </row>
    <row r="1608" s="97" customFormat="true" ht="12.4" hidden="false" customHeight="false" outlineLevel="0" collapsed="false">
      <c r="V1608" s="98"/>
    </row>
    <row r="1609" s="97" customFormat="true" ht="12.4" hidden="false" customHeight="false" outlineLevel="0" collapsed="false">
      <c r="V1609" s="98"/>
    </row>
    <row r="1610" s="97" customFormat="true" ht="12.4" hidden="false" customHeight="false" outlineLevel="0" collapsed="false">
      <c r="V1610" s="98"/>
    </row>
    <row r="1611" s="97" customFormat="true" ht="12.4" hidden="false" customHeight="false" outlineLevel="0" collapsed="false">
      <c r="V1611" s="98"/>
    </row>
    <row r="1612" s="97" customFormat="true" ht="12.4" hidden="false" customHeight="false" outlineLevel="0" collapsed="false">
      <c r="V1612" s="98"/>
    </row>
    <row r="1613" s="97" customFormat="true" ht="12.4" hidden="false" customHeight="false" outlineLevel="0" collapsed="false">
      <c r="V1613" s="98"/>
    </row>
    <row r="1614" s="97" customFormat="true" ht="12.4" hidden="false" customHeight="false" outlineLevel="0" collapsed="false">
      <c r="V1614" s="98"/>
    </row>
    <row r="1615" s="97" customFormat="true" ht="12.4" hidden="false" customHeight="false" outlineLevel="0" collapsed="false">
      <c r="V1615" s="98"/>
    </row>
    <row r="1616" s="97" customFormat="true" ht="12.4" hidden="false" customHeight="false" outlineLevel="0" collapsed="false">
      <c r="V1616" s="98"/>
    </row>
    <row r="1617" s="97" customFormat="true" ht="12.4" hidden="false" customHeight="false" outlineLevel="0" collapsed="false">
      <c r="V1617" s="98"/>
    </row>
    <row r="1618" s="97" customFormat="true" ht="12.4" hidden="false" customHeight="false" outlineLevel="0" collapsed="false">
      <c r="V1618" s="98"/>
    </row>
    <row r="1619" s="97" customFormat="true" ht="12.4" hidden="false" customHeight="false" outlineLevel="0" collapsed="false">
      <c r="V1619" s="98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A4" colorId="64" zoomScale="100" zoomScaleNormal="100" zoomScalePageLayoutView="100" workbookViewId="0">
      <selection pane="topLeft" activeCell="CO24" activeCellId="0" sqref="CO24"/>
    </sheetView>
  </sheetViews>
  <sheetFormatPr defaultRowHeight="10.15" zeroHeight="false" outlineLevelRow="0" outlineLevelCol="0"/>
  <cols>
    <col collapsed="false" customWidth="true" hidden="false" outlineLevel="0" max="1" min="1" style="112" width="7.42"/>
    <col collapsed="false" customWidth="true" hidden="false" outlineLevel="0" max="2" min="2" style="112" width="4.29"/>
    <col collapsed="false" customWidth="true" hidden="false" outlineLevel="0" max="3" min="3" style="112" width="5.01"/>
    <col collapsed="false" customWidth="true" hidden="false" outlineLevel="0" max="4" min="4" style="112" width="4.86"/>
    <col collapsed="false" customWidth="true" hidden="false" outlineLevel="0" max="5" min="5" style="112" width="5.14"/>
    <col collapsed="false" customWidth="true" hidden="false" outlineLevel="0" max="6" min="6" style="112" width="6.15"/>
    <col collapsed="false" customWidth="true" hidden="false" outlineLevel="0" max="7" min="7" style="112" width="5.01"/>
    <col collapsed="false" customWidth="true" hidden="false" outlineLevel="0" max="8" min="8" style="112" width="6.01"/>
    <col collapsed="false" customWidth="true" hidden="false" outlineLevel="0" max="9" min="9" style="112" width="5.7"/>
    <col collapsed="false" customWidth="true" hidden="false" outlineLevel="0" max="11" min="10" style="112" width="4.29"/>
    <col collapsed="false" customWidth="true" hidden="false" outlineLevel="0" max="12" min="12" style="112" width="5.86"/>
    <col collapsed="false" customWidth="true" hidden="false" outlineLevel="0" max="13" min="13" style="112" width="4.71"/>
    <col collapsed="false" customWidth="true" hidden="false" outlineLevel="0" max="19" min="14" style="112" width="4.29"/>
    <col collapsed="false" customWidth="true" hidden="false" outlineLevel="0" max="20" min="20" style="112" width="4.71"/>
    <col collapsed="false" customWidth="true" hidden="false" outlineLevel="0" max="21" min="21" style="112" width="3.79"/>
    <col collapsed="false" customWidth="true" hidden="false" outlineLevel="0" max="22" min="22" style="98" width="13.01"/>
    <col collapsed="false" customWidth="true" hidden="false" outlineLevel="0" max="23" min="23" style="112" width="11.42"/>
    <col collapsed="false" customWidth="true" hidden="false" outlineLevel="0" max="24" min="24" style="112" width="4.86"/>
    <col collapsed="false" customWidth="true" hidden="false" outlineLevel="0" max="26" min="25" style="112" width="6.15"/>
    <col collapsed="false" customWidth="true" hidden="false" outlineLevel="0" max="41" min="27" style="112" width="4.86"/>
    <col collapsed="false" customWidth="true" hidden="false" outlineLevel="0" max="42" min="42" style="112" width="5.43"/>
    <col collapsed="false" customWidth="true" hidden="false" outlineLevel="0" max="50" min="43" style="112" width="4.86"/>
    <col collapsed="false" customWidth="true" hidden="false" outlineLevel="0" max="52" min="51" style="112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112" width="11.42"/>
  </cols>
  <sheetData>
    <row r="1" customFormat="false" ht="17.25" hidden="false" customHeight="false" outlineLevel="0" collapsed="false">
      <c r="A1" s="101" t="str">
        <f aca="false">'Comptage Vitesse Sens 1 60 Min'!A1:U1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5 Avenue du Président Wilson</v>
      </c>
      <c r="N1" s="102"/>
      <c r="O1" s="102"/>
      <c r="P1" s="102"/>
      <c r="Q1" s="102"/>
      <c r="R1" s="102"/>
      <c r="S1" s="102"/>
      <c r="T1" s="102"/>
      <c r="U1" s="10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262"/>
      <c r="BN1" s="263" t="str">
        <f aca="false">'Comptage Vitesse Sens 1 60 Min'!BA5</f>
        <v>lundi 22 mars 2021</v>
      </c>
      <c r="BO1" s="263" t="str">
        <f aca="false">'Comptage Vitesse Sens 1 60 Min'!BB5</f>
        <v>mardi 23 mars 2021</v>
      </c>
      <c r="BP1" s="263" t="str">
        <f aca="false">'Comptage Vitesse Sens 1 60 Min'!BC5</f>
        <v>mercredi 24 mars 2021</v>
      </c>
      <c r="BQ1" s="263" t="str">
        <f aca="false">'Comptage Vitesse Sens 1 60 Min'!BD5</f>
        <v>jeudi 25 mars 2021</v>
      </c>
      <c r="BR1" s="263" t="str">
        <f aca="false">'Comptage Vitesse Sens 1 60 Min'!BE5</f>
        <v>vendredi 26 mars 2021</v>
      </c>
      <c r="BS1" s="263" t="str">
        <f aca="false">'Comptage Vitesse Sens 1 60 Min'!BF5</f>
        <v>samedi 27 mars 2021</v>
      </c>
      <c r="BT1" s="263" t="str">
        <f aca="false">'Comptage Vitesse Sens 1 60 Min'!BG5</f>
        <v>dimanche 28 mars 2021</v>
      </c>
      <c r="BU1" s="263"/>
      <c r="BV1" s="263"/>
      <c r="BW1" s="263"/>
      <c r="BX1" s="263"/>
      <c r="BY1" s="1"/>
      <c r="BZ1" s="1"/>
    </row>
    <row r="2" s="264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265"/>
      <c r="BN2" s="263" t="str">
        <f aca="false">'Comptage Vitesse Sens 1 60 Min'!BA6</f>
        <v>lundi 22 mars 2021</v>
      </c>
      <c r="BO2" s="263" t="str">
        <f aca="false">'Comptage Vitesse Sens 1 60 Min'!BB6</f>
        <v>mardi 23 mars 2021</v>
      </c>
      <c r="BP2" s="263" t="str">
        <f aca="false">'Comptage Vitesse Sens 1 60 Min'!BC6</f>
        <v>mercredi 24 mars 2021</v>
      </c>
      <c r="BQ2" s="263" t="str">
        <f aca="false">'Comptage Vitesse Sens 1 60 Min'!BD6</f>
        <v>jeudi 25 mars 2021</v>
      </c>
      <c r="BR2" s="263" t="str">
        <f aca="false">'Comptage Vitesse Sens 1 60 Min'!BE6</f>
        <v>vendredi 26 mars 2021</v>
      </c>
      <c r="BS2" s="263" t="str">
        <f aca="false">'Comptage Vitesse Sens 1 60 Min'!BF6</f>
        <v>samedi 27 mars 2021</v>
      </c>
      <c r="BT2" s="263" t="str">
        <f aca="false">'Comptage Vitesse Sens 1 60 Min'!BG6</f>
        <v>dimanche 28 mars 2021</v>
      </c>
      <c r="BU2" s="263"/>
      <c r="BV2" s="263"/>
      <c r="BW2" s="263"/>
      <c r="BX2" s="263"/>
      <c r="BY2" s="1"/>
      <c r="BZ2" s="1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E3" s="113" t="str">
        <f aca="false">BA5</f>
        <v>lundi 22 mars 2021</v>
      </c>
      <c r="I3" s="111" t="s">
        <v>52</v>
      </c>
      <c r="J3" s="114" t="str">
        <f aca="false">Synthèse!B12</f>
        <v>Rue de la Solidarité</v>
      </c>
      <c r="K3" s="111"/>
      <c r="L3" s="115"/>
      <c r="N3" s="111"/>
      <c r="O3" s="111" t="s">
        <v>53</v>
      </c>
      <c r="P3" s="114" t="str">
        <f aca="false">Synthèse!B13</f>
        <v>Rue Colmet Lépinay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7"/>
      <c r="BN3" s="266" t="n">
        <v>0</v>
      </c>
      <c r="BO3" s="266" t="n">
        <v>0</v>
      </c>
      <c r="BP3" s="266" t="n">
        <v>0</v>
      </c>
      <c r="BQ3" s="266" t="n">
        <v>1</v>
      </c>
      <c r="BR3" s="266" t="n">
        <v>0</v>
      </c>
      <c r="BS3" s="266" t="n">
        <v>0</v>
      </c>
      <c r="BT3" s="266" t="n">
        <v>0</v>
      </c>
      <c r="BU3" s="266" t="n">
        <v>0</v>
      </c>
      <c r="BV3" s="266" t="n">
        <v>0</v>
      </c>
      <c r="BW3" s="266" t="n">
        <v>0</v>
      </c>
      <c r="BX3" s="266" t="n">
        <v>0</v>
      </c>
      <c r="BY3" s="266" t="n">
        <v>0</v>
      </c>
      <c r="CA3" s="267" t="n">
        <v>1</v>
      </c>
      <c r="CB3" s="267" t="n">
        <v>3</v>
      </c>
      <c r="CC3" s="267" t="n">
        <v>1</v>
      </c>
      <c r="CD3" s="267" t="n">
        <v>2</v>
      </c>
      <c r="CE3" s="267" t="n">
        <v>0</v>
      </c>
      <c r="CF3" s="267" t="n">
        <v>1</v>
      </c>
      <c r="CG3" s="267" t="n">
        <v>0</v>
      </c>
      <c r="CH3" s="267" t="n">
        <v>0</v>
      </c>
      <c r="CI3" s="267" t="n">
        <v>0</v>
      </c>
      <c r="CJ3" s="267" t="n">
        <v>0</v>
      </c>
      <c r="CK3" s="267" t="n">
        <v>0</v>
      </c>
      <c r="CL3" s="267" t="n">
        <v>0</v>
      </c>
    </row>
    <row r="4" customFormat="false" ht="12" hidden="false" customHeight="true" outlineLevel="0" collapsed="false">
      <c r="A4" s="120" t="s">
        <v>54</v>
      </c>
      <c r="V4" s="268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269"/>
      <c r="BN4" s="266" t="n">
        <v>0</v>
      </c>
      <c r="BO4" s="266" t="n">
        <v>0</v>
      </c>
      <c r="BP4" s="266" t="n">
        <v>0</v>
      </c>
      <c r="BQ4" s="266" t="n">
        <v>0</v>
      </c>
      <c r="BR4" s="266" t="n">
        <v>0</v>
      </c>
      <c r="BS4" s="266" t="n">
        <v>0</v>
      </c>
      <c r="BT4" s="266" t="n">
        <v>0</v>
      </c>
      <c r="BU4" s="266" t="n">
        <v>0</v>
      </c>
      <c r="BV4" s="266" t="n">
        <v>0</v>
      </c>
      <c r="BW4" s="266" t="n">
        <v>0</v>
      </c>
      <c r="BX4" s="266" t="n">
        <v>0</v>
      </c>
      <c r="BY4" s="266" t="n">
        <v>0</v>
      </c>
      <c r="CA4" s="267" t="n">
        <v>0</v>
      </c>
      <c r="CB4" s="267" t="n">
        <v>1</v>
      </c>
      <c r="CC4" s="267" t="n">
        <v>3</v>
      </c>
      <c r="CD4" s="267" t="n">
        <v>0</v>
      </c>
      <c r="CE4" s="267" t="n">
        <v>0</v>
      </c>
      <c r="CF4" s="267" t="n">
        <v>0</v>
      </c>
      <c r="CG4" s="267" t="n">
        <v>0</v>
      </c>
      <c r="CH4" s="267" t="n">
        <v>0</v>
      </c>
      <c r="CI4" s="267" t="n">
        <v>0</v>
      </c>
      <c r="CJ4" s="267" t="n">
        <v>0</v>
      </c>
      <c r="CK4" s="267" t="n">
        <v>0</v>
      </c>
      <c r="CL4" s="267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268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BA5" s="263" t="str">
        <f aca="false">'Comptage Vitesse Sens 1 60 Min'!BA5</f>
        <v>lundi 22 mars 2021</v>
      </c>
      <c r="BB5" s="263" t="str">
        <f aca="false">'Comptage Vitesse Sens 1 60 Min'!BB5</f>
        <v>mardi 23 mars 2021</v>
      </c>
      <c r="BC5" s="263" t="str">
        <f aca="false">'Comptage Vitesse Sens 1 60 Min'!BC5</f>
        <v>mercredi 24 mars 2021</v>
      </c>
      <c r="BD5" s="263" t="str">
        <f aca="false">'Comptage Vitesse Sens 1 60 Min'!BD5</f>
        <v>jeudi 25 mars 2021</v>
      </c>
      <c r="BE5" s="263" t="str">
        <f aca="false">'Comptage Vitesse Sens 1 60 Min'!BE5</f>
        <v>vendredi 26 mars 2021</v>
      </c>
      <c r="BF5" s="263" t="str">
        <f aca="false">'Comptage Vitesse Sens 1 60 Min'!BF5</f>
        <v>samedi 27 mars 2021</v>
      </c>
      <c r="BG5" s="263" t="str">
        <f aca="false">'Comptage Vitesse Sens 1 60 Min'!BG5</f>
        <v>dimanche 28 mars 2021</v>
      </c>
      <c r="BH5" s="263"/>
      <c r="BI5" s="263"/>
      <c r="BJ5" s="263"/>
      <c r="BK5" s="263"/>
      <c r="BL5" s="1"/>
      <c r="BM5" s="1"/>
      <c r="BN5" s="266" t="n">
        <v>0</v>
      </c>
      <c r="BO5" s="266" t="n">
        <v>0</v>
      </c>
      <c r="BP5" s="266" t="n">
        <v>0</v>
      </c>
      <c r="BQ5" s="266" t="n">
        <v>0</v>
      </c>
      <c r="BR5" s="266" t="n">
        <v>0</v>
      </c>
      <c r="BS5" s="266" t="n">
        <v>0</v>
      </c>
      <c r="BT5" s="266" t="n">
        <v>0</v>
      </c>
      <c r="BU5" s="266" t="n">
        <v>0</v>
      </c>
      <c r="BV5" s="266" t="n">
        <v>0</v>
      </c>
      <c r="BW5" s="266" t="n">
        <v>0</v>
      </c>
      <c r="BX5" s="266" t="n">
        <v>0</v>
      </c>
      <c r="BY5" s="266" t="n">
        <v>0</v>
      </c>
      <c r="CA5" s="267" t="n">
        <v>0</v>
      </c>
      <c r="CB5" s="267" t="n">
        <v>1</v>
      </c>
      <c r="CC5" s="267" t="n">
        <v>2</v>
      </c>
      <c r="CD5" s="267" t="n">
        <v>1</v>
      </c>
      <c r="CE5" s="267" t="n">
        <v>0</v>
      </c>
      <c r="CF5" s="267" t="n">
        <v>1</v>
      </c>
      <c r="CG5" s="267" t="n">
        <v>0</v>
      </c>
      <c r="CH5" s="267" t="n">
        <v>0</v>
      </c>
      <c r="CI5" s="267" t="n">
        <v>0</v>
      </c>
      <c r="CJ5" s="267" t="n">
        <v>0</v>
      </c>
      <c r="CK5" s="267" t="n">
        <v>0</v>
      </c>
      <c r="CL5" s="267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BA6" s="263" t="str">
        <f aca="false">'Comptage Vitesse Sens 1 60 Min'!BA6</f>
        <v>lundi 22 mars 2021</v>
      </c>
      <c r="BB6" s="263" t="str">
        <f aca="false">'Comptage Vitesse Sens 1 60 Min'!BB6</f>
        <v>mardi 23 mars 2021</v>
      </c>
      <c r="BC6" s="263" t="str">
        <f aca="false">'Comptage Vitesse Sens 1 60 Min'!BC6</f>
        <v>mercredi 24 mars 2021</v>
      </c>
      <c r="BD6" s="263" t="str">
        <f aca="false">'Comptage Vitesse Sens 1 60 Min'!BD6</f>
        <v>jeudi 25 mars 2021</v>
      </c>
      <c r="BE6" s="263" t="str">
        <f aca="false">'Comptage Vitesse Sens 1 60 Min'!BE6</f>
        <v>vendredi 26 mars 2021</v>
      </c>
      <c r="BF6" s="263" t="str">
        <f aca="false">'Comptage Vitesse Sens 1 60 Min'!BF6</f>
        <v>samedi 27 mars 2021</v>
      </c>
      <c r="BG6" s="263" t="str">
        <f aca="false">'Comptage Vitesse Sens 1 60 Min'!BG6</f>
        <v>dimanche 28 mars 2021</v>
      </c>
      <c r="BH6" s="263"/>
      <c r="BI6" s="263"/>
      <c r="BJ6" s="263"/>
      <c r="BK6" s="263"/>
      <c r="BL6" s="1"/>
      <c r="BM6" s="1"/>
      <c r="BN6" s="266" t="n">
        <v>0</v>
      </c>
      <c r="BO6" s="266" t="n">
        <v>0</v>
      </c>
      <c r="BP6" s="266" t="n">
        <v>0</v>
      </c>
      <c r="BQ6" s="266" t="n">
        <v>0</v>
      </c>
      <c r="BR6" s="266" t="n">
        <v>0</v>
      </c>
      <c r="BS6" s="266" t="n">
        <v>0</v>
      </c>
      <c r="BT6" s="266" t="n">
        <v>0</v>
      </c>
      <c r="BU6" s="266" t="n">
        <v>0</v>
      </c>
      <c r="BV6" s="266" t="n">
        <v>0</v>
      </c>
      <c r="BW6" s="266" t="n">
        <v>0</v>
      </c>
      <c r="BX6" s="266" t="n">
        <v>0</v>
      </c>
      <c r="BY6" s="266" t="n">
        <v>0</v>
      </c>
      <c r="CA6" s="267" t="n">
        <v>0</v>
      </c>
      <c r="CB6" s="267" t="n">
        <v>0</v>
      </c>
      <c r="CC6" s="267" t="n">
        <v>1</v>
      </c>
      <c r="CD6" s="267" t="n">
        <v>1</v>
      </c>
      <c r="CE6" s="267" t="n">
        <v>0</v>
      </c>
      <c r="CF6" s="267" t="n">
        <v>0</v>
      </c>
      <c r="CG6" s="267" t="n">
        <v>0</v>
      </c>
      <c r="CH6" s="267" t="n">
        <v>0</v>
      </c>
      <c r="CI6" s="267" t="n">
        <v>0</v>
      </c>
      <c r="CJ6" s="267" t="n">
        <v>0</v>
      </c>
      <c r="CK6" s="267" t="n">
        <v>0</v>
      </c>
      <c r="CL6" s="267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1"/>
      <c r="X7" s="263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Z7" s="137" t="s">
        <v>84</v>
      </c>
      <c r="BA7" s="138" t="n">
        <f aca="false">BN3+CA3</f>
        <v>1</v>
      </c>
      <c r="BB7" s="138" t="n">
        <f aca="false">BO3+CB3</f>
        <v>3</v>
      </c>
      <c r="BC7" s="138" t="n">
        <f aca="false">BP3+CC3</f>
        <v>1</v>
      </c>
      <c r="BD7" s="138" t="n">
        <f aca="false">BQ3+CD3</f>
        <v>3</v>
      </c>
      <c r="BE7" s="138" t="n">
        <f aca="false">BR3+CE3</f>
        <v>0</v>
      </c>
      <c r="BF7" s="138" t="n">
        <f aca="false">BS3+CF3</f>
        <v>1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269"/>
      <c r="BN7" s="266" t="n">
        <v>0</v>
      </c>
      <c r="BO7" s="266" t="n">
        <v>0</v>
      </c>
      <c r="BP7" s="266" t="n">
        <v>0</v>
      </c>
      <c r="BQ7" s="266" t="n">
        <v>0</v>
      </c>
      <c r="BR7" s="266" t="n">
        <v>0</v>
      </c>
      <c r="BS7" s="266" t="n">
        <v>0</v>
      </c>
      <c r="BT7" s="266" t="n">
        <v>0</v>
      </c>
      <c r="BU7" s="266" t="n">
        <v>0</v>
      </c>
      <c r="BV7" s="266" t="n">
        <v>0</v>
      </c>
      <c r="BW7" s="266" t="n">
        <v>0</v>
      </c>
      <c r="BX7" s="266" t="n">
        <v>0</v>
      </c>
      <c r="BY7" s="266" t="n">
        <v>0</v>
      </c>
      <c r="CA7" s="267" t="n">
        <v>1</v>
      </c>
      <c r="CB7" s="267" t="n">
        <v>1</v>
      </c>
      <c r="CC7" s="267" t="n">
        <v>0</v>
      </c>
      <c r="CD7" s="267" t="n">
        <v>0</v>
      </c>
      <c r="CE7" s="267" t="n">
        <v>0</v>
      </c>
      <c r="CF7" s="267" t="n">
        <v>0</v>
      </c>
      <c r="CG7" s="267" t="n">
        <v>0</v>
      </c>
      <c r="CH7" s="267" t="n">
        <v>0</v>
      </c>
      <c r="CI7" s="267" t="n">
        <v>0</v>
      </c>
      <c r="CJ7" s="267" t="n">
        <v>0</v>
      </c>
      <c r="CK7" s="267" t="n">
        <v>0</v>
      </c>
      <c r="CL7" s="267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1</v>
      </c>
      <c r="C8" s="140" t="n">
        <f aca="false">AL10</f>
        <v>0</v>
      </c>
      <c r="D8" s="139" t="n">
        <f aca="false">Y10</f>
        <v>3</v>
      </c>
      <c r="E8" s="140" t="n">
        <f aca="false">AM10</f>
        <v>0</v>
      </c>
      <c r="F8" s="139" t="n">
        <f aca="false">Z10</f>
        <v>1</v>
      </c>
      <c r="G8" s="140" t="n">
        <f aca="false">AN10</f>
        <v>0</v>
      </c>
      <c r="H8" s="139" t="n">
        <f aca="false">AA10</f>
        <v>3</v>
      </c>
      <c r="I8" s="140" t="n">
        <f aca="false">AO10</f>
        <v>1</v>
      </c>
      <c r="J8" s="139" t="n">
        <f aca="false">AB10</f>
        <v>0</v>
      </c>
      <c r="K8" s="140" t="n">
        <f aca="false">AP10</f>
        <v>0</v>
      </c>
      <c r="L8" s="139" t="n">
        <f aca="false">AC10</f>
        <v>1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9</v>
      </c>
      <c r="U8" s="140" t="n">
        <f aca="false">SUM(C8,E8,G8,I8,K8,M8,O8,Q8,S8)</f>
        <v>1</v>
      </c>
      <c r="V8" s="136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BA8" s="138" t="n">
        <f aca="false">BN4+CA4</f>
        <v>0</v>
      </c>
      <c r="BB8" s="138" t="n">
        <f aca="false">BO4+CB4</f>
        <v>1</v>
      </c>
      <c r="BC8" s="138" t="n">
        <f aca="false">BP4+CC4</f>
        <v>3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269"/>
      <c r="BN8" s="266" t="n">
        <v>0</v>
      </c>
      <c r="BO8" s="266" t="n">
        <v>2</v>
      </c>
      <c r="BP8" s="266" t="n">
        <v>0</v>
      </c>
      <c r="BQ8" s="266" t="n">
        <v>0</v>
      </c>
      <c r="BR8" s="266" t="n">
        <v>0</v>
      </c>
      <c r="BS8" s="266" t="n">
        <v>0</v>
      </c>
      <c r="BT8" s="266" t="n">
        <v>0</v>
      </c>
      <c r="BU8" s="266" t="n">
        <v>0</v>
      </c>
      <c r="BV8" s="266" t="n">
        <v>0</v>
      </c>
      <c r="BW8" s="266" t="n">
        <v>0</v>
      </c>
      <c r="BX8" s="266" t="n">
        <v>0</v>
      </c>
      <c r="BY8" s="266" t="n">
        <v>0</v>
      </c>
      <c r="CA8" s="267" t="n">
        <v>1</v>
      </c>
      <c r="CB8" s="267" t="n">
        <v>5</v>
      </c>
      <c r="CC8" s="267" t="n">
        <v>4</v>
      </c>
      <c r="CD8" s="267" t="n">
        <v>3</v>
      </c>
      <c r="CE8" s="267" t="n">
        <v>0</v>
      </c>
      <c r="CF8" s="267" t="n">
        <v>0</v>
      </c>
      <c r="CG8" s="267" t="n">
        <v>0</v>
      </c>
      <c r="CH8" s="267" t="n">
        <v>0</v>
      </c>
      <c r="CI8" s="267" t="n">
        <v>0</v>
      </c>
      <c r="CJ8" s="267" t="n">
        <v>0</v>
      </c>
      <c r="CK8" s="267" t="n">
        <v>0</v>
      </c>
      <c r="CL8" s="267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0</v>
      </c>
      <c r="C9" s="140" t="n">
        <f aca="false">AL11</f>
        <v>0</v>
      </c>
      <c r="D9" s="139" t="n">
        <f aca="false">Y11</f>
        <v>1</v>
      </c>
      <c r="E9" s="140" t="n">
        <f aca="false">AM11</f>
        <v>0</v>
      </c>
      <c r="F9" s="139" t="n">
        <f aca="false">Z11</f>
        <v>3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4</v>
      </c>
      <c r="U9" s="140" t="n">
        <f aca="false">SUM(C9,E9,G9,I9,K9,M9,O9,Q9,S9)</f>
        <v>0</v>
      </c>
      <c r="V9" s="136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BA9" s="138" t="n">
        <f aca="false">BN5+CA5</f>
        <v>0</v>
      </c>
      <c r="BB9" s="138" t="n">
        <f aca="false">BO5+CB5</f>
        <v>1</v>
      </c>
      <c r="BC9" s="138" t="n">
        <f aca="false">BP5+CC5</f>
        <v>2</v>
      </c>
      <c r="BD9" s="138" t="n">
        <f aca="false">BQ5+CD5</f>
        <v>1</v>
      </c>
      <c r="BE9" s="138" t="n">
        <f aca="false">BR5+CE5</f>
        <v>0</v>
      </c>
      <c r="BF9" s="138" t="n">
        <f aca="false">BS5+CF5</f>
        <v>1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269"/>
      <c r="BN9" s="266" t="n">
        <v>3</v>
      </c>
      <c r="BO9" s="266" t="n">
        <v>0</v>
      </c>
      <c r="BP9" s="266" t="n">
        <v>0</v>
      </c>
      <c r="BQ9" s="266" t="n">
        <v>0</v>
      </c>
      <c r="BR9" s="266" t="n">
        <v>0</v>
      </c>
      <c r="BS9" s="266" t="n">
        <v>0</v>
      </c>
      <c r="BT9" s="266" t="n">
        <v>0</v>
      </c>
      <c r="BU9" s="266" t="n">
        <v>0</v>
      </c>
      <c r="BV9" s="266" t="n">
        <v>0</v>
      </c>
      <c r="BW9" s="266" t="n">
        <v>0</v>
      </c>
      <c r="BX9" s="266" t="n">
        <v>0</v>
      </c>
      <c r="BY9" s="266" t="n">
        <v>0</v>
      </c>
      <c r="CA9" s="267" t="n">
        <v>3</v>
      </c>
      <c r="CB9" s="267" t="n">
        <v>9</v>
      </c>
      <c r="CC9" s="267" t="n">
        <v>14</v>
      </c>
      <c r="CD9" s="267" t="n">
        <v>3</v>
      </c>
      <c r="CE9" s="267" t="n">
        <v>1</v>
      </c>
      <c r="CF9" s="267" t="n">
        <v>0</v>
      </c>
      <c r="CG9" s="267" t="n">
        <v>0</v>
      </c>
      <c r="CH9" s="267" t="n">
        <v>0</v>
      </c>
      <c r="CI9" s="267" t="n">
        <v>0</v>
      </c>
      <c r="CJ9" s="267" t="n">
        <v>0</v>
      </c>
      <c r="CK9" s="267" t="n">
        <v>0</v>
      </c>
      <c r="CL9" s="267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1</v>
      </c>
      <c r="E10" s="140" t="n">
        <f aca="false">AM12</f>
        <v>0</v>
      </c>
      <c r="F10" s="139" t="n">
        <f aca="false">Z12</f>
        <v>2</v>
      </c>
      <c r="G10" s="140" t="n">
        <f aca="false">AN12</f>
        <v>0</v>
      </c>
      <c r="H10" s="139" t="n">
        <f aca="false">AA12</f>
        <v>1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1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5</v>
      </c>
      <c r="U10" s="140" t="n">
        <f aca="false">SUM(C10,E10,G10,I10,K10,M10,O10,Q10,S10)</f>
        <v>0</v>
      </c>
      <c r="V10" s="136"/>
      <c r="W10" s="111"/>
      <c r="X10" s="1" t="n">
        <f aca="false">BA7</f>
        <v>1</v>
      </c>
      <c r="Y10" s="1" t="n">
        <f aca="false">BB7</f>
        <v>3</v>
      </c>
      <c r="Z10" s="1" t="n">
        <f aca="false">BC7</f>
        <v>1</v>
      </c>
      <c r="AA10" s="1" t="n">
        <f aca="false">BD7</f>
        <v>3</v>
      </c>
      <c r="AB10" s="1" t="n">
        <f aca="false">BE7</f>
        <v>0</v>
      </c>
      <c r="AC10" s="1" t="n">
        <f aca="false">BF7</f>
        <v>1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1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8" t="n">
        <f aca="false">BN6+CA6</f>
        <v>0</v>
      </c>
      <c r="BB10" s="138" t="n">
        <f aca="false">BO6+CB6</f>
        <v>0</v>
      </c>
      <c r="BC10" s="138" t="n">
        <f aca="false">BP6+CC6</f>
        <v>1</v>
      </c>
      <c r="BD10" s="138" t="n">
        <f aca="false">BQ6+CD6</f>
        <v>1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269"/>
      <c r="BN10" s="266" t="n">
        <v>8</v>
      </c>
      <c r="BO10" s="266" t="n">
        <v>2</v>
      </c>
      <c r="BP10" s="266" t="n">
        <v>1</v>
      </c>
      <c r="BQ10" s="266" t="n">
        <v>0</v>
      </c>
      <c r="BR10" s="266" t="n">
        <v>0</v>
      </c>
      <c r="BS10" s="266" t="n">
        <v>0</v>
      </c>
      <c r="BT10" s="266" t="n">
        <v>0</v>
      </c>
      <c r="BU10" s="266" t="n">
        <v>0</v>
      </c>
      <c r="BV10" s="266" t="n">
        <v>0</v>
      </c>
      <c r="BW10" s="266" t="n">
        <v>0</v>
      </c>
      <c r="BX10" s="266" t="n">
        <v>0</v>
      </c>
      <c r="BY10" s="266" t="n">
        <v>0</v>
      </c>
      <c r="CA10" s="267" t="n">
        <v>51</v>
      </c>
      <c r="CB10" s="267" t="n">
        <v>53</v>
      </c>
      <c r="CC10" s="267" t="n">
        <v>14</v>
      </c>
      <c r="CD10" s="267" t="n">
        <v>0</v>
      </c>
      <c r="CE10" s="267" t="n">
        <v>0</v>
      </c>
      <c r="CF10" s="267" t="n">
        <v>0</v>
      </c>
      <c r="CG10" s="267" t="n">
        <v>0</v>
      </c>
      <c r="CH10" s="267" t="n">
        <v>0</v>
      </c>
      <c r="CI10" s="267" t="n">
        <v>0</v>
      </c>
      <c r="CJ10" s="267" t="n">
        <v>0</v>
      </c>
      <c r="CK10" s="267" t="n">
        <v>0</v>
      </c>
      <c r="CL10" s="267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1</v>
      </c>
      <c r="G11" s="140" t="n">
        <f aca="false">AN13</f>
        <v>0</v>
      </c>
      <c r="H11" s="139" t="n">
        <f aca="false">AA13</f>
        <v>1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2</v>
      </c>
      <c r="U11" s="140" t="n">
        <f aca="false">SUM(C11,E11,G11,I11,K11,M11,O11,Q11,S11)</f>
        <v>0</v>
      </c>
      <c r="V11" s="136"/>
      <c r="W11" s="111"/>
      <c r="X11" s="1" t="n">
        <f aca="false">BA8</f>
        <v>0</v>
      </c>
      <c r="Y11" s="1" t="n">
        <f aca="false">BB8</f>
        <v>1</v>
      </c>
      <c r="Z11" s="1" t="n">
        <f aca="false">BC8</f>
        <v>3</v>
      </c>
      <c r="AA11" s="1" t="n">
        <f aca="false">BD8</f>
        <v>0</v>
      </c>
      <c r="AB11" s="1" t="n">
        <f aca="false">BE8</f>
        <v>0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8" t="n">
        <f aca="false">BN7+CA7</f>
        <v>1</v>
      </c>
      <c r="BB11" s="138" t="n">
        <f aca="false">BO7+CB7</f>
        <v>1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269"/>
      <c r="BN11" s="266" t="n">
        <v>3</v>
      </c>
      <c r="BO11" s="266" t="n">
        <v>2</v>
      </c>
      <c r="BP11" s="266" t="n">
        <v>1</v>
      </c>
      <c r="BQ11" s="266" t="n">
        <v>0</v>
      </c>
      <c r="BR11" s="266" t="n">
        <v>0</v>
      </c>
      <c r="BS11" s="266" t="n">
        <v>0</v>
      </c>
      <c r="BT11" s="266" t="n">
        <v>0</v>
      </c>
      <c r="BU11" s="266" t="n">
        <v>0</v>
      </c>
      <c r="BV11" s="266" t="n">
        <v>0</v>
      </c>
      <c r="BW11" s="266" t="n">
        <v>0</v>
      </c>
      <c r="BX11" s="266" t="n">
        <v>0</v>
      </c>
      <c r="BY11" s="266" t="n">
        <v>0</v>
      </c>
      <c r="CA11" s="267" t="n">
        <v>95</v>
      </c>
      <c r="CB11" s="267" t="n">
        <v>74</v>
      </c>
      <c r="CC11" s="267" t="n">
        <v>20</v>
      </c>
      <c r="CD11" s="267" t="n">
        <v>2</v>
      </c>
      <c r="CE11" s="267" t="n">
        <v>0</v>
      </c>
      <c r="CF11" s="267" t="n">
        <v>0</v>
      </c>
      <c r="CG11" s="267" t="n">
        <v>0</v>
      </c>
      <c r="CH11" s="267" t="n">
        <v>0</v>
      </c>
      <c r="CI11" s="267" t="n">
        <v>0</v>
      </c>
      <c r="CJ11" s="267" t="n">
        <v>0</v>
      </c>
      <c r="CK11" s="267" t="n">
        <v>0</v>
      </c>
      <c r="CL11" s="267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1</v>
      </c>
      <c r="C12" s="140" t="n">
        <f aca="false">AL14</f>
        <v>0</v>
      </c>
      <c r="D12" s="139" t="n">
        <f aca="false">Y14</f>
        <v>1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2</v>
      </c>
      <c r="U12" s="140" t="n">
        <f aca="false">SUM(C12,E12,G12,I12,K12,M12,O12,Q12,S12)</f>
        <v>0</v>
      </c>
      <c r="V12" s="136"/>
      <c r="W12" s="111"/>
      <c r="X12" s="1" t="n">
        <f aca="false">BA9</f>
        <v>0</v>
      </c>
      <c r="Y12" s="1" t="n">
        <f aca="false">BB9</f>
        <v>1</v>
      </c>
      <c r="Z12" s="1" t="n">
        <f aca="false">BC9</f>
        <v>2</v>
      </c>
      <c r="AA12" s="1" t="n">
        <f aca="false">BD9</f>
        <v>1</v>
      </c>
      <c r="AB12" s="1" t="n">
        <f aca="false">BE9</f>
        <v>0</v>
      </c>
      <c r="AC12" s="1" t="n">
        <f aca="false">BF9</f>
        <v>1</v>
      </c>
      <c r="AD12" s="1" t="n">
        <f aca="false">BG9</f>
        <v>0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8" t="n">
        <f aca="false">BN8+CA8</f>
        <v>1</v>
      </c>
      <c r="BB12" s="138" t="n">
        <f aca="false">BO8+CB8</f>
        <v>7</v>
      </c>
      <c r="BC12" s="138" t="n">
        <f aca="false">BP8+CC8</f>
        <v>4</v>
      </c>
      <c r="BD12" s="138" t="n">
        <f aca="false">BQ8+CD8</f>
        <v>3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269"/>
      <c r="BN12" s="266" t="n">
        <v>3</v>
      </c>
      <c r="BO12" s="266" t="n">
        <v>2</v>
      </c>
      <c r="BP12" s="266" t="n">
        <v>0</v>
      </c>
      <c r="BQ12" s="266" t="n">
        <v>0</v>
      </c>
      <c r="BR12" s="266" t="n">
        <v>0</v>
      </c>
      <c r="BS12" s="266" t="n">
        <v>0</v>
      </c>
      <c r="BT12" s="266" t="n">
        <v>0</v>
      </c>
      <c r="BU12" s="266" t="n">
        <v>0</v>
      </c>
      <c r="BV12" s="266" t="n">
        <v>0</v>
      </c>
      <c r="BW12" s="266" t="n">
        <v>0</v>
      </c>
      <c r="BX12" s="266" t="n">
        <v>0</v>
      </c>
      <c r="BY12" s="266" t="n">
        <v>0</v>
      </c>
      <c r="CA12" s="267" t="n">
        <v>64</v>
      </c>
      <c r="CB12" s="267" t="n">
        <v>54</v>
      </c>
      <c r="CC12" s="267" t="n">
        <v>12</v>
      </c>
      <c r="CD12" s="267" t="n">
        <v>0</v>
      </c>
      <c r="CE12" s="267" t="n">
        <v>0</v>
      </c>
      <c r="CF12" s="267" t="n">
        <v>0</v>
      </c>
      <c r="CG12" s="267" t="n">
        <v>0</v>
      </c>
      <c r="CH12" s="267" t="n">
        <v>0</v>
      </c>
      <c r="CI12" s="267" t="n">
        <v>0</v>
      </c>
      <c r="CJ12" s="267" t="n">
        <v>0</v>
      </c>
      <c r="CK12" s="267" t="n">
        <v>0</v>
      </c>
      <c r="CL12" s="267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1</v>
      </c>
      <c r="C13" s="140" t="n">
        <f aca="false">AL15</f>
        <v>0</v>
      </c>
      <c r="D13" s="139" t="n">
        <f aca="false">Y15</f>
        <v>7</v>
      </c>
      <c r="E13" s="140" t="n">
        <f aca="false">AM15</f>
        <v>2</v>
      </c>
      <c r="F13" s="139" t="n">
        <f aca="false">Z15</f>
        <v>4</v>
      </c>
      <c r="G13" s="140" t="n">
        <f aca="false">AN15</f>
        <v>0</v>
      </c>
      <c r="H13" s="139" t="n">
        <f aca="false">AA15</f>
        <v>3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15</v>
      </c>
      <c r="U13" s="140" t="n">
        <f aca="false">SUM(C13,E13,G13,I13,K13,M13,O13,Q13,S13)</f>
        <v>2</v>
      </c>
      <c r="V13" s="136"/>
      <c r="W13" s="111"/>
      <c r="X13" s="1" t="n">
        <f aca="false">BA10</f>
        <v>0</v>
      </c>
      <c r="Y13" s="1" t="n">
        <f aca="false">BB10</f>
        <v>0</v>
      </c>
      <c r="Z13" s="1" t="n">
        <f aca="false">BC10</f>
        <v>1</v>
      </c>
      <c r="AA13" s="1" t="n">
        <f aca="false">BD10</f>
        <v>1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8" t="n">
        <f aca="false">BN9+CA9</f>
        <v>6</v>
      </c>
      <c r="BB13" s="138" t="n">
        <f aca="false">BO9+CB9</f>
        <v>9</v>
      </c>
      <c r="BC13" s="138" t="n">
        <f aca="false">BP9+CC9</f>
        <v>14</v>
      </c>
      <c r="BD13" s="138" t="n">
        <f aca="false">BQ9+CD9</f>
        <v>3</v>
      </c>
      <c r="BE13" s="138" t="n">
        <f aca="false">BR9+CE9</f>
        <v>1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269"/>
      <c r="BN13" s="266" t="n">
        <v>12</v>
      </c>
      <c r="BO13" s="266" t="n">
        <v>1</v>
      </c>
      <c r="BP13" s="266" t="n">
        <v>0</v>
      </c>
      <c r="BQ13" s="266" t="n">
        <v>0</v>
      </c>
      <c r="BR13" s="266" t="n">
        <v>0</v>
      </c>
      <c r="BS13" s="266" t="n">
        <v>0</v>
      </c>
      <c r="BT13" s="266" t="n">
        <v>0</v>
      </c>
      <c r="BU13" s="266" t="n">
        <v>0</v>
      </c>
      <c r="BV13" s="266" t="n">
        <v>0</v>
      </c>
      <c r="BW13" s="266" t="n">
        <v>0</v>
      </c>
      <c r="BX13" s="266" t="n">
        <v>0</v>
      </c>
      <c r="BY13" s="266" t="n">
        <v>0</v>
      </c>
      <c r="CA13" s="267" t="n">
        <v>58</v>
      </c>
      <c r="CB13" s="267" t="n">
        <v>71</v>
      </c>
      <c r="CC13" s="267" t="n">
        <v>11</v>
      </c>
      <c r="CD13" s="267" t="n">
        <v>0</v>
      </c>
      <c r="CE13" s="267" t="n">
        <v>0</v>
      </c>
      <c r="CF13" s="267" t="n">
        <v>0</v>
      </c>
      <c r="CG13" s="267" t="n">
        <v>0</v>
      </c>
      <c r="CH13" s="267" t="n">
        <v>0</v>
      </c>
      <c r="CI13" s="267" t="n">
        <v>0</v>
      </c>
      <c r="CJ13" s="267" t="n">
        <v>0</v>
      </c>
      <c r="CK13" s="267" t="n">
        <v>0</v>
      </c>
      <c r="CL13" s="267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6</v>
      </c>
      <c r="C14" s="140" t="n">
        <f aca="false">AL16</f>
        <v>3</v>
      </c>
      <c r="D14" s="139" t="n">
        <f aca="false">Y16</f>
        <v>9</v>
      </c>
      <c r="E14" s="140" t="n">
        <f aca="false">AM16</f>
        <v>0</v>
      </c>
      <c r="F14" s="139" t="n">
        <f aca="false">Z16</f>
        <v>14</v>
      </c>
      <c r="G14" s="140" t="n">
        <f aca="false">AN16</f>
        <v>0</v>
      </c>
      <c r="H14" s="139" t="n">
        <f aca="false">AA16</f>
        <v>3</v>
      </c>
      <c r="I14" s="140" t="n">
        <f aca="false">AO16</f>
        <v>0</v>
      </c>
      <c r="J14" s="139" t="n">
        <f aca="false">AB16</f>
        <v>1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33</v>
      </c>
      <c r="U14" s="140" t="n">
        <f aca="false">SUM(C14,E14,G14,I14,K14,M14,O14,Q14,S14)</f>
        <v>3</v>
      </c>
      <c r="V14" s="136"/>
      <c r="W14" s="111"/>
      <c r="X14" s="1" t="n">
        <f aca="false">BA11</f>
        <v>1</v>
      </c>
      <c r="Y14" s="1" t="n">
        <f aca="false">BB11</f>
        <v>1</v>
      </c>
      <c r="Z14" s="1" t="n">
        <f aca="false">BC11</f>
        <v>0</v>
      </c>
      <c r="AA14" s="1" t="n">
        <f aca="false">BD11</f>
        <v>0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0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8" t="n">
        <f aca="false">BN10+CA10</f>
        <v>59</v>
      </c>
      <c r="BB14" s="138" t="n">
        <f aca="false">BO10+CB10</f>
        <v>55</v>
      </c>
      <c r="BC14" s="138" t="n">
        <f aca="false">BP10+CC10</f>
        <v>15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269"/>
      <c r="BN14" s="266" t="n">
        <v>6</v>
      </c>
      <c r="BO14" s="266" t="n">
        <v>1</v>
      </c>
      <c r="BP14" s="266" t="n">
        <v>0</v>
      </c>
      <c r="BQ14" s="266" t="n">
        <v>0</v>
      </c>
      <c r="BR14" s="266" t="n">
        <v>0</v>
      </c>
      <c r="BS14" s="266" t="n">
        <v>0</v>
      </c>
      <c r="BT14" s="266" t="n">
        <v>0</v>
      </c>
      <c r="BU14" s="266" t="n">
        <v>0</v>
      </c>
      <c r="BV14" s="266" t="n">
        <v>0</v>
      </c>
      <c r="BW14" s="266" t="n">
        <v>0</v>
      </c>
      <c r="BX14" s="266" t="n">
        <v>0</v>
      </c>
      <c r="BY14" s="266" t="n">
        <v>0</v>
      </c>
      <c r="CA14" s="267" t="n">
        <v>53</v>
      </c>
      <c r="CB14" s="267" t="n">
        <v>64</v>
      </c>
      <c r="CC14" s="267" t="n">
        <v>12</v>
      </c>
      <c r="CD14" s="267" t="n">
        <v>0</v>
      </c>
      <c r="CE14" s="267" t="n">
        <v>0</v>
      </c>
      <c r="CF14" s="267" t="n">
        <v>0</v>
      </c>
      <c r="CG14" s="267" t="n">
        <v>0</v>
      </c>
      <c r="CH14" s="267" t="n">
        <v>0</v>
      </c>
      <c r="CI14" s="267" t="n">
        <v>0</v>
      </c>
      <c r="CJ14" s="267" t="n">
        <v>0</v>
      </c>
      <c r="CK14" s="267" t="n">
        <v>0</v>
      </c>
      <c r="CL14" s="267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59</v>
      </c>
      <c r="C15" s="140" t="n">
        <f aca="false">AL17</f>
        <v>8</v>
      </c>
      <c r="D15" s="139" t="n">
        <f aca="false">Y17</f>
        <v>55</v>
      </c>
      <c r="E15" s="140" t="n">
        <f aca="false">AM17</f>
        <v>2</v>
      </c>
      <c r="F15" s="139" t="n">
        <f aca="false">Z17</f>
        <v>15</v>
      </c>
      <c r="G15" s="140" t="n">
        <f aca="false">AN17</f>
        <v>1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129</v>
      </c>
      <c r="U15" s="140" t="n">
        <f aca="false">SUM(C15,E15,G15,I15,K15,M15,O15,Q15,S15)</f>
        <v>11</v>
      </c>
      <c r="V15" s="136"/>
      <c r="W15" s="111"/>
      <c r="X15" s="1" t="n">
        <f aca="false">BA12</f>
        <v>1</v>
      </c>
      <c r="Y15" s="1" t="n">
        <f aca="false">BB12</f>
        <v>7</v>
      </c>
      <c r="Z15" s="1" t="n">
        <f aca="false">BC12</f>
        <v>4</v>
      </c>
      <c r="AA15" s="1" t="n">
        <f aca="false">BD12</f>
        <v>3</v>
      </c>
      <c r="AB15" s="1" t="n">
        <f aca="false">BE12</f>
        <v>0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2</v>
      </c>
      <c r="AN15" s="1" t="n">
        <f aca="false">BP8</f>
        <v>0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8" t="n">
        <f aca="false">BN11+CA11</f>
        <v>98</v>
      </c>
      <c r="BB15" s="138" t="n">
        <f aca="false">BO11+CB11</f>
        <v>76</v>
      </c>
      <c r="BC15" s="138" t="n">
        <f aca="false">BP11+CC11</f>
        <v>21</v>
      </c>
      <c r="BD15" s="138" t="n">
        <f aca="false">BQ11+CD11</f>
        <v>2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269"/>
      <c r="BN15" s="266" t="n">
        <v>8</v>
      </c>
      <c r="BO15" s="266" t="n">
        <v>1</v>
      </c>
      <c r="BP15" s="266" t="n">
        <v>0</v>
      </c>
      <c r="BQ15" s="266" t="n">
        <v>0</v>
      </c>
      <c r="BR15" s="266" t="n">
        <v>0</v>
      </c>
      <c r="BS15" s="266" t="n">
        <v>0</v>
      </c>
      <c r="BT15" s="266" t="n">
        <v>0</v>
      </c>
      <c r="BU15" s="266" t="n">
        <v>0</v>
      </c>
      <c r="BV15" s="266" t="n">
        <v>0</v>
      </c>
      <c r="BW15" s="266" t="n">
        <v>0</v>
      </c>
      <c r="BX15" s="266" t="n">
        <v>0</v>
      </c>
      <c r="BY15" s="266" t="n">
        <v>0</v>
      </c>
      <c r="CA15" s="267" t="n">
        <v>49</v>
      </c>
      <c r="CB15" s="267" t="n">
        <v>56</v>
      </c>
      <c r="CC15" s="267" t="n">
        <v>23</v>
      </c>
      <c r="CD15" s="267" t="n">
        <v>0</v>
      </c>
      <c r="CE15" s="267" t="n">
        <v>0</v>
      </c>
      <c r="CF15" s="267" t="n">
        <v>0</v>
      </c>
      <c r="CG15" s="267" t="n">
        <v>0</v>
      </c>
      <c r="CH15" s="267" t="n">
        <v>0</v>
      </c>
      <c r="CI15" s="267" t="n">
        <v>0</v>
      </c>
      <c r="CJ15" s="267" t="n">
        <v>0</v>
      </c>
      <c r="CK15" s="267" t="n">
        <v>0</v>
      </c>
      <c r="CL15" s="267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98</v>
      </c>
      <c r="C16" s="140" t="n">
        <f aca="false">AL18</f>
        <v>3</v>
      </c>
      <c r="D16" s="139" t="n">
        <f aca="false">Y18</f>
        <v>76</v>
      </c>
      <c r="E16" s="140" t="n">
        <f aca="false">AM18</f>
        <v>2</v>
      </c>
      <c r="F16" s="139" t="n">
        <f aca="false">Z18</f>
        <v>21</v>
      </c>
      <c r="G16" s="140" t="n">
        <f aca="false">AN18</f>
        <v>1</v>
      </c>
      <c r="H16" s="139" t="n">
        <f aca="false">AA18</f>
        <v>2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197</v>
      </c>
      <c r="U16" s="140" t="n">
        <f aca="false">SUM(C16,E16,G16,I16,K16,M16,O16,Q16,S16)</f>
        <v>6</v>
      </c>
      <c r="V16" s="136"/>
      <c r="W16" s="111"/>
      <c r="X16" s="1" t="n">
        <f aca="false">BA13</f>
        <v>6</v>
      </c>
      <c r="Y16" s="1" t="n">
        <f aca="false">BB13</f>
        <v>9</v>
      </c>
      <c r="Z16" s="1" t="n">
        <f aca="false">BC13</f>
        <v>14</v>
      </c>
      <c r="AA16" s="1" t="n">
        <f aca="false">BD13</f>
        <v>3</v>
      </c>
      <c r="AB16" s="1" t="n">
        <f aca="false">BE13</f>
        <v>1</v>
      </c>
      <c r="AC16" s="1" t="n">
        <f aca="false">BF13</f>
        <v>0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3</v>
      </c>
      <c r="AM16" s="1" t="n">
        <f aca="false">BO9</f>
        <v>0</v>
      </c>
      <c r="AN16" s="1" t="n">
        <f aca="false">BP9</f>
        <v>0</v>
      </c>
      <c r="AO16" s="1" t="n">
        <f aca="false">BQ9</f>
        <v>0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8" t="n">
        <f aca="false">BN12+CA12</f>
        <v>67</v>
      </c>
      <c r="BB16" s="138" t="n">
        <f aca="false">BO12+CB12</f>
        <v>56</v>
      </c>
      <c r="BC16" s="138" t="n">
        <f aca="false">BP12+CC12</f>
        <v>12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269"/>
      <c r="BN16" s="266" t="n">
        <v>4</v>
      </c>
      <c r="BO16" s="266" t="n">
        <v>1</v>
      </c>
      <c r="BP16" s="266" t="n">
        <v>0</v>
      </c>
      <c r="BQ16" s="266" t="n">
        <v>0</v>
      </c>
      <c r="BR16" s="266" t="n">
        <v>0</v>
      </c>
      <c r="BS16" s="266" t="n">
        <v>0</v>
      </c>
      <c r="BT16" s="266" t="n">
        <v>0</v>
      </c>
      <c r="BU16" s="266" t="n">
        <v>0</v>
      </c>
      <c r="BV16" s="266" t="n">
        <v>0</v>
      </c>
      <c r="BW16" s="266" t="n">
        <v>0</v>
      </c>
      <c r="BX16" s="266" t="n">
        <v>0</v>
      </c>
      <c r="BY16" s="266" t="n">
        <v>0</v>
      </c>
      <c r="CA16" s="267" t="n">
        <v>39</v>
      </c>
      <c r="CB16" s="267" t="n">
        <v>65</v>
      </c>
      <c r="CC16" s="267" t="n">
        <v>13</v>
      </c>
      <c r="CD16" s="267" t="n">
        <v>2</v>
      </c>
      <c r="CE16" s="267" t="n">
        <v>0</v>
      </c>
      <c r="CF16" s="267" t="n">
        <v>0</v>
      </c>
      <c r="CG16" s="267" t="n">
        <v>0</v>
      </c>
      <c r="CH16" s="267" t="n">
        <v>0</v>
      </c>
      <c r="CI16" s="267" t="n">
        <v>0</v>
      </c>
      <c r="CJ16" s="267" t="n">
        <v>0</v>
      </c>
      <c r="CK16" s="267" t="n">
        <v>0</v>
      </c>
      <c r="CL16" s="267" t="n">
        <v>0</v>
      </c>
    </row>
    <row r="17" s="112" customFormat="true" ht="12.75" hidden="false" customHeight="false" outlineLevel="0" collapsed="false">
      <c r="A17" s="132" t="s">
        <v>94</v>
      </c>
      <c r="B17" s="139" t="n">
        <f aca="false">X19</f>
        <v>67</v>
      </c>
      <c r="C17" s="140" t="n">
        <f aca="false">AL19</f>
        <v>3</v>
      </c>
      <c r="D17" s="139" t="n">
        <f aca="false">Y19</f>
        <v>56</v>
      </c>
      <c r="E17" s="140" t="n">
        <f aca="false">AM19</f>
        <v>2</v>
      </c>
      <c r="F17" s="139" t="n">
        <f aca="false">Z19</f>
        <v>12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135</v>
      </c>
      <c r="U17" s="140" t="n">
        <f aca="false">SUM(C17,E17,G17,I17,K17,M17,O17,Q17,S17)</f>
        <v>5</v>
      </c>
      <c r="V17" s="136"/>
      <c r="W17" s="111"/>
      <c r="X17" s="1" t="n">
        <f aca="false">BA14</f>
        <v>59</v>
      </c>
      <c r="Y17" s="1" t="n">
        <f aca="false">BB14</f>
        <v>55</v>
      </c>
      <c r="Z17" s="1" t="n">
        <f aca="false">BC14</f>
        <v>15</v>
      </c>
      <c r="AA17" s="1" t="n">
        <f aca="false">BD14</f>
        <v>0</v>
      </c>
      <c r="AB17" s="1" t="n">
        <f aca="false">BE14</f>
        <v>0</v>
      </c>
      <c r="AC17" s="1" t="n">
        <f aca="false">BF14</f>
        <v>0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8</v>
      </c>
      <c r="AM17" s="1" t="n">
        <f aca="false">BO10</f>
        <v>2</v>
      </c>
      <c r="AN17" s="1" t="n">
        <f aca="false">BP10</f>
        <v>1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8" t="n">
        <f aca="false">BN13+CA13</f>
        <v>70</v>
      </c>
      <c r="BB17" s="138" t="n">
        <f aca="false">BO13+CB13</f>
        <v>72</v>
      </c>
      <c r="BC17" s="138" t="n">
        <f aca="false">BP13+CC13</f>
        <v>11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269"/>
      <c r="BN17" s="266" t="n">
        <v>2</v>
      </c>
      <c r="BO17" s="266" t="n">
        <v>3</v>
      </c>
      <c r="BP17" s="266" t="n">
        <v>0</v>
      </c>
      <c r="BQ17" s="266" t="n">
        <v>0</v>
      </c>
      <c r="BR17" s="266" t="n">
        <v>0</v>
      </c>
      <c r="BS17" s="266" t="n">
        <v>0</v>
      </c>
      <c r="BT17" s="266" t="n">
        <v>0</v>
      </c>
      <c r="BU17" s="266" t="n">
        <v>0</v>
      </c>
      <c r="BV17" s="266" t="n">
        <v>0</v>
      </c>
      <c r="BW17" s="266" t="n">
        <v>0</v>
      </c>
      <c r="BX17" s="266" t="n">
        <v>0</v>
      </c>
      <c r="BY17" s="266" t="n">
        <v>0</v>
      </c>
      <c r="BZ17" s="99"/>
      <c r="CA17" s="267" t="n">
        <v>40</v>
      </c>
      <c r="CB17" s="267" t="n">
        <v>65</v>
      </c>
      <c r="CC17" s="267" t="n">
        <v>20</v>
      </c>
      <c r="CD17" s="267" t="n">
        <v>2</v>
      </c>
      <c r="CE17" s="267" t="n">
        <v>0</v>
      </c>
      <c r="CF17" s="267" t="n">
        <v>0</v>
      </c>
      <c r="CG17" s="267" t="n">
        <v>0</v>
      </c>
      <c r="CH17" s="267" t="n">
        <v>0</v>
      </c>
      <c r="CI17" s="267" t="n">
        <v>0</v>
      </c>
      <c r="CJ17" s="267" t="n">
        <v>0</v>
      </c>
      <c r="CK17" s="267" t="n">
        <v>0</v>
      </c>
      <c r="CL17" s="267" t="n">
        <v>0</v>
      </c>
    </row>
    <row r="18" s="112" customFormat="true" ht="12.75" hidden="false" customHeight="false" outlineLevel="0" collapsed="false">
      <c r="A18" s="132" t="s">
        <v>95</v>
      </c>
      <c r="B18" s="139" t="n">
        <f aca="false">X20</f>
        <v>70</v>
      </c>
      <c r="C18" s="140" t="n">
        <f aca="false">AL20</f>
        <v>12</v>
      </c>
      <c r="D18" s="139" t="n">
        <f aca="false">Y20</f>
        <v>72</v>
      </c>
      <c r="E18" s="140" t="n">
        <f aca="false">AM20</f>
        <v>1</v>
      </c>
      <c r="F18" s="139" t="n">
        <f aca="false">Z20</f>
        <v>11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153</v>
      </c>
      <c r="U18" s="140" t="n">
        <f aca="false">SUM(C18,E18,G18,I18,K18,M18,O18,Q18,S18)</f>
        <v>13</v>
      </c>
      <c r="V18" s="136"/>
      <c r="W18" s="111"/>
      <c r="X18" s="1" t="n">
        <f aca="false">BA15</f>
        <v>98</v>
      </c>
      <c r="Y18" s="1" t="n">
        <f aca="false">BB15</f>
        <v>76</v>
      </c>
      <c r="Z18" s="1" t="n">
        <f aca="false">BC15</f>
        <v>21</v>
      </c>
      <c r="AA18" s="1" t="n">
        <f aca="false">BD15</f>
        <v>2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3</v>
      </c>
      <c r="AM18" s="1" t="n">
        <f aca="false">BO11</f>
        <v>2</v>
      </c>
      <c r="AN18" s="1" t="n">
        <f aca="false">BP11</f>
        <v>1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8" t="n">
        <f aca="false">BN14+CA14</f>
        <v>59</v>
      </c>
      <c r="BB18" s="138" t="n">
        <f aca="false">BO14+CB14</f>
        <v>65</v>
      </c>
      <c r="BC18" s="138" t="n">
        <f aca="false">BP14+CC14</f>
        <v>12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269"/>
      <c r="BN18" s="266" t="n">
        <v>6</v>
      </c>
      <c r="BO18" s="266" t="n">
        <v>5</v>
      </c>
      <c r="BP18" s="266" t="n">
        <v>0</v>
      </c>
      <c r="BQ18" s="266" t="n">
        <v>0</v>
      </c>
      <c r="BR18" s="266" t="n">
        <v>0</v>
      </c>
      <c r="BS18" s="266" t="n">
        <v>0</v>
      </c>
      <c r="BT18" s="266" t="n">
        <v>0</v>
      </c>
      <c r="BU18" s="266" t="n">
        <v>0</v>
      </c>
      <c r="BV18" s="266" t="n">
        <v>0</v>
      </c>
      <c r="BW18" s="266" t="n">
        <v>0</v>
      </c>
      <c r="BX18" s="266" t="n">
        <v>0</v>
      </c>
      <c r="BY18" s="266" t="n">
        <v>0</v>
      </c>
      <c r="BZ18" s="99"/>
      <c r="CA18" s="267" t="n">
        <v>85</v>
      </c>
      <c r="CB18" s="267" t="n">
        <v>66</v>
      </c>
      <c r="CC18" s="267" t="n">
        <v>10</v>
      </c>
      <c r="CD18" s="267" t="n">
        <v>0</v>
      </c>
      <c r="CE18" s="267" t="n">
        <v>0</v>
      </c>
      <c r="CF18" s="267" t="n">
        <v>0</v>
      </c>
      <c r="CG18" s="267" t="n">
        <v>0</v>
      </c>
      <c r="CH18" s="267" t="n">
        <v>0</v>
      </c>
      <c r="CI18" s="267" t="n">
        <v>0</v>
      </c>
      <c r="CJ18" s="267" t="n">
        <v>0</v>
      </c>
      <c r="CK18" s="267" t="n">
        <v>0</v>
      </c>
      <c r="CL18" s="267" t="n">
        <v>0</v>
      </c>
    </row>
    <row r="19" s="112" customFormat="true" ht="12.75" hidden="false" customHeight="false" outlineLevel="0" collapsed="false">
      <c r="A19" s="132" t="s">
        <v>96</v>
      </c>
      <c r="B19" s="139" t="n">
        <f aca="false">X21</f>
        <v>59</v>
      </c>
      <c r="C19" s="140" t="n">
        <f aca="false">AL21</f>
        <v>6</v>
      </c>
      <c r="D19" s="139" t="n">
        <f aca="false">Y21</f>
        <v>65</v>
      </c>
      <c r="E19" s="140" t="n">
        <f aca="false">AM21</f>
        <v>1</v>
      </c>
      <c r="F19" s="139" t="n">
        <f aca="false">Z21</f>
        <v>12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136</v>
      </c>
      <c r="U19" s="140" t="n">
        <f aca="false">SUM(C19,E19,G19,I19,K19,M19,O19,Q19,S19)</f>
        <v>7</v>
      </c>
      <c r="V19" s="136"/>
      <c r="W19" s="111"/>
      <c r="X19" s="1" t="n">
        <f aca="false">BA16</f>
        <v>67</v>
      </c>
      <c r="Y19" s="1" t="n">
        <f aca="false">BB16</f>
        <v>56</v>
      </c>
      <c r="Z19" s="1" t="n">
        <f aca="false">BC16</f>
        <v>12</v>
      </c>
      <c r="AA19" s="1" t="n">
        <f aca="false">BD16</f>
        <v>0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3</v>
      </c>
      <c r="AM19" s="1" t="n">
        <f aca="false">BO12</f>
        <v>2</v>
      </c>
      <c r="AN19" s="1" t="n">
        <f aca="false">BP12</f>
        <v>0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8" t="n">
        <f aca="false">BN15+CA15</f>
        <v>57</v>
      </c>
      <c r="BB19" s="138" t="n">
        <f aca="false">BO15+CB15</f>
        <v>57</v>
      </c>
      <c r="BC19" s="138" t="n">
        <f aca="false">BP15+CC15</f>
        <v>23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269"/>
      <c r="BN19" s="266" t="n">
        <v>9</v>
      </c>
      <c r="BO19" s="266" t="n">
        <v>2</v>
      </c>
      <c r="BP19" s="266" t="n">
        <v>0</v>
      </c>
      <c r="BQ19" s="266" t="n">
        <v>0</v>
      </c>
      <c r="BR19" s="266" t="n">
        <v>0</v>
      </c>
      <c r="BS19" s="266" t="n">
        <v>0</v>
      </c>
      <c r="BT19" s="266" t="n">
        <v>0</v>
      </c>
      <c r="BU19" s="266" t="n">
        <v>0</v>
      </c>
      <c r="BV19" s="266" t="n">
        <v>0</v>
      </c>
      <c r="BW19" s="266" t="n">
        <v>0</v>
      </c>
      <c r="BX19" s="266" t="n">
        <v>0</v>
      </c>
      <c r="BY19" s="266" t="n">
        <v>0</v>
      </c>
      <c r="BZ19" s="99"/>
      <c r="CA19" s="267" t="n">
        <v>102</v>
      </c>
      <c r="CB19" s="267" t="n">
        <v>65</v>
      </c>
      <c r="CC19" s="267" t="n">
        <v>11</v>
      </c>
      <c r="CD19" s="267" t="n">
        <v>0</v>
      </c>
      <c r="CE19" s="267" t="n">
        <v>0</v>
      </c>
      <c r="CF19" s="267" t="n">
        <v>0</v>
      </c>
      <c r="CG19" s="267" t="n">
        <v>0</v>
      </c>
      <c r="CH19" s="267" t="n">
        <v>0</v>
      </c>
      <c r="CI19" s="267" t="n">
        <v>0</v>
      </c>
      <c r="CJ19" s="267" t="n">
        <v>0</v>
      </c>
      <c r="CK19" s="267" t="n">
        <v>0</v>
      </c>
      <c r="CL19" s="267" t="n">
        <v>0</v>
      </c>
    </row>
    <row r="20" s="112" customFormat="true" ht="12.75" hidden="false" customHeight="false" outlineLevel="0" collapsed="false">
      <c r="A20" s="132" t="s">
        <v>97</v>
      </c>
      <c r="B20" s="139" t="n">
        <f aca="false">X22</f>
        <v>57</v>
      </c>
      <c r="C20" s="140" t="n">
        <f aca="false">AL22</f>
        <v>8</v>
      </c>
      <c r="D20" s="139" t="n">
        <f aca="false">Y22</f>
        <v>57</v>
      </c>
      <c r="E20" s="140" t="n">
        <f aca="false">AM22</f>
        <v>1</v>
      </c>
      <c r="F20" s="139" t="n">
        <f aca="false">Z22</f>
        <v>23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137</v>
      </c>
      <c r="U20" s="140" t="n">
        <f aca="false">SUM(C20,E20,G20,I20,K20,M20,O20,Q20,S20)</f>
        <v>9</v>
      </c>
      <c r="V20" s="136"/>
      <c r="W20" s="111"/>
      <c r="X20" s="1" t="n">
        <f aca="false">BA17</f>
        <v>70</v>
      </c>
      <c r="Y20" s="1" t="n">
        <f aca="false">BB17</f>
        <v>72</v>
      </c>
      <c r="Z20" s="1" t="n">
        <f aca="false">BC17</f>
        <v>11</v>
      </c>
      <c r="AA20" s="1" t="n">
        <f aca="false">BD17</f>
        <v>0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12</v>
      </c>
      <c r="AM20" s="1" t="n">
        <f aca="false">BO13</f>
        <v>1</v>
      </c>
      <c r="AN20" s="1" t="n">
        <f aca="false">BP13</f>
        <v>0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8" t="n">
        <f aca="false">BN16+CA16</f>
        <v>43</v>
      </c>
      <c r="BB20" s="138" t="n">
        <f aca="false">BO16+CB16</f>
        <v>66</v>
      </c>
      <c r="BC20" s="138" t="n">
        <f aca="false">BP16+CC16</f>
        <v>13</v>
      </c>
      <c r="BD20" s="138" t="n">
        <f aca="false">BQ16+CD16</f>
        <v>2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269"/>
      <c r="BN20" s="266" t="n">
        <v>8</v>
      </c>
      <c r="BO20" s="266" t="n">
        <v>1</v>
      </c>
      <c r="BP20" s="266" t="n">
        <v>0</v>
      </c>
      <c r="BQ20" s="266" t="n">
        <v>0</v>
      </c>
      <c r="BR20" s="266" t="n">
        <v>0</v>
      </c>
      <c r="BS20" s="266" t="n">
        <v>0</v>
      </c>
      <c r="BT20" s="266" t="n">
        <v>0</v>
      </c>
      <c r="BU20" s="266" t="n">
        <v>0</v>
      </c>
      <c r="BV20" s="266" t="n">
        <v>0</v>
      </c>
      <c r="BW20" s="266" t="n">
        <v>0</v>
      </c>
      <c r="BX20" s="266" t="n">
        <v>0</v>
      </c>
      <c r="BY20" s="266" t="n">
        <v>0</v>
      </c>
      <c r="BZ20" s="99"/>
      <c r="CA20" s="267" t="n">
        <v>96</v>
      </c>
      <c r="CB20" s="267" t="n">
        <v>71</v>
      </c>
      <c r="CC20" s="267" t="n">
        <v>11</v>
      </c>
      <c r="CD20" s="267" t="n">
        <v>0</v>
      </c>
      <c r="CE20" s="267" t="n">
        <v>0</v>
      </c>
      <c r="CF20" s="267" t="n">
        <v>0</v>
      </c>
      <c r="CG20" s="267" t="n">
        <v>0</v>
      </c>
      <c r="CH20" s="267" t="n">
        <v>0</v>
      </c>
      <c r="CI20" s="267" t="n">
        <v>0</v>
      </c>
      <c r="CJ20" s="267" t="n">
        <v>0</v>
      </c>
      <c r="CK20" s="267" t="n">
        <v>0</v>
      </c>
      <c r="CL20" s="267" t="n">
        <v>0</v>
      </c>
    </row>
    <row r="21" s="112" customFormat="true" ht="12.75" hidden="false" customHeight="false" outlineLevel="0" collapsed="false">
      <c r="A21" s="132" t="s">
        <v>98</v>
      </c>
      <c r="B21" s="139" t="n">
        <f aca="false">X23</f>
        <v>43</v>
      </c>
      <c r="C21" s="140" t="n">
        <f aca="false">AL23</f>
        <v>4</v>
      </c>
      <c r="D21" s="139" t="n">
        <f aca="false">Y23</f>
        <v>66</v>
      </c>
      <c r="E21" s="140" t="n">
        <f aca="false">AM23</f>
        <v>1</v>
      </c>
      <c r="F21" s="139" t="n">
        <f aca="false">Z23</f>
        <v>13</v>
      </c>
      <c r="G21" s="140" t="n">
        <f aca="false">AN23</f>
        <v>0</v>
      </c>
      <c r="H21" s="139" t="n">
        <f aca="false">AA23</f>
        <v>2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124</v>
      </c>
      <c r="U21" s="140" t="n">
        <f aca="false">SUM(C21,E21,G21,I21,K21,M21,O21,Q21,S21)</f>
        <v>5</v>
      </c>
      <c r="V21" s="136"/>
      <c r="W21" s="111"/>
      <c r="X21" s="1" t="n">
        <f aca="false">BA18</f>
        <v>59</v>
      </c>
      <c r="Y21" s="1" t="n">
        <f aca="false">BB18</f>
        <v>65</v>
      </c>
      <c r="Z21" s="1" t="n">
        <f aca="false">BC18</f>
        <v>12</v>
      </c>
      <c r="AA21" s="1" t="n">
        <f aca="false">BD18</f>
        <v>0</v>
      </c>
      <c r="AB21" s="1" t="n">
        <f aca="false">BE18</f>
        <v>0</v>
      </c>
      <c r="AC21" s="1" t="n">
        <f aca="false">BF18</f>
        <v>0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6</v>
      </c>
      <c r="AM21" s="1" t="n">
        <f aca="false">BO14</f>
        <v>1</v>
      </c>
      <c r="AN21" s="1" t="n">
        <f aca="false">BP14</f>
        <v>0</v>
      </c>
      <c r="AO21" s="1" t="n">
        <f aca="false">BQ14</f>
        <v>0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8" t="n">
        <f aca="false">BN17+CA17</f>
        <v>42</v>
      </c>
      <c r="BB21" s="138" t="n">
        <f aca="false">BO17+CB17</f>
        <v>68</v>
      </c>
      <c r="BC21" s="138" t="n">
        <f aca="false">BP17+CC17</f>
        <v>20</v>
      </c>
      <c r="BD21" s="138" t="n">
        <f aca="false">BQ17+CD17</f>
        <v>2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269"/>
      <c r="BN21" s="266" t="n">
        <v>2</v>
      </c>
      <c r="BO21" s="266" t="n">
        <v>1</v>
      </c>
      <c r="BP21" s="266" t="n">
        <v>0</v>
      </c>
      <c r="BQ21" s="266" t="n">
        <v>0</v>
      </c>
      <c r="BR21" s="266" t="n">
        <v>0</v>
      </c>
      <c r="BS21" s="266" t="n">
        <v>0</v>
      </c>
      <c r="BT21" s="266" t="n">
        <v>0</v>
      </c>
      <c r="BU21" s="266" t="n">
        <v>0</v>
      </c>
      <c r="BV21" s="266" t="n">
        <v>0</v>
      </c>
      <c r="BW21" s="266" t="n">
        <v>0</v>
      </c>
      <c r="BX21" s="266" t="n">
        <v>0</v>
      </c>
      <c r="BY21" s="266" t="n">
        <v>0</v>
      </c>
      <c r="BZ21" s="99"/>
      <c r="CA21" s="267" t="n">
        <v>80</v>
      </c>
      <c r="CB21" s="267" t="n">
        <v>61</v>
      </c>
      <c r="CC21" s="267" t="n">
        <v>16</v>
      </c>
      <c r="CD21" s="267" t="n">
        <v>0</v>
      </c>
      <c r="CE21" s="267" t="n">
        <v>0</v>
      </c>
      <c r="CF21" s="267" t="n">
        <v>0</v>
      </c>
      <c r="CG21" s="267" t="n">
        <v>0</v>
      </c>
      <c r="CH21" s="267" t="n">
        <v>0</v>
      </c>
      <c r="CI21" s="267" t="n">
        <v>0</v>
      </c>
      <c r="CJ21" s="267" t="n">
        <v>0</v>
      </c>
      <c r="CK21" s="267" t="n">
        <v>0</v>
      </c>
      <c r="CL21" s="267" t="n">
        <v>0</v>
      </c>
    </row>
    <row r="22" s="112" customFormat="true" ht="12.75" hidden="false" customHeight="false" outlineLevel="0" collapsed="false">
      <c r="A22" s="132" t="s">
        <v>99</v>
      </c>
      <c r="B22" s="139" t="n">
        <f aca="false">X24</f>
        <v>42</v>
      </c>
      <c r="C22" s="140" t="n">
        <f aca="false">AL24</f>
        <v>2</v>
      </c>
      <c r="D22" s="139" t="n">
        <f aca="false">Y24</f>
        <v>68</v>
      </c>
      <c r="E22" s="140" t="n">
        <f aca="false">AM24</f>
        <v>3</v>
      </c>
      <c r="F22" s="139" t="n">
        <f aca="false">Z24</f>
        <v>20</v>
      </c>
      <c r="G22" s="140" t="n">
        <f aca="false">AN24</f>
        <v>0</v>
      </c>
      <c r="H22" s="139" t="n">
        <f aca="false">AA24</f>
        <v>2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132</v>
      </c>
      <c r="U22" s="140" t="n">
        <f aca="false">SUM(C22,E22,G22,I22,K22,M22,O22,Q22,S22)</f>
        <v>5</v>
      </c>
      <c r="V22" s="136"/>
      <c r="W22" s="111"/>
      <c r="X22" s="1" t="n">
        <f aca="false">BA19</f>
        <v>57</v>
      </c>
      <c r="Y22" s="1" t="n">
        <f aca="false">BB19</f>
        <v>57</v>
      </c>
      <c r="Z22" s="1" t="n">
        <f aca="false">BC19</f>
        <v>23</v>
      </c>
      <c r="AA22" s="1" t="n">
        <f aca="false">BD19</f>
        <v>0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8</v>
      </c>
      <c r="AM22" s="1" t="n">
        <f aca="false">BO15</f>
        <v>1</v>
      </c>
      <c r="AN22" s="1" t="n">
        <f aca="false">BP15</f>
        <v>0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8" t="n">
        <f aca="false">BN18+CA18</f>
        <v>91</v>
      </c>
      <c r="BB22" s="138" t="n">
        <f aca="false">BO18+CB18</f>
        <v>71</v>
      </c>
      <c r="BC22" s="138" t="n">
        <f aca="false">BP18+CC18</f>
        <v>10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269"/>
      <c r="BN22" s="266" t="n">
        <v>5</v>
      </c>
      <c r="BO22" s="266" t="n">
        <v>2</v>
      </c>
      <c r="BP22" s="266" t="n">
        <v>2</v>
      </c>
      <c r="BQ22" s="266" t="n">
        <v>0</v>
      </c>
      <c r="BR22" s="266" t="n">
        <v>0</v>
      </c>
      <c r="BS22" s="266" t="n">
        <v>0</v>
      </c>
      <c r="BT22" s="266" t="n">
        <v>0</v>
      </c>
      <c r="BU22" s="266" t="n">
        <v>0</v>
      </c>
      <c r="BV22" s="266" t="n">
        <v>0</v>
      </c>
      <c r="BW22" s="266" t="n">
        <v>0</v>
      </c>
      <c r="BX22" s="266" t="n">
        <v>0</v>
      </c>
      <c r="BY22" s="266" t="n">
        <v>0</v>
      </c>
      <c r="BZ22" s="99"/>
      <c r="CA22" s="267" t="n">
        <v>33</v>
      </c>
      <c r="CB22" s="267" t="n">
        <v>55</v>
      </c>
      <c r="CC22" s="267" t="n">
        <v>15</v>
      </c>
      <c r="CD22" s="267" t="n">
        <v>1</v>
      </c>
      <c r="CE22" s="267" t="n">
        <v>0</v>
      </c>
      <c r="CF22" s="267" t="n">
        <v>0</v>
      </c>
      <c r="CG22" s="267" t="n">
        <v>0</v>
      </c>
      <c r="CH22" s="267" t="n">
        <v>0</v>
      </c>
      <c r="CI22" s="267" t="n">
        <v>0</v>
      </c>
      <c r="CJ22" s="267" t="n">
        <v>0</v>
      </c>
      <c r="CK22" s="267" t="n">
        <v>0</v>
      </c>
      <c r="CL22" s="267" t="n">
        <v>0</v>
      </c>
    </row>
    <row r="23" s="112" customFormat="true" ht="12.75" hidden="false" customHeight="false" outlineLevel="0" collapsed="false">
      <c r="A23" s="132" t="s">
        <v>100</v>
      </c>
      <c r="B23" s="139" t="n">
        <f aca="false">X25</f>
        <v>91</v>
      </c>
      <c r="C23" s="140" t="n">
        <f aca="false">AL25</f>
        <v>6</v>
      </c>
      <c r="D23" s="139" t="n">
        <f aca="false">Y25</f>
        <v>71</v>
      </c>
      <c r="E23" s="140" t="n">
        <f aca="false">AM25</f>
        <v>5</v>
      </c>
      <c r="F23" s="139" t="n">
        <f aca="false">Z25</f>
        <v>10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172</v>
      </c>
      <c r="U23" s="140" t="n">
        <f aca="false">SUM(C23,E23,G23,I23,K23,M23,O23,Q23,S23)</f>
        <v>11</v>
      </c>
      <c r="V23" s="136"/>
      <c r="W23" s="111"/>
      <c r="X23" s="1" t="n">
        <f aca="false">BA20</f>
        <v>43</v>
      </c>
      <c r="Y23" s="1" t="n">
        <f aca="false">BB20</f>
        <v>66</v>
      </c>
      <c r="Z23" s="1" t="n">
        <f aca="false">BC20</f>
        <v>13</v>
      </c>
      <c r="AA23" s="1" t="n">
        <f aca="false">BD20</f>
        <v>2</v>
      </c>
      <c r="AB23" s="1" t="n">
        <f aca="false">BE20</f>
        <v>0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4</v>
      </c>
      <c r="AM23" s="1" t="n">
        <f aca="false">BO16</f>
        <v>1</v>
      </c>
      <c r="AN23" s="1" t="n">
        <f aca="false">BP16</f>
        <v>0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8" t="n">
        <f aca="false">BN19+CA19</f>
        <v>111</v>
      </c>
      <c r="BB23" s="138" t="n">
        <f aca="false">BO19+CB19</f>
        <v>67</v>
      </c>
      <c r="BC23" s="138" t="n">
        <f aca="false">BP19+CC19</f>
        <v>11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269"/>
      <c r="BN23" s="266" t="n">
        <v>2</v>
      </c>
      <c r="BO23" s="266" t="n">
        <v>5</v>
      </c>
      <c r="BP23" s="266" t="n">
        <v>3</v>
      </c>
      <c r="BQ23" s="266" t="n">
        <v>0</v>
      </c>
      <c r="BR23" s="266" t="n">
        <v>0</v>
      </c>
      <c r="BS23" s="266" t="n">
        <v>0</v>
      </c>
      <c r="BT23" s="266" t="n">
        <v>0</v>
      </c>
      <c r="BU23" s="266" t="n">
        <v>0</v>
      </c>
      <c r="BV23" s="266" t="n">
        <v>0</v>
      </c>
      <c r="BW23" s="266" t="n">
        <v>0</v>
      </c>
      <c r="BX23" s="266" t="n">
        <v>0</v>
      </c>
      <c r="BY23" s="266" t="n">
        <v>0</v>
      </c>
      <c r="BZ23" s="99"/>
      <c r="CA23" s="267" t="n">
        <v>12</v>
      </c>
      <c r="CB23" s="267" t="n">
        <v>38</v>
      </c>
      <c r="CC23" s="267" t="n">
        <v>13</v>
      </c>
      <c r="CD23" s="267" t="n">
        <v>3</v>
      </c>
      <c r="CE23" s="267" t="n">
        <v>0</v>
      </c>
      <c r="CF23" s="267" t="n">
        <v>0</v>
      </c>
      <c r="CG23" s="267" t="n">
        <v>0</v>
      </c>
      <c r="CH23" s="267" t="n">
        <v>0</v>
      </c>
      <c r="CI23" s="267" t="n">
        <v>0</v>
      </c>
      <c r="CJ23" s="267" t="n">
        <v>0</v>
      </c>
      <c r="CK23" s="267" t="n">
        <v>0</v>
      </c>
      <c r="CL23" s="267" t="n">
        <v>0</v>
      </c>
    </row>
    <row r="24" s="112" customFormat="true" ht="12.75" hidden="false" customHeight="false" outlineLevel="0" collapsed="false">
      <c r="A24" s="132" t="s">
        <v>101</v>
      </c>
      <c r="B24" s="139" t="n">
        <f aca="false">X26</f>
        <v>111</v>
      </c>
      <c r="C24" s="140" t="n">
        <f aca="false">AL26</f>
        <v>9</v>
      </c>
      <c r="D24" s="139" t="n">
        <f aca="false">Y26</f>
        <v>67</v>
      </c>
      <c r="E24" s="140" t="n">
        <f aca="false">AM26</f>
        <v>2</v>
      </c>
      <c r="F24" s="139" t="n">
        <f aca="false">Z26</f>
        <v>11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189</v>
      </c>
      <c r="U24" s="140" t="n">
        <f aca="false">SUM(C24,E24,G24,I24,K24,M24,O24,Q24,S24)</f>
        <v>11</v>
      </c>
      <c r="V24" s="136"/>
      <c r="W24" s="111"/>
      <c r="X24" s="1" t="n">
        <f aca="false">BA21</f>
        <v>42</v>
      </c>
      <c r="Y24" s="1" t="n">
        <f aca="false">BB21</f>
        <v>68</v>
      </c>
      <c r="Z24" s="1" t="n">
        <f aca="false">BC21</f>
        <v>20</v>
      </c>
      <c r="AA24" s="1" t="n">
        <f aca="false">BD21</f>
        <v>2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2</v>
      </c>
      <c r="AM24" s="1" t="n">
        <f aca="false">BO17</f>
        <v>3</v>
      </c>
      <c r="AN24" s="1" t="n">
        <f aca="false">BP17</f>
        <v>0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8" t="n">
        <f aca="false">BN20+CA20</f>
        <v>104</v>
      </c>
      <c r="BB24" s="138" t="n">
        <f aca="false">BO20+CB20</f>
        <v>72</v>
      </c>
      <c r="BC24" s="138" t="n">
        <f aca="false">BP20+CC20</f>
        <v>11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269"/>
      <c r="BN24" s="266" t="n">
        <v>2</v>
      </c>
      <c r="BO24" s="266" t="n">
        <v>0</v>
      </c>
      <c r="BP24" s="266" t="n">
        <v>0</v>
      </c>
      <c r="BQ24" s="266" t="n">
        <v>0</v>
      </c>
      <c r="BR24" s="266" t="n">
        <v>0</v>
      </c>
      <c r="BS24" s="266" t="n">
        <v>0</v>
      </c>
      <c r="BT24" s="266" t="n">
        <v>0</v>
      </c>
      <c r="BU24" s="266" t="n">
        <v>0</v>
      </c>
      <c r="BV24" s="266" t="n">
        <v>0</v>
      </c>
      <c r="BW24" s="266" t="n">
        <v>0</v>
      </c>
      <c r="BX24" s="266" t="n">
        <v>0</v>
      </c>
      <c r="BY24" s="266" t="n">
        <v>0</v>
      </c>
      <c r="BZ24" s="99"/>
      <c r="CA24" s="267" t="n">
        <v>7</v>
      </c>
      <c r="CB24" s="267" t="n">
        <v>20</v>
      </c>
      <c r="CC24" s="267" t="n">
        <v>13</v>
      </c>
      <c r="CD24" s="267" t="n">
        <v>1</v>
      </c>
      <c r="CE24" s="267" t="n">
        <v>0</v>
      </c>
      <c r="CF24" s="267" t="n">
        <v>0</v>
      </c>
      <c r="CG24" s="267" t="n">
        <v>0</v>
      </c>
      <c r="CH24" s="267" t="n">
        <v>0</v>
      </c>
      <c r="CI24" s="267" t="n">
        <v>0</v>
      </c>
      <c r="CJ24" s="267" t="n">
        <v>0</v>
      </c>
      <c r="CK24" s="267" t="n">
        <v>0</v>
      </c>
      <c r="CL24" s="267" t="n">
        <v>0</v>
      </c>
    </row>
    <row r="25" s="112" customFormat="true" ht="12.75" hidden="false" customHeight="false" outlineLevel="0" collapsed="false">
      <c r="A25" s="132" t="s">
        <v>102</v>
      </c>
      <c r="B25" s="139" t="n">
        <f aca="false">X27</f>
        <v>104</v>
      </c>
      <c r="C25" s="140" t="n">
        <f aca="false">AL27</f>
        <v>8</v>
      </c>
      <c r="D25" s="139" t="n">
        <f aca="false">Y27</f>
        <v>72</v>
      </c>
      <c r="E25" s="140" t="n">
        <f aca="false">AM27</f>
        <v>1</v>
      </c>
      <c r="F25" s="139" t="n">
        <f aca="false">Z27</f>
        <v>11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187</v>
      </c>
      <c r="U25" s="140" t="n">
        <f aca="false">SUM(C25,E25,G25,I25,K25,M25,O25,Q25,S25)</f>
        <v>9</v>
      </c>
      <c r="V25" s="136"/>
      <c r="W25" s="111"/>
      <c r="X25" s="1" t="n">
        <f aca="false">BA22</f>
        <v>91</v>
      </c>
      <c r="Y25" s="1" t="n">
        <f aca="false">BB22</f>
        <v>71</v>
      </c>
      <c r="Z25" s="1" t="n">
        <f aca="false">BC22</f>
        <v>10</v>
      </c>
      <c r="AA25" s="1" t="n">
        <f aca="false">BD22</f>
        <v>0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6</v>
      </c>
      <c r="AM25" s="1" t="n">
        <f aca="false">BO18</f>
        <v>5</v>
      </c>
      <c r="AN25" s="1" t="n">
        <f aca="false">BP18</f>
        <v>0</v>
      </c>
      <c r="AO25" s="1" t="n">
        <f aca="false">BQ18</f>
        <v>0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8" t="n">
        <f aca="false">BN21+CA21</f>
        <v>82</v>
      </c>
      <c r="BB25" s="138" t="n">
        <f aca="false">BO21+CB21</f>
        <v>62</v>
      </c>
      <c r="BC25" s="138" t="n">
        <f aca="false">BP21+CC21</f>
        <v>16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269"/>
      <c r="BN25" s="266" t="n">
        <v>0</v>
      </c>
      <c r="BO25" s="266" t="n">
        <v>2</v>
      </c>
      <c r="BP25" s="266" t="n">
        <v>2</v>
      </c>
      <c r="BQ25" s="266" t="n">
        <v>0</v>
      </c>
      <c r="BR25" s="266" t="n">
        <v>0</v>
      </c>
      <c r="BS25" s="266" t="n">
        <v>0</v>
      </c>
      <c r="BT25" s="266" t="n">
        <v>0</v>
      </c>
      <c r="BU25" s="266" t="n">
        <v>0</v>
      </c>
      <c r="BV25" s="266" t="n">
        <v>0</v>
      </c>
      <c r="BW25" s="266" t="n">
        <v>0</v>
      </c>
      <c r="BX25" s="266" t="n">
        <v>0</v>
      </c>
      <c r="BY25" s="266" t="n">
        <v>0</v>
      </c>
      <c r="BZ25" s="99"/>
      <c r="CA25" s="267" t="n">
        <v>0</v>
      </c>
      <c r="CB25" s="267" t="n">
        <v>13</v>
      </c>
      <c r="CC25" s="267" t="n">
        <v>12</v>
      </c>
      <c r="CD25" s="267" t="n">
        <v>1</v>
      </c>
      <c r="CE25" s="267" t="n">
        <v>0</v>
      </c>
      <c r="CF25" s="267" t="n">
        <v>0</v>
      </c>
      <c r="CG25" s="267" t="n">
        <v>0</v>
      </c>
      <c r="CH25" s="267" t="n">
        <v>0</v>
      </c>
      <c r="CI25" s="267" t="n">
        <v>0</v>
      </c>
      <c r="CJ25" s="267" t="n">
        <v>0</v>
      </c>
      <c r="CK25" s="267" t="n">
        <v>0</v>
      </c>
      <c r="CL25" s="267" t="n">
        <v>0</v>
      </c>
    </row>
    <row r="26" s="112" customFormat="true" ht="13.15" hidden="false" customHeight="false" outlineLevel="0" collapsed="false">
      <c r="A26" s="132" t="s">
        <v>103</v>
      </c>
      <c r="B26" s="139" t="n">
        <f aca="false">X28</f>
        <v>82</v>
      </c>
      <c r="C26" s="140" t="n">
        <f aca="false">AL28</f>
        <v>2</v>
      </c>
      <c r="D26" s="139" t="n">
        <f aca="false">Y28</f>
        <v>62</v>
      </c>
      <c r="E26" s="140" t="n">
        <f aca="false">AM28</f>
        <v>1</v>
      </c>
      <c r="F26" s="139" t="n">
        <f aca="false">Z28</f>
        <v>16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160</v>
      </c>
      <c r="U26" s="140" t="n">
        <f aca="false">SUM(C26,E26,G26,I26,K26,M26,O26,Q26,S26)</f>
        <v>3</v>
      </c>
      <c r="V26" s="136"/>
      <c r="W26" s="111"/>
      <c r="X26" s="1" t="n">
        <f aca="false">BA23</f>
        <v>111</v>
      </c>
      <c r="Y26" s="1" t="n">
        <f aca="false">BB23</f>
        <v>67</v>
      </c>
      <c r="Z26" s="1" t="n">
        <f aca="false">BC23</f>
        <v>11</v>
      </c>
      <c r="AA26" s="1" t="n">
        <f aca="false">BD23</f>
        <v>0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9</v>
      </c>
      <c r="AM26" s="1" t="n">
        <f aca="false">BO19</f>
        <v>2</v>
      </c>
      <c r="AN26" s="1" t="n">
        <f aca="false">BP19</f>
        <v>0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8" t="n">
        <f aca="false">BN22+CA22</f>
        <v>38</v>
      </c>
      <c r="BB26" s="138" t="n">
        <f aca="false">BO22+CB22</f>
        <v>57</v>
      </c>
      <c r="BC26" s="138" t="n">
        <f aca="false">BP22+CC22</f>
        <v>17</v>
      </c>
      <c r="BD26" s="138" t="n">
        <f aca="false">BQ22+CD22</f>
        <v>1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269"/>
      <c r="BN26" s="266" t="n">
        <v>0</v>
      </c>
      <c r="BO26" s="266" t="n">
        <v>0</v>
      </c>
      <c r="BP26" s="266" t="n">
        <v>0</v>
      </c>
      <c r="BQ26" s="266" t="n">
        <v>1</v>
      </c>
      <c r="BR26" s="266" t="n">
        <v>0</v>
      </c>
      <c r="BS26" s="266" t="n">
        <v>0</v>
      </c>
      <c r="BT26" s="266" t="n">
        <v>0</v>
      </c>
      <c r="BU26" s="266" t="n">
        <v>0</v>
      </c>
      <c r="BV26" s="266" t="n">
        <v>0</v>
      </c>
      <c r="BW26" s="266" t="n">
        <v>0</v>
      </c>
      <c r="BX26" s="266" t="n">
        <v>0</v>
      </c>
      <c r="BY26" s="266" t="n">
        <v>0</v>
      </c>
      <c r="BZ26" s="99"/>
      <c r="CA26" s="267" t="n">
        <v>0</v>
      </c>
      <c r="CB26" s="267" t="n">
        <v>8</v>
      </c>
      <c r="CC26" s="267" t="n">
        <v>7</v>
      </c>
      <c r="CD26" s="267" t="n">
        <v>0</v>
      </c>
      <c r="CE26" s="267" t="n">
        <v>0</v>
      </c>
      <c r="CF26" s="267" t="n">
        <v>0</v>
      </c>
      <c r="CG26" s="267" t="n">
        <v>0</v>
      </c>
      <c r="CH26" s="267" t="n">
        <v>0</v>
      </c>
      <c r="CI26" s="267" t="n">
        <v>0</v>
      </c>
      <c r="CJ26" s="267" t="n">
        <v>0</v>
      </c>
      <c r="CK26" s="267" t="n">
        <v>0</v>
      </c>
      <c r="CL26" s="267" t="n">
        <v>0</v>
      </c>
    </row>
    <row r="27" s="112" customFormat="true" ht="13.15" hidden="false" customHeight="false" outlineLevel="0" collapsed="false">
      <c r="A27" s="132" t="s">
        <v>104</v>
      </c>
      <c r="B27" s="139" t="n">
        <f aca="false">X29</f>
        <v>38</v>
      </c>
      <c r="C27" s="140" t="n">
        <f aca="false">AL29</f>
        <v>5</v>
      </c>
      <c r="D27" s="139" t="n">
        <f aca="false">Y29</f>
        <v>57</v>
      </c>
      <c r="E27" s="140" t="n">
        <f aca="false">AM29</f>
        <v>2</v>
      </c>
      <c r="F27" s="139" t="n">
        <f aca="false">Z29</f>
        <v>17</v>
      </c>
      <c r="G27" s="140" t="n">
        <f aca="false">AN29</f>
        <v>2</v>
      </c>
      <c r="H27" s="139" t="n">
        <f aca="false">AA29</f>
        <v>1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113</v>
      </c>
      <c r="U27" s="140" t="n">
        <f aca="false">SUM(C27,E27,G27,I27,K27,M27,O27,Q27,S27)</f>
        <v>9</v>
      </c>
      <c r="V27" s="136"/>
      <c r="W27" s="111"/>
      <c r="X27" s="1" t="n">
        <f aca="false">BA24</f>
        <v>104</v>
      </c>
      <c r="Y27" s="1" t="n">
        <f aca="false">BB24</f>
        <v>72</v>
      </c>
      <c r="Z27" s="1" t="n">
        <f aca="false">BC24</f>
        <v>11</v>
      </c>
      <c r="AA27" s="1" t="n">
        <f aca="false">BD24</f>
        <v>0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8</v>
      </c>
      <c r="AM27" s="1" t="n">
        <f aca="false">BO20</f>
        <v>1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8" t="n">
        <f aca="false">BN23+CA23</f>
        <v>14</v>
      </c>
      <c r="BB27" s="138" t="n">
        <f aca="false">BO23+CB23</f>
        <v>43</v>
      </c>
      <c r="BC27" s="138" t="n">
        <f aca="false">BP23+CC23</f>
        <v>16</v>
      </c>
      <c r="BD27" s="138" t="n">
        <f aca="false">BQ23+CD23</f>
        <v>3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266" t="n">
        <v>0</v>
      </c>
      <c r="BO27" s="266" t="n">
        <v>0</v>
      </c>
      <c r="BP27" s="266" t="n">
        <v>2</v>
      </c>
      <c r="BQ27" s="266" t="n">
        <v>0</v>
      </c>
      <c r="BR27" s="266" t="n">
        <v>0</v>
      </c>
      <c r="BS27" s="266" t="n">
        <v>0</v>
      </c>
      <c r="BT27" s="266" t="n">
        <v>0</v>
      </c>
      <c r="BU27" s="266" t="n">
        <v>0</v>
      </c>
      <c r="BV27" s="266" t="n">
        <v>0</v>
      </c>
      <c r="BW27" s="266" t="n">
        <v>0</v>
      </c>
      <c r="BX27" s="266" t="n">
        <v>0</v>
      </c>
      <c r="BY27" s="266" t="n">
        <v>0</v>
      </c>
      <c r="BZ27" s="99"/>
      <c r="CA27" s="267" t="n">
        <v>4</v>
      </c>
      <c r="CB27" s="267" t="n">
        <v>6</v>
      </c>
      <c r="CC27" s="267" t="n">
        <v>5</v>
      </c>
      <c r="CD27" s="267" t="n">
        <v>0</v>
      </c>
      <c r="CE27" s="267" t="n">
        <v>0</v>
      </c>
      <c r="CF27" s="267" t="n">
        <v>0</v>
      </c>
      <c r="CG27" s="267" t="n">
        <v>0</v>
      </c>
      <c r="CH27" s="267" t="n">
        <v>0</v>
      </c>
      <c r="CI27" s="267" t="n">
        <v>0</v>
      </c>
      <c r="CJ27" s="267" t="n">
        <v>0</v>
      </c>
      <c r="CK27" s="267" t="n">
        <v>0</v>
      </c>
      <c r="CL27" s="267" t="n">
        <v>0</v>
      </c>
    </row>
    <row r="28" s="112" customFormat="true" ht="12.75" hidden="false" customHeight="false" outlineLevel="0" collapsed="false">
      <c r="A28" s="132" t="s">
        <v>106</v>
      </c>
      <c r="B28" s="139" t="n">
        <f aca="false">X30</f>
        <v>14</v>
      </c>
      <c r="C28" s="140" t="n">
        <f aca="false">AL30</f>
        <v>2</v>
      </c>
      <c r="D28" s="139" t="n">
        <f aca="false">Y30</f>
        <v>43</v>
      </c>
      <c r="E28" s="140" t="n">
        <f aca="false">AM30</f>
        <v>5</v>
      </c>
      <c r="F28" s="139" t="n">
        <f aca="false">Z30</f>
        <v>16</v>
      </c>
      <c r="G28" s="140" t="n">
        <f aca="false">AN30</f>
        <v>3</v>
      </c>
      <c r="H28" s="139" t="n">
        <f aca="false">AA30</f>
        <v>3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76</v>
      </c>
      <c r="U28" s="140" t="n">
        <f aca="false">SUM(C28,E28,G28,I28,K28,M28,O28,Q28,S28)</f>
        <v>10</v>
      </c>
      <c r="V28" s="136"/>
      <c r="W28" s="111"/>
      <c r="X28" s="1" t="n">
        <f aca="false">BA25</f>
        <v>82</v>
      </c>
      <c r="Y28" s="1" t="n">
        <f aca="false">BB25</f>
        <v>62</v>
      </c>
      <c r="Z28" s="1" t="n">
        <f aca="false">BC25</f>
        <v>16</v>
      </c>
      <c r="AA28" s="1" t="n">
        <f aca="false">BD25</f>
        <v>0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2</v>
      </c>
      <c r="AM28" s="1" t="n">
        <f aca="false">BO21</f>
        <v>1</v>
      </c>
      <c r="AN28" s="1" t="n">
        <f aca="false">BP21</f>
        <v>0</v>
      </c>
      <c r="AO28" s="1" t="n">
        <f aca="false">BQ21</f>
        <v>0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8" t="n">
        <f aca="false">BN24+CA24</f>
        <v>9</v>
      </c>
      <c r="BB28" s="138" t="n">
        <f aca="false">BO24+CB24</f>
        <v>20</v>
      </c>
      <c r="BC28" s="138" t="n">
        <f aca="false">BP24+CC24</f>
        <v>13</v>
      </c>
      <c r="BD28" s="138" t="n">
        <f aca="false">BQ24+CD24</f>
        <v>1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269"/>
      <c r="BN28" s="266" t="n">
        <v>0</v>
      </c>
      <c r="BO28" s="266" t="n">
        <v>0</v>
      </c>
      <c r="BP28" s="266" t="n">
        <v>0</v>
      </c>
      <c r="BQ28" s="266" t="n">
        <v>0</v>
      </c>
      <c r="BR28" s="266" t="n">
        <v>0</v>
      </c>
      <c r="BS28" s="266" t="n">
        <v>0</v>
      </c>
      <c r="BT28" s="266" t="n">
        <v>0</v>
      </c>
      <c r="BU28" s="266" t="n">
        <v>0</v>
      </c>
      <c r="BV28" s="266" t="n">
        <v>0</v>
      </c>
      <c r="BW28" s="266" t="n">
        <v>0</v>
      </c>
      <c r="BX28" s="266" t="n">
        <v>0</v>
      </c>
      <c r="BY28" s="266" t="n">
        <v>0</v>
      </c>
      <c r="BZ28" s="99"/>
      <c r="CA28" s="267" t="n">
        <v>2</v>
      </c>
      <c r="CB28" s="267" t="n">
        <v>3</v>
      </c>
      <c r="CC28" s="267" t="n">
        <v>2</v>
      </c>
      <c r="CD28" s="267" t="n">
        <v>0</v>
      </c>
      <c r="CE28" s="267" t="n">
        <v>0</v>
      </c>
      <c r="CF28" s="267" t="n">
        <v>0</v>
      </c>
      <c r="CG28" s="267" t="n">
        <v>0</v>
      </c>
      <c r="CH28" s="267" t="n">
        <v>0</v>
      </c>
      <c r="CI28" s="267" t="n">
        <v>0</v>
      </c>
      <c r="CJ28" s="267" t="n">
        <v>0</v>
      </c>
      <c r="CK28" s="267" t="n">
        <v>0</v>
      </c>
      <c r="CL28" s="267" t="n">
        <v>0</v>
      </c>
    </row>
    <row r="29" s="112" customFormat="true" ht="12.75" hidden="false" customHeight="false" outlineLevel="0" collapsed="false">
      <c r="A29" s="132" t="s">
        <v>107</v>
      </c>
      <c r="B29" s="139" t="n">
        <f aca="false">X31</f>
        <v>9</v>
      </c>
      <c r="C29" s="140" t="n">
        <f aca="false">AL31</f>
        <v>2</v>
      </c>
      <c r="D29" s="139" t="n">
        <f aca="false">Y31</f>
        <v>20</v>
      </c>
      <c r="E29" s="140" t="n">
        <f aca="false">AM31</f>
        <v>0</v>
      </c>
      <c r="F29" s="139" t="n">
        <f aca="false">Z31</f>
        <v>13</v>
      </c>
      <c r="G29" s="140" t="n">
        <f aca="false">AN31</f>
        <v>0</v>
      </c>
      <c r="H29" s="139" t="n">
        <f aca="false">AA31</f>
        <v>1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43</v>
      </c>
      <c r="U29" s="140" t="n">
        <f aca="false">SUM(C29,E29,G29,I29,K29,M29,O29,Q29,S29)</f>
        <v>2</v>
      </c>
      <c r="V29" s="136"/>
      <c r="W29" s="111"/>
      <c r="X29" s="1" t="n">
        <f aca="false">BA26</f>
        <v>38</v>
      </c>
      <c r="Y29" s="1" t="n">
        <f aca="false">BB26</f>
        <v>57</v>
      </c>
      <c r="Z29" s="1" t="n">
        <f aca="false">BC26</f>
        <v>17</v>
      </c>
      <c r="AA29" s="1" t="n">
        <f aca="false">BD26</f>
        <v>1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5</v>
      </c>
      <c r="AM29" s="1" t="n">
        <f aca="false">BO22</f>
        <v>2</v>
      </c>
      <c r="AN29" s="1" t="n">
        <f aca="false">BP22</f>
        <v>2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8" t="n">
        <f aca="false">BN25+CA25</f>
        <v>0</v>
      </c>
      <c r="BB29" s="138" t="n">
        <f aca="false">BO25+CB25</f>
        <v>15</v>
      </c>
      <c r="BC29" s="138" t="n">
        <f aca="false">BP25+CC25</f>
        <v>14</v>
      </c>
      <c r="BD29" s="138" t="n">
        <f aca="false">BQ25+CD25</f>
        <v>1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269"/>
      <c r="BN29" s="266" t="n">
        <v>0</v>
      </c>
      <c r="BO29" s="266" t="n">
        <v>0</v>
      </c>
      <c r="BP29" s="266" t="n">
        <v>0</v>
      </c>
      <c r="BQ29" s="266" t="n">
        <v>0</v>
      </c>
      <c r="BR29" s="266" t="n">
        <v>0</v>
      </c>
      <c r="BS29" s="266" t="n">
        <v>0</v>
      </c>
      <c r="BT29" s="266" t="n">
        <v>0</v>
      </c>
      <c r="BU29" s="266" t="n">
        <v>0</v>
      </c>
      <c r="BV29" s="266" t="n">
        <v>0</v>
      </c>
      <c r="BW29" s="266" t="n">
        <v>0</v>
      </c>
      <c r="BX29" s="266" t="n">
        <v>0</v>
      </c>
      <c r="BY29" s="266" t="n">
        <v>0</v>
      </c>
      <c r="BZ29" s="99"/>
      <c r="CA29" s="267" t="n">
        <v>0</v>
      </c>
      <c r="CB29" s="267" t="n">
        <v>0</v>
      </c>
      <c r="CC29" s="267" t="n">
        <v>3</v>
      </c>
      <c r="CD29" s="267" t="n">
        <v>0</v>
      </c>
      <c r="CE29" s="267" t="n">
        <v>0</v>
      </c>
      <c r="CF29" s="267" t="n">
        <v>0</v>
      </c>
      <c r="CG29" s="267" t="n">
        <v>0</v>
      </c>
      <c r="CH29" s="267" t="n">
        <v>0</v>
      </c>
      <c r="CI29" s="267" t="n">
        <v>0</v>
      </c>
      <c r="CJ29" s="267" t="n">
        <v>0</v>
      </c>
      <c r="CK29" s="267" t="n">
        <v>0</v>
      </c>
      <c r="CL29" s="267" t="n">
        <v>0</v>
      </c>
    </row>
    <row r="30" s="112" customFormat="true" ht="13.15" hidden="false" customHeight="false" outlineLevel="0" collapsed="false">
      <c r="A30" s="132" t="s">
        <v>108</v>
      </c>
      <c r="B30" s="139" t="n">
        <f aca="false">X32</f>
        <v>0</v>
      </c>
      <c r="C30" s="140" t="n">
        <f aca="false">AL32</f>
        <v>0</v>
      </c>
      <c r="D30" s="139" t="n">
        <f aca="false">Y32</f>
        <v>15</v>
      </c>
      <c r="E30" s="140" t="n">
        <f aca="false">AM32</f>
        <v>2</v>
      </c>
      <c r="F30" s="139" t="n">
        <f aca="false">Z32</f>
        <v>14</v>
      </c>
      <c r="G30" s="140" t="n">
        <f aca="false">AN32</f>
        <v>2</v>
      </c>
      <c r="H30" s="139" t="n">
        <f aca="false">AA32</f>
        <v>1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30</v>
      </c>
      <c r="U30" s="140" t="n">
        <f aca="false">SUM(C30,E30,G30,I30,K30,M30,O31,Q30,S30)</f>
        <v>4</v>
      </c>
      <c r="V30" s="136"/>
      <c r="W30" s="111"/>
      <c r="X30" s="1" t="n">
        <f aca="false">BA27</f>
        <v>14</v>
      </c>
      <c r="Y30" s="1" t="n">
        <f aca="false">BB27</f>
        <v>43</v>
      </c>
      <c r="Z30" s="1" t="n">
        <f aca="false">BC27</f>
        <v>16</v>
      </c>
      <c r="AA30" s="1" t="n">
        <f aca="false">BD27</f>
        <v>3</v>
      </c>
      <c r="AB30" s="1" t="n">
        <f aca="false">BE27</f>
        <v>0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2</v>
      </c>
      <c r="AM30" s="1" t="n">
        <f aca="false">BO23</f>
        <v>5</v>
      </c>
      <c r="AN30" s="1" t="n">
        <f aca="false">BP23</f>
        <v>3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8" t="n">
        <f aca="false">BN26+CA26</f>
        <v>0</v>
      </c>
      <c r="BB30" s="138" t="n">
        <f aca="false">BO26+CB26</f>
        <v>8</v>
      </c>
      <c r="BC30" s="138" t="n">
        <f aca="false">BP26+CC26</f>
        <v>7</v>
      </c>
      <c r="BD30" s="138" t="n">
        <f aca="false">BQ26+CD26</f>
        <v>1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269"/>
      <c r="BN30" s="266" t="n">
        <v>0</v>
      </c>
      <c r="BO30" s="266" t="n">
        <v>0</v>
      </c>
      <c r="BP30" s="266" t="n">
        <v>0</v>
      </c>
      <c r="BQ30" s="266" t="n">
        <v>0</v>
      </c>
      <c r="BR30" s="266" t="n">
        <v>0</v>
      </c>
      <c r="BS30" s="266" t="n">
        <v>0</v>
      </c>
      <c r="BT30" s="266" t="n">
        <v>0</v>
      </c>
      <c r="BU30" s="266" t="n">
        <v>0</v>
      </c>
      <c r="BV30" s="266" t="n">
        <v>0</v>
      </c>
      <c r="BW30" s="266" t="n">
        <v>0</v>
      </c>
      <c r="BX30" s="266" t="n">
        <v>0</v>
      </c>
      <c r="BY30" s="266" t="n">
        <v>0</v>
      </c>
      <c r="BZ30" s="99"/>
      <c r="CA30" s="267" t="n">
        <v>1</v>
      </c>
      <c r="CB30" s="267" t="n">
        <v>0</v>
      </c>
      <c r="CC30" s="267" t="n">
        <v>0</v>
      </c>
      <c r="CD30" s="267" t="n">
        <v>0</v>
      </c>
      <c r="CE30" s="267" t="n">
        <v>0</v>
      </c>
      <c r="CF30" s="267" t="n">
        <v>0</v>
      </c>
      <c r="CG30" s="267" t="n">
        <v>0</v>
      </c>
      <c r="CH30" s="267" t="n">
        <v>0</v>
      </c>
      <c r="CI30" s="267" t="n">
        <v>0</v>
      </c>
      <c r="CJ30" s="267" t="n">
        <v>0</v>
      </c>
      <c r="CK30" s="267" t="n">
        <v>0</v>
      </c>
      <c r="CL30" s="267" t="n">
        <v>0</v>
      </c>
    </row>
    <row r="31" s="112" customFormat="true" ht="13.15" hidden="false" customHeight="false" outlineLevel="0" collapsed="false">
      <c r="A31" s="128" t="s">
        <v>109</v>
      </c>
      <c r="B31" s="139" t="n">
        <f aca="false">X34</f>
        <v>0</v>
      </c>
      <c r="C31" s="140" t="n">
        <f aca="false">AL34</f>
        <v>0</v>
      </c>
      <c r="D31" s="139" t="n">
        <f aca="false">Y34</f>
        <v>8</v>
      </c>
      <c r="E31" s="140" t="n">
        <f aca="false">AM34</f>
        <v>0</v>
      </c>
      <c r="F31" s="139" t="n">
        <f aca="false">Z34</f>
        <v>7</v>
      </c>
      <c r="G31" s="140" t="n">
        <f aca="false">AN34</f>
        <v>0</v>
      </c>
      <c r="H31" s="139" t="n">
        <f aca="false">AA34</f>
        <v>1</v>
      </c>
      <c r="I31" s="140" t="n">
        <f aca="false">AO34</f>
        <v>1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16</v>
      </c>
      <c r="U31" s="140" t="n">
        <f aca="false">SUM(C31,E31,G31,I31,K31,M31,O32,Q31,S31)</f>
        <v>1</v>
      </c>
      <c r="V31" s="136"/>
      <c r="W31" s="111"/>
      <c r="X31" s="1" t="n">
        <f aca="false">BA28</f>
        <v>9</v>
      </c>
      <c r="Y31" s="1" t="n">
        <f aca="false">BB28</f>
        <v>20</v>
      </c>
      <c r="Z31" s="1" t="n">
        <f aca="false">BC28</f>
        <v>13</v>
      </c>
      <c r="AA31" s="1" t="n">
        <f aca="false">BD28</f>
        <v>1</v>
      </c>
      <c r="AB31" s="1" t="n">
        <f aca="false">BE28</f>
        <v>0</v>
      </c>
      <c r="AC31" s="1" t="n">
        <f aca="false">BF28</f>
        <v>0</v>
      </c>
      <c r="AD31" s="1" t="n">
        <f aca="false">BG28</f>
        <v>0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2</v>
      </c>
      <c r="AM31" s="1" t="n">
        <f aca="false">BO24</f>
        <v>0</v>
      </c>
      <c r="AN31" s="1" t="n">
        <f aca="false">BP24</f>
        <v>0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7" t="s">
        <v>105</v>
      </c>
      <c r="BA31" s="270" t="n">
        <f aca="false">BN27+CA27</f>
        <v>4</v>
      </c>
      <c r="BB31" s="270" t="n">
        <f aca="false">BO27+CB27</f>
        <v>6</v>
      </c>
      <c r="BC31" s="270" t="n">
        <f aca="false">BP27+CC27</f>
        <v>7</v>
      </c>
      <c r="BD31" s="270" t="n">
        <f aca="false">BQ27+CD27</f>
        <v>0</v>
      </c>
      <c r="BE31" s="270" t="n">
        <f aca="false">BR27+CE27</f>
        <v>0</v>
      </c>
      <c r="BF31" s="270" t="n">
        <f aca="false">BS27+CF27</f>
        <v>0</v>
      </c>
      <c r="BG31" s="270" t="n">
        <f aca="false">BT27+CG27</f>
        <v>0</v>
      </c>
      <c r="BH31" s="270" t="n">
        <f aca="false">BU27+CH27</f>
        <v>0</v>
      </c>
      <c r="BI31" s="270" t="n">
        <f aca="false">BV27+CI27</f>
        <v>0</v>
      </c>
      <c r="BJ31" s="270" t="n">
        <f aca="false">BW27+CJ27</f>
        <v>0</v>
      </c>
      <c r="BK31" s="270" t="n">
        <f aca="false">BX27+CK27</f>
        <v>0</v>
      </c>
      <c r="BL31" s="270" t="n">
        <f aca="false">BY27+CL27</f>
        <v>0</v>
      </c>
      <c r="BM31" s="269"/>
      <c r="BN31" s="266" t="n">
        <v>0</v>
      </c>
      <c r="BO31" s="266" t="n">
        <v>1</v>
      </c>
      <c r="BP31" s="266" t="n">
        <v>0</v>
      </c>
      <c r="BQ31" s="266" t="n">
        <v>0</v>
      </c>
      <c r="BR31" s="266" t="n">
        <v>0</v>
      </c>
      <c r="BS31" s="266" t="n">
        <v>0</v>
      </c>
      <c r="BT31" s="266" t="n">
        <v>0</v>
      </c>
      <c r="BU31" s="266" t="n">
        <v>0</v>
      </c>
      <c r="BV31" s="266" t="n">
        <v>0</v>
      </c>
      <c r="BW31" s="266" t="n">
        <v>0</v>
      </c>
      <c r="BX31" s="266" t="n">
        <v>0</v>
      </c>
      <c r="BY31" s="266" t="n">
        <v>0</v>
      </c>
      <c r="BZ31" s="99"/>
      <c r="CA31" s="267" t="n">
        <v>0</v>
      </c>
      <c r="CB31" s="267" t="n">
        <v>3</v>
      </c>
      <c r="CC31" s="267" t="n">
        <v>1</v>
      </c>
      <c r="CD31" s="267" t="n">
        <v>0</v>
      </c>
      <c r="CE31" s="267" t="n">
        <v>0</v>
      </c>
      <c r="CF31" s="267" t="n">
        <v>0</v>
      </c>
      <c r="CG31" s="267" t="n">
        <v>0</v>
      </c>
      <c r="CH31" s="267" t="n">
        <v>0</v>
      </c>
      <c r="CI31" s="267" t="n">
        <v>0</v>
      </c>
      <c r="CJ31" s="267" t="n">
        <v>0</v>
      </c>
      <c r="CK31" s="267" t="n">
        <v>0</v>
      </c>
      <c r="CL31" s="267" t="n">
        <v>0</v>
      </c>
    </row>
    <row r="32" s="112" customFormat="true" ht="13.5" hidden="false" customHeight="false" outlineLevel="0" collapsed="false">
      <c r="A32" s="133" t="s">
        <v>110</v>
      </c>
      <c r="B32" s="142" t="n">
        <f aca="false">SUM(B8:B31)</f>
        <v>953</v>
      </c>
      <c r="C32" s="143" t="n">
        <f aca="false">SUM(C8:C31)</f>
        <v>83</v>
      </c>
      <c r="D32" s="142" t="n">
        <f aca="false">SUM(D8:D31)</f>
        <v>952</v>
      </c>
      <c r="E32" s="143" t="n">
        <f aca="false">SUM(E8:E30)</f>
        <v>33</v>
      </c>
      <c r="F32" s="142" t="n">
        <f aca="false">SUM(F8:F31)</f>
        <v>267</v>
      </c>
      <c r="G32" s="143" t="n">
        <f aca="false">SUM(G8:G31)</f>
        <v>9</v>
      </c>
      <c r="H32" s="142" t="n">
        <f aca="false">SUM(H8:H31)</f>
        <v>24</v>
      </c>
      <c r="I32" s="143" t="n">
        <f aca="false">SUM(I8:I31)</f>
        <v>2</v>
      </c>
      <c r="J32" s="142" t="n">
        <f aca="false">SUM(J8:J31)</f>
        <v>1</v>
      </c>
      <c r="K32" s="143" t="n">
        <f aca="false">SUM(K8:K31)</f>
        <v>0</v>
      </c>
      <c r="L32" s="142" t="n">
        <f aca="false">SUM(L8:L31)</f>
        <v>2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2199</v>
      </c>
      <c r="U32" s="143" t="n">
        <f aca="false">SUM(U8:U31)</f>
        <v>127</v>
      </c>
      <c r="V32" s="144"/>
      <c r="W32" s="111"/>
      <c r="X32" s="1" t="n">
        <f aca="false">BA29</f>
        <v>0</v>
      </c>
      <c r="Y32" s="1" t="n">
        <f aca="false">BB29</f>
        <v>15</v>
      </c>
      <c r="Z32" s="1" t="n">
        <f aca="false">BC29</f>
        <v>14</v>
      </c>
      <c r="AA32" s="1" t="n">
        <f aca="false">BD29</f>
        <v>1</v>
      </c>
      <c r="AB32" s="1" t="n">
        <f aca="false">BE29</f>
        <v>0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0</v>
      </c>
      <c r="AM32" s="1" t="n">
        <f aca="false">BO25</f>
        <v>2</v>
      </c>
      <c r="AN32" s="1" t="n">
        <f aca="false">BP25</f>
        <v>2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270" t="n">
        <f aca="false">BN28+CA28</f>
        <v>2</v>
      </c>
      <c r="BB32" s="270" t="n">
        <f aca="false">BO28+CB28</f>
        <v>3</v>
      </c>
      <c r="BC32" s="270" t="n">
        <f aca="false">BP28+CC28</f>
        <v>2</v>
      </c>
      <c r="BD32" s="270" t="n">
        <f aca="false">BQ28+CD28</f>
        <v>0</v>
      </c>
      <c r="BE32" s="270" t="n">
        <f aca="false">BR28+CE28</f>
        <v>0</v>
      </c>
      <c r="BF32" s="270" t="n">
        <f aca="false">BS28+CF28</f>
        <v>0</v>
      </c>
      <c r="BG32" s="270" t="n">
        <f aca="false">BT28+CG28</f>
        <v>0</v>
      </c>
      <c r="BH32" s="270" t="n">
        <f aca="false">BU28+CH28</f>
        <v>0</v>
      </c>
      <c r="BI32" s="270" t="n">
        <f aca="false">BV28+CI28</f>
        <v>0</v>
      </c>
      <c r="BJ32" s="270" t="n">
        <f aca="false">BW28+CJ28</f>
        <v>0</v>
      </c>
      <c r="BK32" s="270" t="n">
        <f aca="false">BX28+CK28</f>
        <v>0</v>
      </c>
      <c r="BL32" s="270" t="n">
        <f aca="false">BY28+CL28</f>
        <v>0</v>
      </c>
      <c r="BM32" s="269"/>
      <c r="BN32" s="266" t="n">
        <v>2</v>
      </c>
      <c r="BO32" s="266" t="n">
        <v>0</v>
      </c>
      <c r="BP32" s="266" t="n">
        <v>0</v>
      </c>
      <c r="BQ32" s="266" t="n">
        <v>1</v>
      </c>
      <c r="BR32" s="266" t="n">
        <v>0</v>
      </c>
      <c r="BS32" s="266" t="n">
        <v>0</v>
      </c>
      <c r="BT32" s="266" t="n">
        <v>0</v>
      </c>
      <c r="BU32" s="266" t="n">
        <v>0</v>
      </c>
      <c r="BV32" s="266" t="n">
        <v>0</v>
      </c>
      <c r="BW32" s="266" t="n">
        <v>0</v>
      </c>
      <c r="BX32" s="266" t="n">
        <v>0</v>
      </c>
      <c r="BY32" s="266" t="n">
        <v>0</v>
      </c>
      <c r="BZ32" s="99"/>
      <c r="CA32" s="267" t="n">
        <v>1</v>
      </c>
      <c r="CB32" s="267" t="n">
        <v>6</v>
      </c>
      <c r="CC32" s="267" t="n">
        <v>3</v>
      </c>
      <c r="CD32" s="267" t="n">
        <v>1</v>
      </c>
      <c r="CE32" s="267" t="n">
        <v>0</v>
      </c>
      <c r="CF32" s="267" t="n">
        <v>0</v>
      </c>
      <c r="CG32" s="267" t="n">
        <v>0</v>
      </c>
      <c r="CH32" s="267" t="n">
        <v>0</v>
      </c>
      <c r="CI32" s="267" t="n">
        <v>0</v>
      </c>
      <c r="CJ32" s="267" t="n">
        <v>0</v>
      </c>
      <c r="CK32" s="267" t="n">
        <v>0</v>
      </c>
      <c r="CL32" s="267" t="n">
        <v>0</v>
      </c>
    </row>
    <row r="33" s="112" customFormat="true" ht="13.15" hidden="false" customHeight="false" outlineLevel="0" collapsed="false">
      <c r="A33" s="132" t="s">
        <v>41</v>
      </c>
      <c r="B33" s="145" t="n">
        <f aca="false">B32/T32</f>
        <v>0.433378808549341</v>
      </c>
      <c r="C33" s="146" t="n">
        <f aca="false">C32/T32</f>
        <v>0.0377444292860391</v>
      </c>
      <c r="D33" s="145" t="n">
        <f aca="false">D32/T32</f>
        <v>0.432924056389268</v>
      </c>
      <c r="E33" s="146" t="n">
        <f aca="false">E32/T32</f>
        <v>0.0150068212824011</v>
      </c>
      <c r="F33" s="145" t="n">
        <f aca="false">F32/T32</f>
        <v>0.121418826739427</v>
      </c>
      <c r="G33" s="146" t="n">
        <f aca="false">G32/T32</f>
        <v>0.00409276944065484</v>
      </c>
      <c r="H33" s="145" t="n">
        <f aca="false">H32/T32</f>
        <v>0.0109140518417462</v>
      </c>
      <c r="I33" s="146" t="n">
        <f aca="false">I32/T32</f>
        <v>0.000909504320145521</v>
      </c>
      <c r="J33" s="145" t="n">
        <f aca="false">J32/T32</f>
        <v>0.00045475216007276</v>
      </c>
      <c r="K33" s="146" t="n">
        <f aca="false">K32/T32</f>
        <v>0</v>
      </c>
      <c r="L33" s="145" t="n">
        <f aca="false">L32/T32</f>
        <v>0.000909504320145521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0.0577535243292406</v>
      </c>
      <c r="V33" s="144"/>
      <c r="W33" s="11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69"/>
      <c r="BN33" s="266" t="n">
        <v>3</v>
      </c>
      <c r="BO33" s="266" t="n">
        <v>2</v>
      </c>
      <c r="BP33" s="266" t="n">
        <v>2</v>
      </c>
      <c r="BQ33" s="266" t="n">
        <v>0</v>
      </c>
      <c r="BR33" s="266" t="n">
        <v>0</v>
      </c>
      <c r="BS33" s="266" t="n">
        <v>0</v>
      </c>
      <c r="BT33" s="266" t="n">
        <v>0</v>
      </c>
      <c r="BU33" s="266" t="n">
        <v>0</v>
      </c>
      <c r="BV33" s="266" t="n">
        <v>0</v>
      </c>
      <c r="BW33" s="266" t="n">
        <v>0</v>
      </c>
      <c r="BX33" s="266" t="n">
        <v>0</v>
      </c>
      <c r="BY33" s="266" t="n">
        <v>0</v>
      </c>
      <c r="BZ33" s="99"/>
      <c r="CA33" s="267" t="n">
        <v>6</v>
      </c>
      <c r="CB33" s="267" t="n">
        <v>16</v>
      </c>
      <c r="CC33" s="267" t="n">
        <v>11</v>
      </c>
      <c r="CD33" s="267" t="n">
        <v>2</v>
      </c>
      <c r="CE33" s="267" t="n">
        <v>0</v>
      </c>
      <c r="CF33" s="267" t="n">
        <v>0</v>
      </c>
      <c r="CG33" s="267" t="n">
        <v>0</v>
      </c>
      <c r="CH33" s="267" t="n">
        <v>0</v>
      </c>
      <c r="CI33" s="267" t="n">
        <v>0</v>
      </c>
      <c r="CJ33" s="267" t="n">
        <v>0</v>
      </c>
      <c r="CK33" s="267" t="n">
        <v>0</v>
      </c>
      <c r="CL33" s="267" t="n">
        <v>0</v>
      </c>
    </row>
    <row r="34" s="112" customFormat="true" ht="12.75" hidden="false" customHeight="false" outlineLevel="0" collapsed="false">
      <c r="A34" s="132" t="s">
        <v>111</v>
      </c>
      <c r="B34" s="147" t="n">
        <f aca="false">SUM(B14:B28)</f>
        <v>941</v>
      </c>
      <c r="C34" s="148" t="n">
        <f aca="false">SUM(C14:C28)</f>
        <v>81</v>
      </c>
      <c r="D34" s="147" t="n">
        <f aca="false">SUM(D14:D28)</f>
        <v>896</v>
      </c>
      <c r="E34" s="148" t="n">
        <f aca="false">SUM(E14:E28)</f>
        <v>29</v>
      </c>
      <c r="F34" s="147" t="n">
        <f aca="false">SUM(F14:F28)</f>
        <v>222</v>
      </c>
      <c r="G34" s="148" t="n">
        <f aca="false">SUM(G14:G28)</f>
        <v>7</v>
      </c>
      <c r="H34" s="147" t="n">
        <f aca="false">SUM(H14:H28)</f>
        <v>13</v>
      </c>
      <c r="I34" s="148" t="n">
        <f aca="false">SUM(I14:I28)</f>
        <v>0</v>
      </c>
      <c r="J34" s="147" t="n">
        <f aca="false">SUM(J14:J28)</f>
        <v>1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2073</v>
      </c>
      <c r="U34" s="148" t="n">
        <f aca="false">SUM(U14:U28)</f>
        <v>117</v>
      </c>
      <c r="V34" s="149"/>
      <c r="W34" s="111"/>
      <c r="X34" s="1" t="n">
        <f aca="false">BA30</f>
        <v>0</v>
      </c>
      <c r="Y34" s="1" t="n">
        <f aca="false">BB30</f>
        <v>8</v>
      </c>
      <c r="Z34" s="1" t="n">
        <f aca="false">BC30</f>
        <v>7</v>
      </c>
      <c r="AA34" s="1" t="n">
        <f aca="false">BD30</f>
        <v>1</v>
      </c>
      <c r="AB34" s="1" t="n">
        <f aca="false">BE30</f>
        <v>0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0</v>
      </c>
      <c r="AM34" s="1" t="n">
        <f aca="false">BO26</f>
        <v>0</v>
      </c>
      <c r="AN34" s="1" t="n">
        <f aca="false">BP26</f>
        <v>0</v>
      </c>
      <c r="AO34" s="1" t="n">
        <f aca="false">BQ26</f>
        <v>1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270" t="n">
        <f aca="false">BN29+CA29</f>
        <v>0</v>
      </c>
      <c r="BB34" s="270" t="n">
        <f aca="false">BO29+CB29</f>
        <v>0</v>
      </c>
      <c r="BC34" s="270" t="n">
        <f aca="false">BP29+CC29</f>
        <v>3</v>
      </c>
      <c r="BD34" s="270" t="n">
        <f aca="false">BQ29+CD29</f>
        <v>0</v>
      </c>
      <c r="BE34" s="270" t="n">
        <f aca="false">BR29+CE29</f>
        <v>0</v>
      </c>
      <c r="BF34" s="270" t="n">
        <f aca="false">BS29+CF29</f>
        <v>0</v>
      </c>
      <c r="BG34" s="270" t="n">
        <f aca="false">BT29+CG29</f>
        <v>0</v>
      </c>
      <c r="BH34" s="270" t="n">
        <f aca="false">BU29+CH29</f>
        <v>0</v>
      </c>
      <c r="BI34" s="270" t="n">
        <f aca="false">BV29+CI29</f>
        <v>0</v>
      </c>
      <c r="BJ34" s="270" t="n">
        <f aca="false">BW29+CJ29</f>
        <v>0</v>
      </c>
      <c r="BK34" s="270" t="n">
        <f aca="false">BX29+CK29</f>
        <v>0</v>
      </c>
      <c r="BL34" s="270" t="n">
        <f aca="false">BY29+CL29</f>
        <v>0</v>
      </c>
      <c r="BM34" s="269"/>
      <c r="BN34" s="266" t="n">
        <v>4</v>
      </c>
      <c r="BO34" s="266" t="n">
        <v>7</v>
      </c>
      <c r="BP34" s="266" t="n">
        <v>0</v>
      </c>
      <c r="BQ34" s="266" t="n">
        <v>1</v>
      </c>
      <c r="BR34" s="266" t="n">
        <v>0</v>
      </c>
      <c r="BS34" s="266" t="n">
        <v>0</v>
      </c>
      <c r="BT34" s="266" t="n">
        <v>0</v>
      </c>
      <c r="BU34" s="266" t="n">
        <v>0</v>
      </c>
      <c r="BV34" s="266" t="n">
        <v>0</v>
      </c>
      <c r="BW34" s="266" t="n">
        <v>0</v>
      </c>
      <c r="BX34" s="266" t="n">
        <v>0</v>
      </c>
      <c r="BY34" s="266" t="n">
        <v>0</v>
      </c>
      <c r="BZ34" s="99"/>
      <c r="CA34" s="267" t="n">
        <v>23</v>
      </c>
      <c r="CB34" s="267" t="n">
        <v>58</v>
      </c>
      <c r="CC34" s="267" t="n">
        <v>31</v>
      </c>
      <c r="CD34" s="267" t="n">
        <v>3</v>
      </c>
      <c r="CE34" s="267" t="n">
        <v>0</v>
      </c>
      <c r="CF34" s="267" t="n">
        <v>0</v>
      </c>
      <c r="CG34" s="267" t="n">
        <v>0</v>
      </c>
      <c r="CH34" s="267" t="n">
        <v>0</v>
      </c>
      <c r="CI34" s="267" t="n">
        <v>0</v>
      </c>
      <c r="CJ34" s="267" t="n">
        <v>0</v>
      </c>
      <c r="CK34" s="267" t="n">
        <v>0</v>
      </c>
      <c r="CL34" s="267" t="n">
        <v>0</v>
      </c>
    </row>
    <row r="35" s="112" customFormat="true" ht="13.15" hidden="false" customHeight="false" outlineLevel="0" collapsed="false">
      <c r="A35" s="128" t="s">
        <v>112</v>
      </c>
      <c r="B35" s="150" t="n">
        <f aca="false">B32-B34</f>
        <v>12</v>
      </c>
      <c r="C35" s="151" t="n">
        <f aca="false">C32-C34</f>
        <v>2</v>
      </c>
      <c r="D35" s="150" t="n">
        <f aca="false">D32-D34</f>
        <v>56</v>
      </c>
      <c r="E35" s="151" t="n">
        <f aca="false">E32-E34</f>
        <v>4</v>
      </c>
      <c r="F35" s="150" t="n">
        <f aca="false">F32-F34</f>
        <v>45</v>
      </c>
      <c r="G35" s="151" t="n">
        <f aca="false">G32-G34</f>
        <v>2</v>
      </c>
      <c r="H35" s="150" t="n">
        <f aca="false">H32-H34</f>
        <v>11</v>
      </c>
      <c r="I35" s="151" t="n">
        <f aca="false">I32-I34</f>
        <v>2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2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126</v>
      </c>
      <c r="U35" s="151" t="n">
        <f aca="false">U32-U34</f>
        <v>10</v>
      </c>
      <c r="V35" s="152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BA35" s="270" t="n">
        <f aca="false">BN30+CA30</f>
        <v>1</v>
      </c>
      <c r="BB35" s="270" t="n">
        <f aca="false">BO30+CB30</f>
        <v>0</v>
      </c>
      <c r="BC35" s="270" t="n">
        <f aca="false">BP30+CC30</f>
        <v>0</v>
      </c>
      <c r="BD35" s="270" t="n">
        <f aca="false">BQ30+CD30</f>
        <v>0</v>
      </c>
      <c r="BE35" s="270" t="n">
        <f aca="false">BR30+CE30</f>
        <v>0</v>
      </c>
      <c r="BF35" s="270" t="n">
        <f aca="false">BS30+CF30</f>
        <v>0</v>
      </c>
      <c r="BG35" s="270" t="n">
        <f aca="false">BT30+CG30</f>
        <v>0</v>
      </c>
      <c r="BH35" s="270" t="n">
        <f aca="false">BU30+CH30</f>
        <v>0</v>
      </c>
      <c r="BI35" s="270" t="n">
        <f aca="false">BV30+CI30</f>
        <v>0</v>
      </c>
      <c r="BJ35" s="270" t="n">
        <f aca="false">BW30+CJ30</f>
        <v>0</v>
      </c>
      <c r="BK35" s="270" t="n">
        <f aca="false">BX30+CK30</f>
        <v>0</v>
      </c>
      <c r="BL35" s="270" t="n">
        <f aca="false">BY30+CL30</f>
        <v>0</v>
      </c>
      <c r="BM35" s="269"/>
      <c r="BN35" s="266" t="n">
        <v>8</v>
      </c>
      <c r="BO35" s="266" t="n">
        <v>2</v>
      </c>
      <c r="BP35" s="266" t="n">
        <v>0</v>
      </c>
      <c r="BQ35" s="266" t="n">
        <v>0</v>
      </c>
      <c r="BR35" s="266" t="n">
        <v>0</v>
      </c>
      <c r="BS35" s="266" t="n">
        <v>0</v>
      </c>
      <c r="BT35" s="266" t="n">
        <v>0</v>
      </c>
      <c r="BU35" s="266" t="n">
        <v>0</v>
      </c>
      <c r="BV35" s="266" t="n">
        <v>0</v>
      </c>
      <c r="BW35" s="266" t="n">
        <v>0</v>
      </c>
      <c r="BX35" s="266" t="n">
        <v>0</v>
      </c>
      <c r="BY35" s="266" t="n">
        <v>0</v>
      </c>
      <c r="BZ35" s="99"/>
      <c r="CA35" s="267" t="n">
        <v>66</v>
      </c>
      <c r="CB35" s="267" t="n">
        <v>78</v>
      </c>
      <c r="CC35" s="267" t="n">
        <v>22</v>
      </c>
      <c r="CD35" s="267" t="n">
        <v>0</v>
      </c>
      <c r="CE35" s="267" t="n">
        <v>0</v>
      </c>
      <c r="CF35" s="267" t="n">
        <v>0</v>
      </c>
      <c r="CG35" s="267" t="n">
        <v>0</v>
      </c>
      <c r="CH35" s="267" t="n">
        <v>0</v>
      </c>
      <c r="CI35" s="267" t="n">
        <v>0</v>
      </c>
      <c r="CJ35" s="267" t="n">
        <v>0</v>
      </c>
      <c r="CK35" s="267" t="n">
        <v>0</v>
      </c>
      <c r="CL35" s="267" t="n">
        <v>0</v>
      </c>
    </row>
    <row r="36" s="112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9" t="n">
        <f aca="false">T32-U32</f>
        <v>2072</v>
      </c>
      <c r="J36" s="159"/>
      <c r="K36" s="162"/>
      <c r="L36" s="163" t="s">
        <v>115</v>
      </c>
      <c r="M36" s="271" t="n">
        <f aca="false">U32</f>
        <v>127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2326</v>
      </c>
      <c r="U36" s="164"/>
      <c r="V36" s="165"/>
      <c r="BA36" s="270" t="n">
        <f aca="false">BN31+CA31</f>
        <v>0</v>
      </c>
      <c r="BB36" s="270" t="n">
        <f aca="false">BO31+CB31</f>
        <v>4</v>
      </c>
      <c r="BC36" s="270" t="n">
        <f aca="false">BP31+CC31</f>
        <v>1</v>
      </c>
      <c r="BD36" s="270" t="n">
        <f aca="false">BQ31+CD31</f>
        <v>0</v>
      </c>
      <c r="BE36" s="270" t="n">
        <f aca="false">BR31+CE31</f>
        <v>0</v>
      </c>
      <c r="BF36" s="270" t="n">
        <f aca="false">BS31+CF31</f>
        <v>0</v>
      </c>
      <c r="BG36" s="270" t="n">
        <f aca="false">BT31+CG31</f>
        <v>0</v>
      </c>
      <c r="BH36" s="270" t="n">
        <f aca="false">BU31+CH31</f>
        <v>0</v>
      </c>
      <c r="BI36" s="270" t="n">
        <f aca="false">BV31+CI31</f>
        <v>0</v>
      </c>
      <c r="BJ36" s="270" t="n">
        <f aca="false">BW31+CJ31</f>
        <v>0</v>
      </c>
      <c r="BK36" s="270" t="n">
        <f aca="false">BX31+CK31</f>
        <v>0</v>
      </c>
      <c r="BL36" s="270" t="n">
        <f aca="false">BY31+CL31</f>
        <v>0</v>
      </c>
      <c r="BM36" s="269"/>
      <c r="BN36" s="266" t="n">
        <v>9</v>
      </c>
      <c r="BO36" s="266" t="n">
        <v>6</v>
      </c>
      <c r="BP36" s="266" t="n">
        <v>0</v>
      </c>
      <c r="BQ36" s="266" t="n">
        <v>0</v>
      </c>
      <c r="BR36" s="266" t="n">
        <v>0</v>
      </c>
      <c r="BS36" s="266" t="n">
        <v>0</v>
      </c>
      <c r="BT36" s="266" t="n">
        <v>0</v>
      </c>
      <c r="BU36" s="266" t="n">
        <v>0</v>
      </c>
      <c r="BV36" s="266" t="n">
        <v>0</v>
      </c>
      <c r="BW36" s="266" t="n">
        <v>0</v>
      </c>
      <c r="BX36" s="266" t="n">
        <v>0</v>
      </c>
      <c r="BY36" s="266" t="n">
        <v>0</v>
      </c>
      <c r="BZ36" s="99"/>
      <c r="CA36" s="267" t="n">
        <v>67</v>
      </c>
      <c r="CB36" s="267" t="n">
        <v>79</v>
      </c>
      <c r="CC36" s="267" t="n">
        <v>28</v>
      </c>
      <c r="CD36" s="267" t="n">
        <v>5</v>
      </c>
      <c r="CE36" s="267" t="n">
        <v>0</v>
      </c>
      <c r="CF36" s="267" t="n">
        <v>0</v>
      </c>
      <c r="CG36" s="267" t="n">
        <v>0</v>
      </c>
      <c r="CH36" s="267" t="n">
        <v>0</v>
      </c>
      <c r="CI36" s="267" t="n">
        <v>0</v>
      </c>
      <c r="CJ36" s="267" t="n">
        <v>0</v>
      </c>
      <c r="CK36" s="267" t="n">
        <v>0</v>
      </c>
      <c r="CL36" s="267" t="n">
        <v>0</v>
      </c>
    </row>
    <row r="37" s="112" customFormat="true" ht="13.15" hidden="false" customHeight="false" outlineLevel="0" collapsed="false">
      <c r="A37" s="272" t="s">
        <v>117</v>
      </c>
      <c r="B37" s="273"/>
      <c r="C37" s="273"/>
      <c r="D37" s="274" t="s">
        <v>118</v>
      </c>
      <c r="E37" s="275" t="n">
        <f aca="false">(B32*15+D32*35+F32*45+H32*55+J32*65+L32*75+N32*85+P32*95+R32*125)/T32</f>
        <v>27.8149158708504</v>
      </c>
      <c r="F37" s="272" t="s">
        <v>119</v>
      </c>
      <c r="G37" s="276"/>
      <c r="H37" s="274" t="s">
        <v>120</v>
      </c>
      <c r="I37" s="275" t="n">
        <f aca="false">(C32*15+E32*35+G32*45+I32*55+K32*65+M32*75+O32*85+Q32*95+S32*125)/U32</f>
        <v>22.9527559055118</v>
      </c>
      <c r="J37" s="272" t="s">
        <v>119</v>
      </c>
      <c r="K37" s="111"/>
      <c r="N37" s="171"/>
      <c r="O37" s="172"/>
      <c r="P37" s="172"/>
      <c r="Q37" s="172"/>
      <c r="R37" s="171"/>
      <c r="S37" s="171"/>
      <c r="T37" s="171"/>
      <c r="U37" s="171"/>
      <c r="V37" s="165"/>
      <c r="BA37" s="270" t="n">
        <f aca="false">BN32+CA32</f>
        <v>3</v>
      </c>
      <c r="BB37" s="270" t="n">
        <f aca="false">BO32+CB32</f>
        <v>6</v>
      </c>
      <c r="BC37" s="270" t="n">
        <f aca="false">BP32+CC32</f>
        <v>3</v>
      </c>
      <c r="BD37" s="270" t="n">
        <f aca="false">BQ32+CD32</f>
        <v>2</v>
      </c>
      <c r="BE37" s="270" t="n">
        <f aca="false">BR32+CE32</f>
        <v>0</v>
      </c>
      <c r="BF37" s="270" t="n">
        <f aca="false">BS32+CF32</f>
        <v>0</v>
      </c>
      <c r="BG37" s="270" t="n">
        <f aca="false">BT32+CG32</f>
        <v>0</v>
      </c>
      <c r="BH37" s="270" t="n">
        <f aca="false">BU32+CH32</f>
        <v>0</v>
      </c>
      <c r="BI37" s="270" t="n">
        <f aca="false">BV32+CI32</f>
        <v>0</v>
      </c>
      <c r="BJ37" s="270" t="n">
        <f aca="false">BW32+CJ32</f>
        <v>0</v>
      </c>
      <c r="BK37" s="270" t="n">
        <f aca="false">BX32+CK32</f>
        <v>0</v>
      </c>
      <c r="BL37" s="270" t="n">
        <f aca="false">BY32+CL32</f>
        <v>0</v>
      </c>
      <c r="BM37" s="269"/>
      <c r="BN37" s="266" t="n">
        <v>9</v>
      </c>
      <c r="BO37" s="266" t="n">
        <v>5</v>
      </c>
      <c r="BP37" s="266" t="n">
        <v>0</v>
      </c>
      <c r="BQ37" s="266" t="n">
        <v>0</v>
      </c>
      <c r="BR37" s="266" t="n">
        <v>0</v>
      </c>
      <c r="BS37" s="266" t="n">
        <v>0</v>
      </c>
      <c r="BT37" s="266" t="n">
        <v>0</v>
      </c>
      <c r="BU37" s="266" t="n">
        <v>0</v>
      </c>
      <c r="BV37" s="266" t="n">
        <v>0</v>
      </c>
      <c r="BW37" s="266" t="n">
        <v>0</v>
      </c>
      <c r="BX37" s="266" t="n">
        <v>0</v>
      </c>
      <c r="BY37" s="266" t="n">
        <v>0</v>
      </c>
      <c r="BZ37" s="99"/>
      <c r="CA37" s="267" t="n">
        <v>38</v>
      </c>
      <c r="CB37" s="267" t="n">
        <v>65</v>
      </c>
      <c r="CC37" s="267" t="n">
        <v>22</v>
      </c>
      <c r="CD37" s="267" t="n">
        <v>2</v>
      </c>
      <c r="CE37" s="267" t="n">
        <v>0</v>
      </c>
      <c r="CF37" s="267" t="n">
        <v>0</v>
      </c>
      <c r="CG37" s="267" t="n">
        <v>0</v>
      </c>
      <c r="CH37" s="267" t="n">
        <v>0</v>
      </c>
      <c r="CI37" s="267" t="n">
        <v>0</v>
      </c>
      <c r="CJ37" s="267" t="n">
        <v>0</v>
      </c>
      <c r="CK37" s="267" t="n">
        <v>0</v>
      </c>
      <c r="CL37" s="267" t="n">
        <v>0</v>
      </c>
    </row>
    <row r="38" s="112" customFormat="true" ht="4.9" hidden="false" customHeight="true" outlineLevel="0" collapsed="false">
      <c r="V38" s="98"/>
      <c r="BA38" s="270" t="n">
        <f aca="false">BN33+CA33</f>
        <v>9</v>
      </c>
      <c r="BB38" s="270" t="n">
        <f aca="false">BO33+CB33</f>
        <v>18</v>
      </c>
      <c r="BC38" s="270" t="n">
        <f aca="false">BP33+CC33</f>
        <v>13</v>
      </c>
      <c r="BD38" s="270" t="n">
        <f aca="false">BQ33+CD33</f>
        <v>2</v>
      </c>
      <c r="BE38" s="270" t="n">
        <f aca="false">BR33+CE33</f>
        <v>0</v>
      </c>
      <c r="BF38" s="270" t="n">
        <f aca="false">BS33+CF33</f>
        <v>0</v>
      </c>
      <c r="BG38" s="270" t="n">
        <f aca="false">BT33+CG33</f>
        <v>0</v>
      </c>
      <c r="BH38" s="270" t="n">
        <f aca="false">BU33+CH33</f>
        <v>0</v>
      </c>
      <c r="BI38" s="270" t="n">
        <f aca="false">BV33+CI33</f>
        <v>0</v>
      </c>
      <c r="BJ38" s="270" t="n">
        <f aca="false">BW33+CJ33</f>
        <v>0</v>
      </c>
      <c r="BK38" s="270" t="n">
        <f aca="false">BX33+CK33</f>
        <v>0</v>
      </c>
      <c r="BL38" s="270" t="n">
        <f aca="false">BY33+CL33</f>
        <v>0</v>
      </c>
      <c r="BM38" s="269"/>
      <c r="BN38" s="266" t="n">
        <v>10</v>
      </c>
      <c r="BO38" s="266" t="n">
        <v>1</v>
      </c>
      <c r="BP38" s="266" t="n">
        <v>0</v>
      </c>
      <c r="BQ38" s="266" t="n">
        <v>0</v>
      </c>
      <c r="BR38" s="266" t="n">
        <v>0</v>
      </c>
      <c r="BS38" s="266" t="n">
        <v>0</v>
      </c>
      <c r="BT38" s="266" t="n">
        <v>0</v>
      </c>
      <c r="BU38" s="266" t="n">
        <v>0</v>
      </c>
      <c r="BV38" s="266" t="n">
        <v>0</v>
      </c>
      <c r="BW38" s="266" t="n">
        <v>0</v>
      </c>
      <c r="BX38" s="266" t="n">
        <v>0</v>
      </c>
      <c r="BY38" s="266" t="n">
        <v>0</v>
      </c>
      <c r="BZ38" s="99"/>
      <c r="CA38" s="267" t="n">
        <v>55</v>
      </c>
      <c r="CB38" s="267" t="n">
        <v>62</v>
      </c>
      <c r="CC38" s="267" t="n">
        <v>19</v>
      </c>
      <c r="CD38" s="267" t="n">
        <v>0</v>
      </c>
      <c r="CE38" s="267" t="n">
        <v>2</v>
      </c>
      <c r="CF38" s="267" t="n">
        <v>0</v>
      </c>
      <c r="CG38" s="267" t="n">
        <v>0</v>
      </c>
      <c r="CH38" s="267" t="n">
        <v>0</v>
      </c>
      <c r="CI38" s="267" t="n">
        <v>0</v>
      </c>
      <c r="CJ38" s="267" t="n">
        <v>0</v>
      </c>
      <c r="CK38" s="267" t="n">
        <v>0</v>
      </c>
      <c r="CL38" s="267" t="n">
        <v>0</v>
      </c>
    </row>
    <row r="39" s="112" customFormat="true" ht="12.4" hidden="false" customHeight="false" outlineLevel="0" collapsed="false">
      <c r="V39" s="98"/>
      <c r="BA39" s="270" t="n">
        <f aca="false">BN34+CA34</f>
        <v>27</v>
      </c>
      <c r="BB39" s="270" t="n">
        <f aca="false">BO34+CB34</f>
        <v>65</v>
      </c>
      <c r="BC39" s="270" t="n">
        <f aca="false">BP34+CC34</f>
        <v>31</v>
      </c>
      <c r="BD39" s="270" t="n">
        <f aca="false">BQ34+CD34</f>
        <v>4</v>
      </c>
      <c r="BE39" s="270" t="n">
        <f aca="false">BR34+CE34</f>
        <v>0</v>
      </c>
      <c r="BF39" s="270" t="n">
        <f aca="false">BS34+CF34</f>
        <v>0</v>
      </c>
      <c r="BG39" s="270" t="n">
        <f aca="false">BT34+CG34</f>
        <v>0</v>
      </c>
      <c r="BH39" s="270" t="n">
        <f aca="false">BU34+CH34</f>
        <v>0</v>
      </c>
      <c r="BI39" s="270" t="n">
        <f aca="false">BV34+CI34</f>
        <v>0</v>
      </c>
      <c r="BJ39" s="270" t="n">
        <f aca="false">BW34+CJ34</f>
        <v>0</v>
      </c>
      <c r="BK39" s="270" t="n">
        <f aca="false">BX34+CK34</f>
        <v>0</v>
      </c>
      <c r="BL39" s="270" t="n">
        <f aca="false">BY34+CL34</f>
        <v>0</v>
      </c>
      <c r="BM39" s="269"/>
      <c r="BN39" s="266" t="n">
        <v>6</v>
      </c>
      <c r="BO39" s="266" t="n">
        <v>1</v>
      </c>
      <c r="BP39" s="266" t="n">
        <v>1</v>
      </c>
      <c r="BQ39" s="266" t="n">
        <v>0</v>
      </c>
      <c r="BR39" s="266" t="n">
        <v>0</v>
      </c>
      <c r="BS39" s="266" t="n">
        <v>0</v>
      </c>
      <c r="BT39" s="266" t="n">
        <v>0</v>
      </c>
      <c r="BU39" s="266" t="n">
        <v>0</v>
      </c>
      <c r="BV39" s="266" t="n">
        <v>0</v>
      </c>
      <c r="BW39" s="266" t="n">
        <v>0</v>
      </c>
      <c r="BX39" s="266" t="n">
        <v>0</v>
      </c>
      <c r="BY39" s="266" t="n">
        <v>0</v>
      </c>
      <c r="BZ39" s="99"/>
      <c r="CA39" s="267" t="n">
        <v>46</v>
      </c>
      <c r="CB39" s="267" t="n">
        <v>77</v>
      </c>
      <c r="CC39" s="267" t="n">
        <v>27</v>
      </c>
      <c r="CD39" s="267" t="n">
        <v>3</v>
      </c>
      <c r="CE39" s="267" t="n">
        <v>0</v>
      </c>
      <c r="CF39" s="267" t="n">
        <v>0</v>
      </c>
      <c r="CG39" s="267" t="n">
        <v>0</v>
      </c>
      <c r="CH39" s="267" t="n">
        <v>0</v>
      </c>
      <c r="CI39" s="267" t="n">
        <v>0</v>
      </c>
      <c r="CJ39" s="267" t="n">
        <v>0</v>
      </c>
      <c r="CK39" s="267" t="n">
        <v>0</v>
      </c>
      <c r="CL39" s="267" t="n">
        <v>0</v>
      </c>
    </row>
    <row r="40" s="112" customFormat="true" ht="12.4" hidden="false" customHeight="false" outlineLevel="0" collapsed="false">
      <c r="V40" s="98"/>
      <c r="BA40" s="270" t="n">
        <f aca="false">BN35+CA35</f>
        <v>74</v>
      </c>
      <c r="BB40" s="270" t="n">
        <f aca="false">BO35+CB35</f>
        <v>80</v>
      </c>
      <c r="BC40" s="270" t="n">
        <f aca="false">BP35+CC35</f>
        <v>22</v>
      </c>
      <c r="BD40" s="270" t="n">
        <f aca="false">BQ35+CD35</f>
        <v>0</v>
      </c>
      <c r="BE40" s="270" t="n">
        <f aca="false">BR35+CE35</f>
        <v>0</v>
      </c>
      <c r="BF40" s="270" t="n">
        <f aca="false">BS35+CF35</f>
        <v>0</v>
      </c>
      <c r="BG40" s="270" t="n">
        <f aca="false">BT35+CG35</f>
        <v>0</v>
      </c>
      <c r="BH40" s="270" t="n">
        <f aca="false">BU35+CH35</f>
        <v>0</v>
      </c>
      <c r="BI40" s="270" t="n">
        <f aca="false">BV35+CI35</f>
        <v>0</v>
      </c>
      <c r="BJ40" s="270" t="n">
        <f aca="false">BW35+CJ35</f>
        <v>0</v>
      </c>
      <c r="BK40" s="270" t="n">
        <f aca="false">BX35+CK35</f>
        <v>0</v>
      </c>
      <c r="BL40" s="270" t="n">
        <f aca="false">BY35+CL35</f>
        <v>0</v>
      </c>
      <c r="BM40" s="269"/>
      <c r="BN40" s="266" t="n">
        <v>6</v>
      </c>
      <c r="BO40" s="266" t="n">
        <v>1</v>
      </c>
      <c r="BP40" s="266" t="n">
        <v>0</v>
      </c>
      <c r="BQ40" s="266" t="n">
        <v>0</v>
      </c>
      <c r="BR40" s="266" t="n">
        <v>0</v>
      </c>
      <c r="BS40" s="266" t="n">
        <v>0</v>
      </c>
      <c r="BT40" s="266" t="n">
        <v>0</v>
      </c>
      <c r="BU40" s="266" t="n">
        <v>0</v>
      </c>
      <c r="BV40" s="266" t="n">
        <v>0</v>
      </c>
      <c r="BW40" s="266" t="n">
        <v>0</v>
      </c>
      <c r="BX40" s="266" t="n">
        <v>0</v>
      </c>
      <c r="BY40" s="266" t="n">
        <v>0</v>
      </c>
      <c r="BZ40" s="99"/>
      <c r="CA40" s="267" t="n">
        <v>39</v>
      </c>
      <c r="CB40" s="267" t="n">
        <v>79</v>
      </c>
      <c r="CC40" s="267" t="n">
        <v>26</v>
      </c>
      <c r="CD40" s="267" t="n">
        <v>3</v>
      </c>
      <c r="CE40" s="267" t="n">
        <v>0</v>
      </c>
      <c r="CF40" s="267" t="n">
        <v>0</v>
      </c>
      <c r="CG40" s="267" t="n">
        <v>0</v>
      </c>
      <c r="CH40" s="267" t="n">
        <v>0</v>
      </c>
      <c r="CI40" s="267" t="n">
        <v>0</v>
      </c>
      <c r="CJ40" s="267" t="n">
        <v>0</v>
      </c>
      <c r="CK40" s="267" t="n">
        <v>0</v>
      </c>
      <c r="CL40" s="267" t="n">
        <v>0</v>
      </c>
    </row>
    <row r="41" s="112" customFormat="true" ht="12.4" hidden="false" customHeight="false" outlineLevel="0" collapsed="false">
      <c r="V41" s="98"/>
      <c r="BA41" s="270" t="n">
        <f aca="false">BN36+CA36</f>
        <v>76</v>
      </c>
      <c r="BB41" s="270" t="n">
        <f aca="false">BO36+CB36</f>
        <v>85</v>
      </c>
      <c r="BC41" s="270" t="n">
        <f aca="false">BP36+CC36</f>
        <v>28</v>
      </c>
      <c r="BD41" s="270" t="n">
        <f aca="false">BQ36+CD36</f>
        <v>5</v>
      </c>
      <c r="BE41" s="270" t="n">
        <f aca="false">BR36+CE36</f>
        <v>0</v>
      </c>
      <c r="BF41" s="270" t="n">
        <f aca="false">BS36+CF36</f>
        <v>0</v>
      </c>
      <c r="BG41" s="270" t="n">
        <f aca="false">BT36+CG36</f>
        <v>0</v>
      </c>
      <c r="BH41" s="270" t="n">
        <f aca="false">BU36+CH36</f>
        <v>0</v>
      </c>
      <c r="BI41" s="270" t="n">
        <f aca="false">BV36+CI36</f>
        <v>0</v>
      </c>
      <c r="BJ41" s="270" t="n">
        <f aca="false">BW36+CJ36</f>
        <v>0</v>
      </c>
      <c r="BK41" s="270" t="n">
        <f aca="false">BX36+CK36</f>
        <v>0</v>
      </c>
      <c r="BL41" s="270" t="n">
        <f aca="false">BY36+CL36</f>
        <v>0</v>
      </c>
      <c r="BM41" s="269"/>
      <c r="BN41" s="266" t="n">
        <v>5</v>
      </c>
      <c r="BO41" s="266" t="n">
        <v>4</v>
      </c>
      <c r="BP41" s="266" t="n">
        <v>1</v>
      </c>
      <c r="BQ41" s="266" t="n">
        <v>0</v>
      </c>
      <c r="BR41" s="266" t="n">
        <v>0</v>
      </c>
      <c r="BS41" s="266" t="n">
        <v>0</v>
      </c>
      <c r="BT41" s="266" t="n">
        <v>0</v>
      </c>
      <c r="BU41" s="266" t="n">
        <v>0</v>
      </c>
      <c r="BV41" s="266" t="n">
        <v>0</v>
      </c>
      <c r="BW41" s="266" t="n">
        <v>0</v>
      </c>
      <c r="BX41" s="266" t="n">
        <v>0</v>
      </c>
      <c r="BY41" s="266" t="n">
        <v>0</v>
      </c>
      <c r="BZ41" s="99"/>
      <c r="CA41" s="267" t="n">
        <v>52</v>
      </c>
      <c r="CB41" s="267" t="n">
        <v>73</v>
      </c>
      <c r="CC41" s="267" t="n">
        <v>28</v>
      </c>
      <c r="CD41" s="267" t="n">
        <v>2</v>
      </c>
      <c r="CE41" s="267" t="n">
        <v>0</v>
      </c>
      <c r="CF41" s="267" t="n">
        <v>0</v>
      </c>
      <c r="CG41" s="267" t="n">
        <v>0</v>
      </c>
      <c r="CH41" s="267" t="n">
        <v>0</v>
      </c>
      <c r="CI41" s="267" t="n">
        <v>0</v>
      </c>
      <c r="CJ41" s="267" t="n">
        <v>0</v>
      </c>
      <c r="CK41" s="267" t="n">
        <v>0</v>
      </c>
      <c r="CL41" s="267" t="n">
        <v>0</v>
      </c>
    </row>
    <row r="42" s="112" customFormat="true" ht="12.4" hidden="false" customHeight="false" outlineLevel="0" collapsed="false">
      <c r="V42" s="98"/>
      <c r="BA42" s="270" t="n">
        <f aca="false">BN37+CA37</f>
        <v>47</v>
      </c>
      <c r="BB42" s="270" t="n">
        <f aca="false">BO37+CB37</f>
        <v>70</v>
      </c>
      <c r="BC42" s="270" t="n">
        <f aca="false">BP37+CC37</f>
        <v>22</v>
      </c>
      <c r="BD42" s="270" t="n">
        <f aca="false">BQ37+CD37</f>
        <v>2</v>
      </c>
      <c r="BE42" s="270" t="n">
        <f aca="false">BR37+CE37</f>
        <v>0</v>
      </c>
      <c r="BF42" s="270" t="n">
        <f aca="false">BS37+CF37</f>
        <v>0</v>
      </c>
      <c r="BG42" s="270" t="n">
        <f aca="false">BT37+CG37</f>
        <v>0</v>
      </c>
      <c r="BH42" s="270" t="n">
        <f aca="false">BU37+CH37</f>
        <v>0</v>
      </c>
      <c r="BI42" s="270" t="n">
        <f aca="false">BV37+CI37</f>
        <v>0</v>
      </c>
      <c r="BJ42" s="270" t="n">
        <f aca="false">BW37+CJ37</f>
        <v>0</v>
      </c>
      <c r="BK42" s="270" t="n">
        <f aca="false">BX37+CK37</f>
        <v>0</v>
      </c>
      <c r="BL42" s="270" t="n">
        <f aca="false">BY37+CL37</f>
        <v>0</v>
      </c>
      <c r="BM42" s="269"/>
      <c r="BN42" s="266" t="n">
        <v>6</v>
      </c>
      <c r="BO42" s="266" t="n">
        <v>5</v>
      </c>
      <c r="BP42" s="266" t="n">
        <v>0</v>
      </c>
      <c r="BQ42" s="266" t="n">
        <v>0</v>
      </c>
      <c r="BR42" s="266" t="n">
        <v>0</v>
      </c>
      <c r="BS42" s="266" t="n">
        <v>0</v>
      </c>
      <c r="BT42" s="266" t="n">
        <v>0</v>
      </c>
      <c r="BU42" s="266" t="n">
        <v>0</v>
      </c>
      <c r="BV42" s="266" t="n">
        <v>0</v>
      </c>
      <c r="BW42" s="266" t="n">
        <v>0</v>
      </c>
      <c r="BX42" s="266" t="n">
        <v>0</v>
      </c>
      <c r="BY42" s="266" t="n">
        <v>0</v>
      </c>
      <c r="BZ42" s="99"/>
      <c r="CA42" s="267" t="n">
        <v>52</v>
      </c>
      <c r="CB42" s="267" t="n">
        <v>74</v>
      </c>
      <c r="CC42" s="267" t="n">
        <v>20</v>
      </c>
      <c r="CD42" s="267" t="n">
        <v>3</v>
      </c>
      <c r="CE42" s="267" t="n">
        <v>0</v>
      </c>
      <c r="CF42" s="267" t="n">
        <v>0</v>
      </c>
      <c r="CG42" s="267" t="n">
        <v>0</v>
      </c>
      <c r="CH42" s="267" t="n">
        <v>0</v>
      </c>
      <c r="CI42" s="267" t="n">
        <v>0</v>
      </c>
      <c r="CJ42" s="267" t="n">
        <v>0</v>
      </c>
      <c r="CK42" s="267" t="n">
        <v>0</v>
      </c>
      <c r="CL42" s="267" t="n">
        <v>0</v>
      </c>
    </row>
    <row r="43" s="112" customFormat="true" ht="12.4" hidden="false" customHeight="false" outlineLevel="0" collapsed="false">
      <c r="V43" s="98"/>
      <c r="BA43" s="270" t="n">
        <f aca="false">BN38+CA38</f>
        <v>65</v>
      </c>
      <c r="BB43" s="270" t="n">
        <f aca="false">BO38+CB38</f>
        <v>63</v>
      </c>
      <c r="BC43" s="270" t="n">
        <f aca="false">BP38+CC38</f>
        <v>19</v>
      </c>
      <c r="BD43" s="270" t="n">
        <f aca="false">BQ38+CD38</f>
        <v>0</v>
      </c>
      <c r="BE43" s="270" t="n">
        <f aca="false">BR38+CE38</f>
        <v>2</v>
      </c>
      <c r="BF43" s="270" t="n">
        <f aca="false">BS38+CF38</f>
        <v>0</v>
      </c>
      <c r="BG43" s="270" t="n">
        <f aca="false">BT38+CG38</f>
        <v>0</v>
      </c>
      <c r="BH43" s="270" t="n">
        <f aca="false">BU38+CH38</f>
        <v>0</v>
      </c>
      <c r="BI43" s="270" t="n">
        <f aca="false">BV38+CI38</f>
        <v>0</v>
      </c>
      <c r="BJ43" s="270" t="n">
        <f aca="false">BW38+CJ38</f>
        <v>0</v>
      </c>
      <c r="BK43" s="270" t="n">
        <f aca="false">BX38+CK38</f>
        <v>0</v>
      </c>
      <c r="BL43" s="270" t="n">
        <f aca="false">BY38+CL38</f>
        <v>0</v>
      </c>
      <c r="BM43" s="269"/>
      <c r="BN43" s="266" t="n">
        <v>6</v>
      </c>
      <c r="BO43" s="266" t="n">
        <v>0</v>
      </c>
      <c r="BP43" s="266" t="n">
        <v>1</v>
      </c>
      <c r="BQ43" s="266" t="n">
        <v>0</v>
      </c>
      <c r="BR43" s="266" t="n">
        <v>0</v>
      </c>
      <c r="BS43" s="266" t="n">
        <v>0</v>
      </c>
      <c r="BT43" s="266" t="n">
        <v>0</v>
      </c>
      <c r="BU43" s="266" t="n">
        <v>0</v>
      </c>
      <c r="BV43" s="266" t="n">
        <v>0</v>
      </c>
      <c r="BW43" s="266" t="n">
        <v>0</v>
      </c>
      <c r="BX43" s="266" t="n">
        <v>0</v>
      </c>
      <c r="BY43" s="266" t="n">
        <v>0</v>
      </c>
      <c r="BZ43" s="99"/>
      <c r="CA43" s="267" t="n">
        <v>94</v>
      </c>
      <c r="CB43" s="267" t="n">
        <v>66</v>
      </c>
      <c r="CC43" s="267" t="n">
        <v>23</v>
      </c>
      <c r="CD43" s="267" t="n">
        <v>1</v>
      </c>
      <c r="CE43" s="267" t="n">
        <v>0</v>
      </c>
      <c r="CF43" s="267" t="n">
        <v>0</v>
      </c>
      <c r="CG43" s="267" t="n">
        <v>0</v>
      </c>
      <c r="CH43" s="267" t="n">
        <v>0</v>
      </c>
      <c r="CI43" s="267" t="n">
        <v>0</v>
      </c>
      <c r="CJ43" s="267" t="n">
        <v>0</v>
      </c>
      <c r="CK43" s="267" t="n">
        <v>0</v>
      </c>
      <c r="CL43" s="267" t="n">
        <v>0</v>
      </c>
    </row>
    <row r="44" s="112" customFormat="true" ht="12.4" hidden="false" customHeight="false" outlineLevel="0" collapsed="false">
      <c r="V44" s="98"/>
      <c r="BA44" s="270" t="n">
        <f aca="false">BN39+CA39</f>
        <v>52</v>
      </c>
      <c r="BB44" s="270" t="n">
        <f aca="false">BO39+CB39</f>
        <v>78</v>
      </c>
      <c r="BC44" s="270" t="n">
        <f aca="false">BP39+CC39</f>
        <v>28</v>
      </c>
      <c r="BD44" s="270" t="n">
        <f aca="false">BQ39+CD39</f>
        <v>3</v>
      </c>
      <c r="BE44" s="270" t="n">
        <f aca="false">BR39+CE39</f>
        <v>0</v>
      </c>
      <c r="BF44" s="270" t="n">
        <f aca="false">BS39+CF39</f>
        <v>0</v>
      </c>
      <c r="BG44" s="270" t="n">
        <f aca="false">BT39+CG39</f>
        <v>0</v>
      </c>
      <c r="BH44" s="270" t="n">
        <f aca="false">BU39+CH39</f>
        <v>0</v>
      </c>
      <c r="BI44" s="270" t="n">
        <f aca="false">BV39+CI39</f>
        <v>0</v>
      </c>
      <c r="BJ44" s="270" t="n">
        <f aca="false">BW39+CJ39</f>
        <v>0</v>
      </c>
      <c r="BK44" s="270" t="n">
        <f aca="false">BX39+CK39</f>
        <v>0</v>
      </c>
      <c r="BL44" s="270" t="n">
        <f aca="false">BY39+CL39</f>
        <v>0</v>
      </c>
      <c r="BM44" s="269"/>
      <c r="BN44" s="266" t="n">
        <v>7</v>
      </c>
      <c r="BO44" s="266" t="n">
        <v>1</v>
      </c>
      <c r="BP44" s="266" t="n">
        <v>0</v>
      </c>
      <c r="BQ44" s="266" t="n">
        <v>0</v>
      </c>
      <c r="BR44" s="266" t="n">
        <v>0</v>
      </c>
      <c r="BS44" s="266" t="n">
        <v>0</v>
      </c>
      <c r="BT44" s="266" t="n">
        <v>0</v>
      </c>
      <c r="BU44" s="266" t="n">
        <v>0</v>
      </c>
      <c r="BV44" s="266" t="n">
        <v>0</v>
      </c>
      <c r="BW44" s="266" t="n">
        <v>0</v>
      </c>
      <c r="BX44" s="266" t="n">
        <v>0</v>
      </c>
      <c r="BY44" s="266" t="n">
        <v>0</v>
      </c>
      <c r="BZ44" s="99"/>
      <c r="CA44" s="267" t="n">
        <v>93</v>
      </c>
      <c r="CB44" s="267" t="n">
        <v>86</v>
      </c>
      <c r="CC44" s="267" t="n">
        <v>11</v>
      </c>
      <c r="CD44" s="267" t="n">
        <v>2</v>
      </c>
      <c r="CE44" s="267" t="n">
        <v>0</v>
      </c>
      <c r="CF44" s="267" t="n">
        <v>0</v>
      </c>
      <c r="CG44" s="267" t="n">
        <v>0</v>
      </c>
      <c r="CH44" s="267" t="n">
        <v>0</v>
      </c>
      <c r="CI44" s="267" t="n">
        <v>0</v>
      </c>
      <c r="CJ44" s="267" t="n">
        <v>0</v>
      </c>
      <c r="CK44" s="267" t="n">
        <v>0</v>
      </c>
      <c r="CL44" s="267" t="n">
        <v>0</v>
      </c>
    </row>
    <row r="45" s="112" customFormat="true" ht="12.4" hidden="false" customHeight="false" outlineLevel="0" collapsed="false">
      <c r="V45" s="98"/>
      <c r="BA45" s="270" t="n">
        <f aca="false">BN40+CA40</f>
        <v>45</v>
      </c>
      <c r="BB45" s="270" t="n">
        <f aca="false">BO40+CB40</f>
        <v>80</v>
      </c>
      <c r="BC45" s="270" t="n">
        <f aca="false">BP40+CC40</f>
        <v>26</v>
      </c>
      <c r="BD45" s="270" t="n">
        <f aca="false">BQ40+CD40</f>
        <v>3</v>
      </c>
      <c r="BE45" s="270" t="n">
        <f aca="false">BR40+CE40</f>
        <v>0</v>
      </c>
      <c r="BF45" s="270" t="n">
        <f aca="false">BS40+CF40</f>
        <v>0</v>
      </c>
      <c r="BG45" s="270" t="n">
        <f aca="false">BT40+CG40</f>
        <v>0</v>
      </c>
      <c r="BH45" s="270" t="n">
        <f aca="false">BU40+CH40</f>
        <v>0</v>
      </c>
      <c r="BI45" s="270" t="n">
        <f aca="false">BV40+CI40</f>
        <v>0</v>
      </c>
      <c r="BJ45" s="270" t="n">
        <f aca="false">BW40+CJ40</f>
        <v>0</v>
      </c>
      <c r="BK45" s="270" t="n">
        <f aca="false">BX40+CK40</f>
        <v>0</v>
      </c>
      <c r="BL45" s="270" t="n">
        <f aca="false">BY40+CL40</f>
        <v>0</v>
      </c>
      <c r="BM45" s="269"/>
      <c r="BN45" s="266" t="n">
        <v>7</v>
      </c>
      <c r="BO45" s="266" t="n">
        <v>1</v>
      </c>
      <c r="BP45" s="266" t="n">
        <v>0</v>
      </c>
      <c r="BQ45" s="266" t="n">
        <v>1</v>
      </c>
      <c r="BR45" s="266" t="n">
        <v>0</v>
      </c>
      <c r="BS45" s="266" t="n">
        <v>0</v>
      </c>
      <c r="BT45" s="266" t="n">
        <v>0</v>
      </c>
      <c r="BU45" s="266" t="n">
        <v>0</v>
      </c>
      <c r="BV45" s="266" t="n">
        <v>0</v>
      </c>
      <c r="BW45" s="266" t="n">
        <v>0</v>
      </c>
      <c r="BX45" s="266" t="n">
        <v>0</v>
      </c>
      <c r="BY45" s="266" t="n">
        <v>0</v>
      </c>
      <c r="BZ45" s="99"/>
      <c r="CA45" s="267" t="n">
        <v>77</v>
      </c>
      <c r="CB45" s="267" t="n">
        <v>92</v>
      </c>
      <c r="CC45" s="267" t="n">
        <v>11</v>
      </c>
      <c r="CD45" s="267" t="n">
        <v>0</v>
      </c>
      <c r="CE45" s="267" t="n">
        <v>0</v>
      </c>
      <c r="CF45" s="267" t="n">
        <v>0</v>
      </c>
      <c r="CG45" s="267" t="n">
        <v>0</v>
      </c>
      <c r="CH45" s="267" t="n">
        <v>0</v>
      </c>
      <c r="CI45" s="267" t="n">
        <v>0</v>
      </c>
      <c r="CJ45" s="267" t="n">
        <v>0</v>
      </c>
      <c r="CK45" s="267" t="n">
        <v>0</v>
      </c>
      <c r="CL45" s="267" t="n">
        <v>0</v>
      </c>
    </row>
    <row r="46" s="112" customFormat="true" ht="12.4" hidden="false" customHeight="false" outlineLevel="0" collapsed="false">
      <c r="V46" s="98"/>
      <c r="BA46" s="270" t="n">
        <f aca="false">BN41+CA41</f>
        <v>57</v>
      </c>
      <c r="BB46" s="270" t="n">
        <f aca="false">BO41+CB41</f>
        <v>77</v>
      </c>
      <c r="BC46" s="270" t="n">
        <f aca="false">BP41+CC41</f>
        <v>29</v>
      </c>
      <c r="BD46" s="270" t="n">
        <f aca="false">BQ41+CD41</f>
        <v>2</v>
      </c>
      <c r="BE46" s="270" t="n">
        <f aca="false">BR41+CE41</f>
        <v>0</v>
      </c>
      <c r="BF46" s="270" t="n">
        <f aca="false">BS41+CF41</f>
        <v>0</v>
      </c>
      <c r="BG46" s="270" t="n">
        <f aca="false">BT41+CG41</f>
        <v>0</v>
      </c>
      <c r="BH46" s="270" t="n">
        <f aca="false">BU41+CH41</f>
        <v>0</v>
      </c>
      <c r="BI46" s="270" t="n">
        <f aca="false">BV41+CI41</f>
        <v>0</v>
      </c>
      <c r="BJ46" s="270" t="n">
        <f aca="false">BW41+CJ41</f>
        <v>0</v>
      </c>
      <c r="BK46" s="270" t="n">
        <f aca="false">BX41+CK41</f>
        <v>0</v>
      </c>
      <c r="BL46" s="270" t="n">
        <f aca="false">BY41+CL41</f>
        <v>0</v>
      </c>
      <c r="BM46" s="269"/>
      <c r="BN46" s="266" t="n">
        <v>4</v>
      </c>
      <c r="BO46" s="266" t="n">
        <v>1</v>
      </c>
      <c r="BP46" s="266" t="n">
        <v>0</v>
      </c>
      <c r="BQ46" s="266" t="n">
        <v>0</v>
      </c>
      <c r="BR46" s="266" t="n">
        <v>0</v>
      </c>
      <c r="BS46" s="266" t="n">
        <v>0</v>
      </c>
      <c r="BT46" s="266" t="n">
        <v>0</v>
      </c>
      <c r="BU46" s="266" t="n">
        <v>0</v>
      </c>
      <c r="BV46" s="266" t="n">
        <v>0</v>
      </c>
      <c r="BW46" s="266" t="n">
        <v>0</v>
      </c>
      <c r="BX46" s="266" t="n">
        <v>0</v>
      </c>
      <c r="BY46" s="266" t="n">
        <v>0</v>
      </c>
      <c r="BZ46" s="99"/>
      <c r="CA46" s="267" t="n">
        <v>33</v>
      </c>
      <c r="CB46" s="267" t="n">
        <v>24</v>
      </c>
      <c r="CC46" s="267" t="n">
        <v>8</v>
      </c>
      <c r="CD46" s="267" t="n">
        <v>0</v>
      </c>
      <c r="CE46" s="267" t="n">
        <v>0</v>
      </c>
      <c r="CF46" s="267" t="n">
        <v>0</v>
      </c>
      <c r="CG46" s="267" t="n">
        <v>0</v>
      </c>
      <c r="CH46" s="267" t="n">
        <v>0</v>
      </c>
      <c r="CI46" s="267" t="n">
        <v>0</v>
      </c>
      <c r="CJ46" s="267" t="n">
        <v>0</v>
      </c>
      <c r="CK46" s="267" t="n">
        <v>0</v>
      </c>
      <c r="CL46" s="267" t="n">
        <v>0</v>
      </c>
    </row>
    <row r="47" s="112" customFormat="true" ht="12.4" hidden="false" customHeight="false" outlineLevel="0" collapsed="false">
      <c r="V47" s="98"/>
      <c r="BA47" s="270" t="n">
        <f aca="false">BN42+CA42</f>
        <v>58</v>
      </c>
      <c r="BB47" s="270" t="n">
        <f aca="false">BO42+CB42</f>
        <v>79</v>
      </c>
      <c r="BC47" s="270" t="n">
        <f aca="false">BP42+CC42</f>
        <v>20</v>
      </c>
      <c r="BD47" s="270" t="n">
        <f aca="false">BQ42+CD42</f>
        <v>3</v>
      </c>
      <c r="BE47" s="270" t="n">
        <f aca="false">BR42+CE42</f>
        <v>0</v>
      </c>
      <c r="BF47" s="270" t="n">
        <f aca="false">BS42+CF42</f>
        <v>0</v>
      </c>
      <c r="BG47" s="270" t="n">
        <f aca="false">BT42+CG42</f>
        <v>0</v>
      </c>
      <c r="BH47" s="270" t="n">
        <f aca="false">BU42+CH42</f>
        <v>0</v>
      </c>
      <c r="BI47" s="270" t="n">
        <f aca="false">BV42+CI42</f>
        <v>0</v>
      </c>
      <c r="BJ47" s="270" t="n">
        <f aca="false">BW42+CJ42</f>
        <v>0</v>
      </c>
      <c r="BK47" s="270" t="n">
        <f aca="false">BX42+CK42</f>
        <v>0</v>
      </c>
      <c r="BL47" s="270" t="n">
        <f aca="false">BY42+CL42</f>
        <v>0</v>
      </c>
      <c r="BM47" s="269"/>
      <c r="BN47" s="266" t="n">
        <v>2</v>
      </c>
      <c r="BO47" s="266" t="n">
        <v>2</v>
      </c>
      <c r="BP47" s="266" t="n">
        <v>0</v>
      </c>
      <c r="BQ47" s="266" t="n">
        <v>0</v>
      </c>
      <c r="BR47" s="266" t="n">
        <v>0</v>
      </c>
      <c r="BS47" s="266" t="n">
        <v>0</v>
      </c>
      <c r="BT47" s="266" t="n">
        <v>0</v>
      </c>
      <c r="BU47" s="266" t="n">
        <v>0</v>
      </c>
      <c r="BV47" s="266" t="n">
        <v>0</v>
      </c>
      <c r="BW47" s="266" t="n">
        <v>0</v>
      </c>
      <c r="BX47" s="266" t="n">
        <v>0</v>
      </c>
      <c r="BY47" s="266" t="n">
        <v>0</v>
      </c>
      <c r="BZ47" s="99"/>
      <c r="CA47" s="267" t="n">
        <v>14</v>
      </c>
      <c r="CB47" s="267" t="n">
        <v>26</v>
      </c>
      <c r="CC47" s="267" t="n">
        <v>16</v>
      </c>
      <c r="CD47" s="267" t="n">
        <v>1</v>
      </c>
      <c r="CE47" s="267" t="n">
        <v>0</v>
      </c>
      <c r="CF47" s="267" t="n">
        <v>0</v>
      </c>
      <c r="CG47" s="267" t="n">
        <v>0</v>
      </c>
      <c r="CH47" s="267" t="n">
        <v>0</v>
      </c>
      <c r="CI47" s="267" t="n">
        <v>0</v>
      </c>
      <c r="CJ47" s="267" t="n">
        <v>0</v>
      </c>
      <c r="CK47" s="267" t="n">
        <v>0</v>
      </c>
      <c r="CL47" s="267" t="n">
        <v>0</v>
      </c>
    </row>
    <row r="48" s="112" customFormat="true" ht="12.4" hidden="false" customHeight="false" outlineLevel="0" collapsed="false">
      <c r="V48" s="98"/>
      <c r="BA48" s="270" t="n">
        <f aca="false">BN43+CA43</f>
        <v>100</v>
      </c>
      <c r="BB48" s="270" t="n">
        <f aca="false">BO43+CB43</f>
        <v>66</v>
      </c>
      <c r="BC48" s="270" t="n">
        <f aca="false">BP43+CC43</f>
        <v>24</v>
      </c>
      <c r="BD48" s="270" t="n">
        <f aca="false">BQ43+CD43</f>
        <v>1</v>
      </c>
      <c r="BE48" s="270" t="n">
        <f aca="false">BR43+CE43</f>
        <v>0</v>
      </c>
      <c r="BF48" s="270" t="n">
        <f aca="false">BS43+CF43</f>
        <v>0</v>
      </c>
      <c r="BG48" s="270" t="n">
        <f aca="false">BT43+CG43</f>
        <v>0</v>
      </c>
      <c r="BH48" s="270" t="n">
        <f aca="false">BU43+CH43</f>
        <v>0</v>
      </c>
      <c r="BI48" s="270" t="n">
        <f aca="false">BV43+CI43</f>
        <v>0</v>
      </c>
      <c r="BJ48" s="270" t="n">
        <f aca="false">BW43+CJ43</f>
        <v>0</v>
      </c>
      <c r="BK48" s="270" t="n">
        <f aca="false">BX43+CK43</f>
        <v>0</v>
      </c>
      <c r="BL48" s="270" t="n">
        <f aca="false">BY43+CL43</f>
        <v>0</v>
      </c>
      <c r="BM48" s="269"/>
      <c r="BN48" s="266" t="n">
        <v>1</v>
      </c>
      <c r="BO48" s="266" t="n">
        <v>3</v>
      </c>
      <c r="BP48" s="266" t="n">
        <v>0</v>
      </c>
      <c r="BQ48" s="266" t="n">
        <v>0</v>
      </c>
      <c r="BR48" s="266" t="n">
        <v>0</v>
      </c>
      <c r="BS48" s="266" t="n">
        <v>0</v>
      </c>
      <c r="BT48" s="266" t="n">
        <v>0</v>
      </c>
      <c r="BU48" s="266" t="n">
        <v>0</v>
      </c>
      <c r="BV48" s="266" t="n">
        <v>0</v>
      </c>
      <c r="BW48" s="266" t="n">
        <v>0</v>
      </c>
      <c r="BX48" s="266" t="n">
        <v>0</v>
      </c>
      <c r="BY48" s="266" t="n">
        <v>0</v>
      </c>
      <c r="BZ48" s="99"/>
      <c r="CA48" s="267" t="n">
        <v>11</v>
      </c>
      <c r="CB48" s="267" t="n">
        <v>27</v>
      </c>
      <c r="CC48" s="267" t="n">
        <v>9</v>
      </c>
      <c r="CD48" s="267" t="n">
        <v>2</v>
      </c>
      <c r="CE48" s="267" t="n">
        <v>0</v>
      </c>
      <c r="CF48" s="267" t="n">
        <v>0</v>
      </c>
      <c r="CG48" s="267" t="n">
        <v>0</v>
      </c>
      <c r="CH48" s="267" t="n">
        <v>0</v>
      </c>
      <c r="CI48" s="267" t="n">
        <v>0</v>
      </c>
      <c r="CJ48" s="267" t="n">
        <v>0</v>
      </c>
      <c r="CK48" s="267" t="n">
        <v>0</v>
      </c>
      <c r="CL48" s="267" t="n">
        <v>0</v>
      </c>
    </row>
    <row r="49" s="112" customFormat="true" ht="12.4" hidden="false" customHeight="false" outlineLevel="0" collapsed="false">
      <c r="V49" s="98"/>
      <c r="BA49" s="270" t="n">
        <f aca="false">BN44+CA44</f>
        <v>100</v>
      </c>
      <c r="BB49" s="270" t="n">
        <f aca="false">BO44+CB44</f>
        <v>87</v>
      </c>
      <c r="BC49" s="270" t="n">
        <f aca="false">BP44+CC44</f>
        <v>11</v>
      </c>
      <c r="BD49" s="270" t="n">
        <f aca="false">BQ44+CD44</f>
        <v>2</v>
      </c>
      <c r="BE49" s="270" t="n">
        <f aca="false">BR44+CE44</f>
        <v>0</v>
      </c>
      <c r="BF49" s="270" t="n">
        <f aca="false">BS44+CF44</f>
        <v>0</v>
      </c>
      <c r="BG49" s="270" t="n">
        <f aca="false">BT44+CG44</f>
        <v>0</v>
      </c>
      <c r="BH49" s="270" t="n">
        <f aca="false">BU44+CH44</f>
        <v>0</v>
      </c>
      <c r="BI49" s="270" t="n">
        <f aca="false">BV44+CI44</f>
        <v>0</v>
      </c>
      <c r="BJ49" s="270" t="n">
        <f aca="false">BW44+CJ44</f>
        <v>0</v>
      </c>
      <c r="BK49" s="270" t="n">
        <f aca="false">BX44+CK44</f>
        <v>0</v>
      </c>
      <c r="BL49" s="270" t="n">
        <f aca="false">BY44+CL44</f>
        <v>0</v>
      </c>
      <c r="BM49" s="269"/>
      <c r="BN49" s="266" t="n">
        <v>2</v>
      </c>
      <c r="BO49" s="266" t="n">
        <v>1</v>
      </c>
      <c r="BP49" s="266" t="n">
        <v>0</v>
      </c>
      <c r="BQ49" s="266" t="n">
        <v>0</v>
      </c>
      <c r="BR49" s="266" t="n">
        <v>0</v>
      </c>
      <c r="BS49" s="266" t="n">
        <v>0</v>
      </c>
      <c r="BT49" s="266" t="n">
        <v>0</v>
      </c>
      <c r="BU49" s="266" t="n">
        <v>0</v>
      </c>
      <c r="BV49" s="266" t="n">
        <v>0</v>
      </c>
      <c r="BW49" s="266" t="n">
        <v>0</v>
      </c>
      <c r="BX49" s="266" t="n">
        <v>0</v>
      </c>
      <c r="BY49" s="266" t="n">
        <v>0</v>
      </c>
      <c r="BZ49" s="99"/>
      <c r="CA49" s="267" t="n">
        <v>3</v>
      </c>
      <c r="CB49" s="267" t="n">
        <v>18</v>
      </c>
      <c r="CC49" s="267" t="n">
        <v>10</v>
      </c>
      <c r="CD49" s="267" t="n">
        <v>4</v>
      </c>
      <c r="CE49" s="267" t="n">
        <v>0</v>
      </c>
      <c r="CF49" s="267" t="n">
        <v>0</v>
      </c>
      <c r="CG49" s="267" t="n">
        <v>0</v>
      </c>
      <c r="CH49" s="267" t="n">
        <v>0</v>
      </c>
      <c r="CI49" s="267" t="n">
        <v>0</v>
      </c>
      <c r="CJ49" s="267" t="n">
        <v>0</v>
      </c>
      <c r="CK49" s="267" t="n">
        <v>0</v>
      </c>
      <c r="CL49" s="267" t="n">
        <v>0</v>
      </c>
    </row>
    <row r="50" customFormat="false" ht="12.4" hidden="false" customHeight="false" outlineLevel="0" collapsed="false">
      <c r="BA50" s="270" t="n">
        <f aca="false">BN45+CA45</f>
        <v>84</v>
      </c>
      <c r="BB50" s="270" t="n">
        <f aca="false">BO45+CB45</f>
        <v>93</v>
      </c>
      <c r="BC50" s="270" t="n">
        <f aca="false">BP45+CC45</f>
        <v>11</v>
      </c>
      <c r="BD50" s="270" t="n">
        <f aca="false">BQ45+CD45</f>
        <v>1</v>
      </c>
      <c r="BE50" s="270" t="n">
        <f aca="false">BR45+CE45</f>
        <v>0</v>
      </c>
      <c r="BF50" s="270" t="n">
        <f aca="false">BS45+CF45</f>
        <v>0</v>
      </c>
      <c r="BG50" s="270" t="n">
        <f aca="false">BT45+CG45</f>
        <v>0</v>
      </c>
      <c r="BH50" s="270" t="n">
        <f aca="false">BU45+CH45</f>
        <v>0</v>
      </c>
      <c r="BI50" s="270" t="n">
        <f aca="false">BV45+CI45</f>
        <v>0</v>
      </c>
      <c r="BJ50" s="270" t="n">
        <f aca="false">BW45+CJ45</f>
        <v>0</v>
      </c>
      <c r="BK50" s="270" t="n">
        <f aca="false">BX45+CK45</f>
        <v>0</v>
      </c>
      <c r="BL50" s="270" t="n">
        <f aca="false">BY45+CL45</f>
        <v>0</v>
      </c>
      <c r="BM50" s="269"/>
      <c r="BN50" s="266" t="n">
        <v>0</v>
      </c>
      <c r="BO50" s="266" t="n">
        <v>1</v>
      </c>
      <c r="BP50" s="266" t="n">
        <v>1</v>
      </c>
      <c r="BQ50" s="266" t="n">
        <v>0</v>
      </c>
      <c r="BR50" s="266" t="n">
        <v>0</v>
      </c>
      <c r="BS50" s="266" t="n">
        <v>0</v>
      </c>
      <c r="BT50" s="266" t="n">
        <v>0</v>
      </c>
      <c r="BU50" s="266" t="n">
        <v>0</v>
      </c>
      <c r="BV50" s="266" t="n">
        <v>0</v>
      </c>
      <c r="BW50" s="266" t="n">
        <v>0</v>
      </c>
      <c r="BX50" s="266" t="n">
        <v>0</v>
      </c>
      <c r="BY50" s="266" t="n">
        <v>0</v>
      </c>
      <c r="CA50" s="267" t="n">
        <v>1</v>
      </c>
      <c r="CB50" s="267" t="n">
        <v>10</v>
      </c>
      <c r="CC50" s="267" t="n">
        <v>8</v>
      </c>
      <c r="CD50" s="267" t="n">
        <v>2</v>
      </c>
      <c r="CE50" s="267" t="n">
        <v>0</v>
      </c>
      <c r="CF50" s="267" t="n">
        <v>0</v>
      </c>
      <c r="CG50" s="267" t="n">
        <v>0</v>
      </c>
      <c r="CH50" s="267" t="n">
        <v>0</v>
      </c>
      <c r="CI50" s="267" t="n">
        <v>0</v>
      </c>
      <c r="CJ50" s="267" t="n">
        <v>0</v>
      </c>
      <c r="CK50" s="267" t="n">
        <v>0</v>
      </c>
      <c r="CL50" s="267" t="n">
        <v>0</v>
      </c>
    </row>
    <row r="51" customFormat="false" ht="4.9" hidden="false" customHeight="true" outlineLevel="0" collapsed="false">
      <c r="BA51" s="270" t="n">
        <f aca="false">BN46+CA46</f>
        <v>37</v>
      </c>
      <c r="BB51" s="270" t="n">
        <f aca="false">BO46+CB46</f>
        <v>25</v>
      </c>
      <c r="BC51" s="270" t="n">
        <f aca="false">BP46+CC46</f>
        <v>8</v>
      </c>
      <c r="BD51" s="270" t="n">
        <f aca="false">BQ46+CD46</f>
        <v>0</v>
      </c>
      <c r="BE51" s="270" t="n">
        <f aca="false">BR46+CE46</f>
        <v>0</v>
      </c>
      <c r="BF51" s="270" t="n">
        <f aca="false">BS46+CF46</f>
        <v>0</v>
      </c>
      <c r="BG51" s="270" t="n">
        <f aca="false">BT46+CG46</f>
        <v>0</v>
      </c>
      <c r="BH51" s="270" t="n">
        <f aca="false">BU46+CH46</f>
        <v>0</v>
      </c>
      <c r="BI51" s="270" t="n">
        <f aca="false">BV46+CI46</f>
        <v>0</v>
      </c>
      <c r="BJ51" s="270" t="n">
        <f aca="false">BW46+CJ46</f>
        <v>0</v>
      </c>
      <c r="BK51" s="270" t="n">
        <f aca="false">BX46+CK46</f>
        <v>0</v>
      </c>
      <c r="BL51" s="270" t="n">
        <f aca="false">BY46+CL46</f>
        <v>0</v>
      </c>
      <c r="BM51" s="269"/>
      <c r="BN51" s="266" t="n">
        <v>0</v>
      </c>
      <c r="BO51" s="266" t="n">
        <v>1</v>
      </c>
      <c r="BP51" s="266" t="n">
        <v>1</v>
      </c>
      <c r="BQ51" s="266" t="n">
        <v>0</v>
      </c>
      <c r="BR51" s="266" t="n">
        <v>0</v>
      </c>
      <c r="BS51" s="266" t="n">
        <v>0</v>
      </c>
      <c r="BT51" s="266" t="n">
        <v>0</v>
      </c>
      <c r="BU51" s="266" t="n">
        <v>0</v>
      </c>
      <c r="BV51" s="266" t="n">
        <v>0</v>
      </c>
      <c r="BW51" s="266" t="n">
        <v>0</v>
      </c>
      <c r="BX51" s="266" t="n">
        <v>0</v>
      </c>
      <c r="BY51" s="266" t="n">
        <v>0</v>
      </c>
      <c r="CA51" s="267" t="n">
        <v>1</v>
      </c>
      <c r="CB51" s="267" t="n">
        <v>4</v>
      </c>
      <c r="CC51" s="267" t="n">
        <v>1</v>
      </c>
      <c r="CD51" s="267" t="n">
        <v>1</v>
      </c>
      <c r="CE51" s="267" t="n">
        <v>0</v>
      </c>
      <c r="CF51" s="267" t="n">
        <v>0</v>
      </c>
      <c r="CG51" s="267" t="n">
        <v>0</v>
      </c>
      <c r="CH51" s="267" t="n">
        <v>0</v>
      </c>
      <c r="CI51" s="267" t="n">
        <v>0</v>
      </c>
      <c r="CJ51" s="267" t="n">
        <v>0</v>
      </c>
      <c r="CK51" s="267" t="n">
        <v>0</v>
      </c>
      <c r="CL51" s="267" t="n">
        <v>0</v>
      </c>
    </row>
    <row r="52" customFormat="false" ht="12.75" hidden="false" customHeight="false" outlineLevel="0" collapsed="false">
      <c r="BA52" s="270" t="n">
        <f aca="false">BN47+CA47</f>
        <v>16</v>
      </c>
      <c r="BB52" s="270" t="n">
        <f aca="false">BO47+CB47</f>
        <v>28</v>
      </c>
      <c r="BC52" s="270" t="n">
        <f aca="false">BP47+CC47</f>
        <v>16</v>
      </c>
      <c r="BD52" s="270" t="n">
        <f aca="false">BQ47+CD47</f>
        <v>1</v>
      </c>
      <c r="BE52" s="270" t="n">
        <f aca="false">BR47+CE47</f>
        <v>0</v>
      </c>
      <c r="BF52" s="270" t="n">
        <f aca="false">BS47+CF47</f>
        <v>0</v>
      </c>
      <c r="BG52" s="270" t="n">
        <f aca="false">BT47+CG47</f>
        <v>0</v>
      </c>
      <c r="BH52" s="270" t="n">
        <f aca="false">BU47+CH47</f>
        <v>0</v>
      </c>
      <c r="BI52" s="270" t="n">
        <f aca="false">BV47+CI47</f>
        <v>0</v>
      </c>
      <c r="BJ52" s="270" t="n">
        <f aca="false">BW47+CJ47</f>
        <v>0</v>
      </c>
      <c r="BK52" s="270" t="n">
        <f aca="false">BX47+CK47</f>
        <v>0</v>
      </c>
      <c r="BL52" s="270" t="n">
        <f aca="false">BY47+CL47</f>
        <v>0</v>
      </c>
      <c r="BM52" s="117" t="s">
        <v>121</v>
      </c>
      <c r="BN52" s="266" t="n">
        <v>0</v>
      </c>
      <c r="BO52" s="266" t="n">
        <v>0</v>
      </c>
      <c r="BP52" s="266" t="n">
        <v>0</v>
      </c>
      <c r="BQ52" s="266" t="n">
        <v>0</v>
      </c>
      <c r="BR52" s="266" t="n">
        <v>0</v>
      </c>
      <c r="BS52" s="266" t="n">
        <v>0</v>
      </c>
      <c r="BT52" s="266" t="n">
        <v>0</v>
      </c>
      <c r="BU52" s="266" t="n">
        <v>0</v>
      </c>
      <c r="BV52" s="266" t="n">
        <v>0</v>
      </c>
      <c r="BW52" s="266" t="n">
        <v>0</v>
      </c>
      <c r="BX52" s="266" t="n">
        <v>0</v>
      </c>
      <c r="BY52" s="266" t="n">
        <v>0</v>
      </c>
      <c r="CA52" s="267" t="n">
        <v>0</v>
      </c>
      <c r="CB52" s="267" t="n">
        <v>1</v>
      </c>
      <c r="CC52" s="267" t="n">
        <v>2</v>
      </c>
      <c r="CD52" s="267" t="n">
        <v>0</v>
      </c>
      <c r="CE52" s="267" t="n">
        <v>0</v>
      </c>
      <c r="CF52" s="267" t="n">
        <v>0</v>
      </c>
      <c r="CG52" s="267" t="n">
        <v>0</v>
      </c>
      <c r="CH52" s="267" t="n">
        <v>0</v>
      </c>
      <c r="CI52" s="267" t="n">
        <v>0</v>
      </c>
      <c r="CJ52" s="267" t="n">
        <v>0</v>
      </c>
      <c r="CK52" s="267" t="n">
        <v>0</v>
      </c>
      <c r="CL52" s="267" t="n">
        <v>0</v>
      </c>
    </row>
    <row r="53" customFormat="false" ht="12.4" hidden="false" customHeight="false" outlineLevel="0" collapsed="false">
      <c r="BA53" s="270" t="n">
        <f aca="false">BN48+CA48</f>
        <v>12</v>
      </c>
      <c r="BB53" s="270" t="n">
        <f aca="false">BO48+CB48</f>
        <v>30</v>
      </c>
      <c r="BC53" s="270" t="n">
        <f aca="false">BP48+CC48</f>
        <v>9</v>
      </c>
      <c r="BD53" s="270" t="n">
        <f aca="false">BQ48+CD48</f>
        <v>2</v>
      </c>
      <c r="BE53" s="270" t="n">
        <f aca="false">BR48+CE48</f>
        <v>0</v>
      </c>
      <c r="BF53" s="270" t="n">
        <f aca="false">BS48+CF48</f>
        <v>0</v>
      </c>
      <c r="BG53" s="270" t="n">
        <f aca="false">BT48+CG48</f>
        <v>0</v>
      </c>
      <c r="BH53" s="270" t="n">
        <f aca="false">BU48+CH48</f>
        <v>0</v>
      </c>
      <c r="BI53" s="270" t="n">
        <f aca="false">BV48+CI48</f>
        <v>0</v>
      </c>
      <c r="BJ53" s="270" t="n">
        <f aca="false">BW48+CJ48</f>
        <v>0</v>
      </c>
      <c r="BK53" s="270" t="n">
        <f aca="false">BX48+CK48</f>
        <v>0</v>
      </c>
      <c r="BL53" s="270" t="n">
        <f aca="false">BY48+CL48</f>
        <v>0</v>
      </c>
      <c r="BM53" s="269"/>
      <c r="BN53" s="266" t="n">
        <v>0</v>
      </c>
      <c r="BO53" s="266" t="n">
        <v>0</v>
      </c>
      <c r="BP53" s="266" t="n">
        <v>0</v>
      </c>
      <c r="BQ53" s="266" t="n">
        <v>0</v>
      </c>
      <c r="BR53" s="266" t="n">
        <v>0</v>
      </c>
      <c r="BS53" s="266" t="n">
        <v>0</v>
      </c>
      <c r="BT53" s="266" t="n">
        <v>0</v>
      </c>
      <c r="BU53" s="266" t="n">
        <v>0</v>
      </c>
      <c r="BV53" s="266" t="n">
        <v>0</v>
      </c>
      <c r="BW53" s="266" t="n">
        <v>0</v>
      </c>
      <c r="BX53" s="266" t="n">
        <v>0</v>
      </c>
      <c r="BY53" s="266" t="n">
        <v>0</v>
      </c>
      <c r="CA53" s="267" t="n">
        <v>2</v>
      </c>
      <c r="CB53" s="267" t="n">
        <v>2</v>
      </c>
      <c r="CC53" s="267" t="n">
        <v>3</v>
      </c>
      <c r="CD53" s="267" t="n">
        <v>0</v>
      </c>
      <c r="CE53" s="267" t="n">
        <v>0</v>
      </c>
      <c r="CF53" s="267" t="n">
        <v>0</v>
      </c>
      <c r="CG53" s="267" t="n">
        <v>0</v>
      </c>
      <c r="CH53" s="267" t="n">
        <v>0</v>
      </c>
      <c r="CI53" s="267" t="n">
        <v>0</v>
      </c>
      <c r="CJ53" s="267" t="n">
        <v>0</v>
      </c>
      <c r="CK53" s="267" t="n">
        <v>0</v>
      </c>
      <c r="CL53" s="267" t="n">
        <v>0</v>
      </c>
    </row>
    <row r="54" customFormat="false" ht="12.75" hidden="false" customHeight="false" outlineLevel="0" collapsed="false">
      <c r="V54" s="173" t="s">
        <v>122</v>
      </c>
      <c r="W54" s="111"/>
      <c r="BA54" s="270" t="n">
        <f aca="false">BN49+CA49</f>
        <v>5</v>
      </c>
      <c r="BB54" s="270" t="n">
        <f aca="false">BO49+CB49</f>
        <v>19</v>
      </c>
      <c r="BC54" s="270" t="n">
        <f aca="false">BP49+CC49</f>
        <v>10</v>
      </c>
      <c r="BD54" s="270" t="n">
        <f aca="false">BQ49+CD49</f>
        <v>4</v>
      </c>
      <c r="BE54" s="270" t="n">
        <f aca="false">BR49+CE49</f>
        <v>0</v>
      </c>
      <c r="BF54" s="270" t="n">
        <f aca="false">BS49+CF49</f>
        <v>0</v>
      </c>
      <c r="BG54" s="270" t="n">
        <f aca="false">BT49+CG49</f>
        <v>0</v>
      </c>
      <c r="BH54" s="270" t="n">
        <f aca="false">BU49+CH49</f>
        <v>0</v>
      </c>
      <c r="BI54" s="270" t="n">
        <f aca="false">BV49+CI49</f>
        <v>0</v>
      </c>
      <c r="BJ54" s="270" t="n">
        <f aca="false">BW49+CJ49</f>
        <v>0</v>
      </c>
      <c r="BK54" s="270" t="n">
        <f aca="false">BX49+CK49</f>
        <v>0</v>
      </c>
      <c r="BL54" s="270" t="n">
        <f aca="false">BY49+CL49</f>
        <v>0</v>
      </c>
      <c r="BM54" s="269"/>
      <c r="BN54" s="266" t="n">
        <v>0</v>
      </c>
      <c r="BO54" s="266" t="n">
        <v>0</v>
      </c>
      <c r="BP54" s="266" t="n">
        <v>0</v>
      </c>
      <c r="BQ54" s="266" t="n">
        <v>0</v>
      </c>
      <c r="BR54" s="266" t="n">
        <v>0</v>
      </c>
      <c r="BS54" s="266" t="n">
        <v>0</v>
      </c>
      <c r="BT54" s="266" t="n">
        <v>0</v>
      </c>
      <c r="BU54" s="266" t="n">
        <v>0</v>
      </c>
      <c r="BV54" s="266" t="n">
        <v>0</v>
      </c>
      <c r="BW54" s="266" t="n">
        <v>0</v>
      </c>
      <c r="BX54" s="266" t="n">
        <v>0</v>
      </c>
      <c r="BY54" s="266" t="n">
        <v>0</v>
      </c>
      <c r="CA54" s="267" t="n">
        <v>0</v>
      </c>
      <c r="CB54" s="267" t="n">
        <v>0</v>
      </c>
      <c r="CC54" s="267" t="n">
        <v>1</v>
      </c>
      <c r="CD54" s="267" t="n">
        <v>0</v>
      </c>
      <c r="CE54" s="267" t="n">
        <v>0</v>
      </c>
      <c r="CF54" s="267" t="n">
        <v>0</v>
      </c>
      <c r="CG54" s="267" t="n">
        <v>0</v>
      </c>
      <c r="CH54" s="267" t="n">
        <v>0</v>
      </c>
      <c r="CI54" s="267" t="n">
        <v>0</v>
      </c>
      <c r="CJ54" s="267" t="n">
        <v>0</v>
      </c>
      <c r="CK54" s="267" t="n">
        <v>0</v>
      </c>
      <c r="CL54" s="267" t="n">
        <v>0</v>
      </c>
    </row>
    <row r="55" customFormat="false" ht="13.15" hidden="false" customHeight="false" outlineLevel="0" collapsed="false">
      <c r="V55" s="173" t="s">
        <v>123</v>
      </c>
      <c r="W55" s="111"/>
      <c r="BA55" s="270" t="n">
        <f aca="false">BN50+CA50</f>
        <v>1</v>
      </c>
      <c r="BB55" s="270" t="n">
        <f aca="false">BO50+CB50</f>
        <v>11</v>
      </c>
      <c r="BC55" s="270" t="n">
        <f aca="false">BP50+CC50</f>
        <v>9</v>
      </c>
      <c r="BD55" s="270" t="n">
        <f aca="false">BQ50+CD50</f>
        <v>2</v>
      </c>
      <c r="BE55" s="270" t="n">
        <f aca="false">BR50+CE50</f>
        <v>0</v>
      </c>
      <c r="BF55" s="270" t="n">
        <f aca="false">BS50+CF50</f>
        <v>0</v>
      </c>
      <c r="BG55" s="270" t="n">
        <f aca="false">BT50+CG50</f>
        <v>0</v>
      </c>
      <c r="BH55" s="270" t="n">
        <f aca="false">BU50+CH50</f>
        <v>0</v>
      </c>
      <c r="BI55" s="270" t="n">
        <f aca="false">BV50+CI50</f>
        <v>0</v>
      </c>
      <c r="BJ55" s="270" t="n">
        <f aca="false">BW50+CJ50</f>
        <v>0</v>
      </c>
      <c r="BK55" s="270" t="n">
        <f aca="false">BX50+CK50</f>
        <v>0</v>
      </c>
      <c r="BL55" s="270" t="n">
        <f aca="false">BY50+CL50</f>
        <v>0</v>
      </c>
      <c r="BM55" s="269"/>
      <c r="BN55" s="266" t="n">
        <v>0</v>
      </c>
      <c r="BO55" s="266" t="n">
        <v>0</v>
      </c>
      <c r="BP55" s="266" t="n">
        <v>0</v>
      </c>
      <c r="BQ55" s="266" t="n">
        <v>0</v>
      </c>
      <c r="BR55" s="266" t="n">
        <v>0</v>
      </c>
      <c r="BS55" s="266" t="n">
        <v>0</v>
      </c>
      <c r="BT55" s="266" t="n">
        <v>0</v>
      </c>
      <c r="BU55" s="266" t="n">
        <v>0</v>
      </c>
      <c r="BV55" s="266" t="n">
        <v>0</v>
      </c>
      <c r="BW55" s="266" t="n">
        <v>0</v>
      </c>
      <c r="BX55" s="266" t="n">
        <v>0</v>
      </c>
      <c r="BY55" s="266" t="n">
        <v>0</v>
      </c>
      <c r="CA55" s="267" t="n">
        <v>0</v>
      </c>
      <c r="CB55" s="267" t="n">
        <v>1</v>
      </c>
      <c r="CC55" s="267" t="n">
        <v>3</v>
      </c>
      <c r="CD55" s="267" t="n">
        <v>1</v>
      </c>
      <c r="CE55" s="267" t="n">
        <v>0</v>
      </c>
      <c r="CF55" s="267" t="n">
        <v>0</v>
      </c>
      <c r="CG55" s="267" t="n">
        <v>0</v>
      </c>
      <c r="CH55" s="267" t="n">
        <v>0</v>
      </c>
      <c r="CI55" s="267" t="n">
        <v>0</v>
      </c>
      <c r="CJ55" s="267" t="n">
        <v>0</v>
      </c>
      <c r="CK55" s="267" t="n">
        <v>0</v>
      </c>
      <c r="CL55" s="267" t="n">
        <v>0</v>
      </c>
    </row>
    <row r="56" customFormat="false" ht="13.15" hidden="false" customHeight="false" outlineLevel="0" collapsed="false">
      <c r="V56" s="173" t="s">
        <v>124</v>
      </c>
      <c r="W56" s="111"/>
      <c r="AZ56" s="137" t="s">
        <v>121</v>
      </c>
      <c r="BA56" s="277" t="n">
        <f aca="false">BN51+CA51</f>
        <v>1</v>
      </c>
      <c r="BB56" s="277" t="n">
        <f aca="false">BO51+CB51</f>
        <v>5</v>
      </c>
      <c r="BC56" s="277" t="n">
        <f aca="false">BP51+CC51</f>
        <v>2</v>
      </c>
      <c r="BD56" s="277" t="n">
        <f aca="false">BQ51+CD51</f>
        <v>1</v>
      </c>
      <c r="BE56" s="277" t="n">
        <f aca="false">BR51+CE51</f>
        <v>0</v>
      </c>
      <c r="BF56" s="277" t="n">
        <f aca="false">BS51+CF51</f>
        <v>0</v>
      </c>
      <c r="BG56" s="277" t="n">
        <f aca="false">BT51+CG51</f>
        <v>0</v>
      </c>
      <c r="BH56" s="277" t="n">
        <f aca="false">BU51+CH51</f>
        <v>0</v>
      </c>
      <c r="BI56" s="277" t="n">
        <f aca="false">BV51+CI51</f>
        <v>0</v>
      </c>
      <c r="BJ56" s="277" t="n">
        <f aca="false">BW51+CJ51</f>
        <v>0</v>
      </c>
      <c r="BK56" s="277" t="n">
        <f aca="false">BX51+CK51</f>
        <v>0</v>
      </c>
      <c r="BL56" s="277" t="n">
        <f aca="false">BY51+CL51</f>
        <v>0</v>
      </c>
      <c r="BM56" s="269"/>
      <c r="BN56" s="266" t="n">
        <v>0</v>
      </c>
      <c r="BO56" s="266" t="n">
        <v>3</v>
      </c>
      <c r="BP56" s="266" t="n">
        <v>0</v>
      </c>
      <c r="BQ56" s="266" t="n">
        <v>0</v>
      </c>
      <c r="BR56" s="266" t="n">
        <v>0</v>
      </c>
      <c r="BS56" s="266" t="n">
        <v>0</v>
      </c>
      <c r="BT56" s="266" t="n">
        <v>0</v>
      </c>
      <c r="BU56" s="266" t="n">
        <v>0</v>
      </c>
      <c r="BV56" s="266" t="n">
        <v>0</v>
      </c>
      <c r="BW56" s="266" t="n">
        <v>0</v>
      </c>
      <c r="BX56" s="266" t="n">
        <v>0</v>
      </c>
      <c r="BY56" s="266" t="n">
        <v>0</v>
      </c>
      <c r="CA56" s="267" t="n">
        <v>2</v>
      </c>
      <c r="CB56" s="267" t="n">
        <v>3</v>
      </c>
      <c r="CC56" s="267" t="n">
        <v>3</v>
      </c>
      <c r="CD56" s="267" t="n">
        <v>1</v>
      </c>
      <c r="CE56" s="267" t="n">
        <v>0</v>
      </c>
      <c r="CF56" s="267" t="n">
        <v>0</v>
      </c>
      <c r="CG56" s="267" t="n">
        <v>0</v>
      </c>
      <c r="CH56" s="267" t="n">
        <v>0</v>
      </c>
      <c r="CI56" s="267" t="n">
        <v>0</v>
      </c>
      <c r="CJ56" s="267" t="n">
        <v>0</v>
      </c>
      <c r="CK56" s="267" t="n">
        <v>0</v>
      </c>
      <c r="CL56" s="267" t="n">
        <v>0</v>
      </c>
    </row>
    <row r="57" customFormat="false" ht="12.75" hidden="false" customHeight="false" outlineLevel="0" collapsed="false">
      <c r="V57" s="173" t="s">
        <v>125</v>
      </c>
      <c r="W57" s="111"/>
      <c r="BA57" s="277" t="n">
        <f aca="false">BN52+CA52</f>
        <v>0</v>
      </c>
      <c r="BB57" s="277" t="n">
        <f aca="false">BO52+CB52</f>
        <v>1</v>
      </c>
      <c r="BC57" s="277" t="n">
        <f aca="false">BP52+CC52</f>
        <v>2</v>
      </c>
      <c r="BD57" s="277" t="n">
        <f aca="false">BQ52+CD52</f>
        <v>0</v>
      </c>
      <c r="BE57" s="277" t="n">
        <f aca="false">BR52+CE52</f>
        <v>0</v>
      </c>
      <c r="BF57" s="277" t="n">
        <f aca="false">BS52+CF52</f>
        <v>0</v>
      </c>
      <c r="BG57" s="277" t="n">
        <f aca="false">BT52+CG52</f>
        <v>0</v>
      </c>
      <c r="BH57" s="277" t="n">
        <f aca="false">BU52+CH52</f>
        <v>0</v>
      </c>
      <c r="BI57" s="277" t="n">
        <f aca="false">BV52+CI52</f>
        <v>0</v>
      </c>
      <c r="BJ57" s="277" t="n">
        <f aca="false">BW52+CJ52</f>
        <v>0</v>
      </c>
      <c r="BK57" s="277" t="n">
        <f aca="false">BX52+CK52</f>
        <v>0</v>
      </c>
      <c r="BL57" s="277" t="n">
        <f aca="false">BY52+CL52</f>
        <v>0</v>
      </c>
      <c r="BM57" s="269"/>
      <c r="BN57" s="266" t="n">
        <v>3</v>
      </c>
      <c r="BO57" s="266" t="n">
        <v>2</v>
      </c>
      <c r="BP57" s="266" t="n">
        <v>0</v>
      </c>
      <c r="BQ57" s="266" t="n">
        <v>0</v>
      </c>
      <c r="BR57" s="266" t="n">
        <v>0</v>
      </c>
      <c r="BS57" s="266" t="n">
        <v>0</v>
      </c>
      <c r="BT57" s="266" t="n">
        <v>0</v>
      </c>
      <c r="BU57" s="266" t="n">
        <v>0</v>
      </c>
      <c r="BV57" s="266" t="n">
        <v>0</v>
      </c>
      <c r="BW57" s="266" t="n">
        <v>0</v>
      </c>
      <c r="BX57" s="266" t="n">
        <v>0</v>
      </c>
      <c r="BY57" s="266" t="n">
        <v>0</v>
      </c>
      <c r="CA57" s="267" t="n">
        <v>3</v>
      </c>
      <c r="CB57" s="267" t="n">
        <v>20</v>
      </c>
      <c r="CC57" s="267" t="n">
        <v>15</v>
      </c>
      <c r="CD57" s="267" t="n">
        <v>1</v>
      </c>
      <c r="CE57" s="267" t="n">
        <v>1</v>
      </c>
      <c r="CF57" s="267" t="n">
        <v>0</v>
      </c>
      <c r="CG57" s="267" t="n">
        <v>0</v>
      </c>
      <c r="CH57" s="267" t="n">
        <v>0</v>
      </c>
      <c r="CI57" s="267" t="n">
        <v>0</v>
      </c>
      <c r="CJ57" s="267" t="n">
        <v>0</v>
      </c>
      <c r="CK57" s="267" t="n">
        <v>0</v>
      </c>
      <c r="CL57" s="267" t="n">
        <v>0</v>
      </c>
    </row>
    <row r="58" customFormat="false" ht="12.75" hidden="false" customHeight="false" outlineLevel="0" collapsed="false">
      <c r="V58" s="173" t="s">
        <v>126</v>
      </c>
      <c r="W58" s="111"/>
      <c r="BA58" s="277" t="n">
        <f aca="false">BN53+CA53</f>
        <v>2</v>
      </c>
      <c r="BB58" s="277" t="n">
        <f aca="false">BO53+CB53</f>
        <v>2</v>
      </c>
      <c r="BC58" s="277" t="n">
        <f aca="false">BP53+CC53</f>
        <v>3</v>
      </c>
      <c r="BD58" s="277" t="n">
        <f aca="false">BQ53+CD53</f>
        <v>0</v>
      </c>
      <c r="BE58" s="277" t="n">
        <f aca="false">BR53+CE53</f>
        <v>0</v>
      </c>
      <c r="BF58" s="277" t="n">
        <f aca="false">BS53+CF53</f>
        <v>0</v>
      </c>
      <c r="BG58" s="277" t="n">
        <f aca="false">BT53+CG53</f>
        <v>0</v>
      </c>
      <c r="BH58" s="277" t="n">
        <f aca="false">BU53+CH53</f>
        <v>0</v>
      </c>
      <c r="BI58" s="277" t="n">
        <f aca="false">BV53+CI53</f>
        <v>0</v>
      </c>
      <c r="BJ58" s="277" t="n">
        <f aca="false">BW53+CJ53</f>
        <v>0</v>
      </c>
      <c r="BK58" s="277" t="n">
        <f aca="false">BX53+CK53</f>
        <v>0</v>
      </c>
      <c r="BL58" s="277" t="n">
        <f aca="false">BY53+CL53</f>
        <v>0</v>
      </c>
      <c r="BM58" s="269"/>
      <c r="BN58" s="266" t="n">
        <v>9</v>
      </c>
      <c r="BO58" s="266" t="n">
        <v>2</v>
      </c>
      <c r="BP58" s="266" t="n">
        <v>1</v>
      </c>
      <c r="BQ58" s="266" t="n">
        <v>0</v>
      </c>
      <c r="BR58" s="266" t="n">
        <v>0</v>
      </c>
      <c r="BS58" s="266" t="n">
        <v>0</v>
      </c>
      <c r="BT58" s="266" t="n">
        <v>0</v>
      </c>
      <c r="BU58" s="266" t="n">
        <v>0</v>
      </c>
      <c r="BV58" s="266" t="n">
        <v>0</v>
      </c>
      <c r="BW58" s="266" t="n">
        <v>0</v>
      </c>
      <c r="BX58" s="266" t="n">
        <v>0</v>
      </c>
      <c r="BY58" s="266" t="n">
        <v>0</v>
      </c>
      <c r="CA58" s="267" t="n">
        <v>23</v>
      </c>
      <c r="CB58" s="267" t="n">
        <v>41</v>
      </c>
      <c r="CC58" s="267" t="n">
        <v>21</v>
      </c>
      <c r="CD58" s="267" t="n">
        <v>1</v>
      </c>
      <c r="CE58" s="267" t="n">
        <v>0</v>
      </c>
      <c r="CF58" s="267" t="n">
        <v>0</v>
      </c>
      <c r="CG58" s="267" t="n">
        <v>0</v>
      </c>
      <c r="CH58" s="267" t="n">
        <v>0</v>
      </c>
      <c r="CI58" s="267" t="n">
        <v>0</v>
      </c>
      <c r="CJ58" s="267" t="n">
        <v>0</v>
      </c>
      <c r="CK58" s="267" t="n">
        <v>0</v>
      </c>
      <c r="CL58" s="267" t="n">
        <v>0</v>
      </c>
    </row>
    <row r="59" customFormat="false" ht="12.75" hidden="false" customHeight="false" outlineLevel="0" collapsed="false">
      <c r="V59" s="173" t="s">
        <v>127</v>
      </c>
      <c r="W59" s="111"/>
      <c r="BA59" s="277" t="n">
        <f aca="false">BN54+CA54</f>
        <v>0</v>
      </c>
      <c r="BB59" s="277" t="n">
        <f aca="false">BO54+CB54</f>
        <v>0</v>
      </c>
      <c r="BC59" s="277" t="n">
        <f aca="false">BP54+CC54</f>
        <v>1</v>
      </c>
      <c r="BD59" s="277" t="n">
        <f aca="false">BQ54+CD54</f>
        <v>0</v>
      </c>
      <c r="BE59" s="277" t="n">
        <f aca="false">BR54+CE54</f>
        <v>0</v>
      </c>
      <c r="BF59" s="277" t="n">
        <f aca="false">BS54+CF54</f>
        <v>0</v>
      </c>
      <c r="BG59" s="277" t="n">
        <f aca="false">BT54+CG54</f>
        <v>0</v>
      </c>
      <c r="BH59" s="277" t="n">
        <f aca="false">BU54+CH54</f>
        <v>0</v>
      </c>
      <c r="BI59" s="277" t="n">
        <f aca="false">BV54+CI54</f>
        <v>0</v>
      </c>
      <c r="BJ59" s="277" t="n">
        <f aca="false">BW54+CJ54</f>
        <v>0</v>
      </c>
      <c r="BK59" s="277" t="n">
        <f aca="false">BX54+CK54</f>
        <v>0</v>
      </c>
      <c r="BL59" s="277" t="n">
        <f aca="false">BY54+CL54</f>
        <v>0</v>
      </c>
      <c r="BM59" s="269"/>
      <c r="BN59" s="266" t="n">
        <v>10</v>
      </c>
      <c r="BO59" s="266" t="n">
        <v>3</v>
      </c>
      <c r="BP59" s="266" t="n">
        <v>0</v>
      </c>
      <c r="BQ59" s="266" t="n">
        <v>0</v>
      </c>
      <c r="BR59" s="266" t="n">
        <v>0</v>
      </c>
      <c r="BS59" s="266" t="n">
        <v>0</v>
      </c>
      <c r="BT59" s="266" t="n">
        <v>0</v>
      </c>
      <c r="BU59" s="266" t="n">
        <v>0</v>
      </c>
      <c r="BV59" s="266" t="n">
        <v>0</v>
      </c>
      <c r="BW59" s="266" t="n">
        <v>0</v>
      </c>
      <c r="BX59" s="266" t="n">
        <v>0</v>
      </c>
      <c r="BY59" s="266" t="n">
        <v>0</v>
      </c>
      <c r="CA59" s="267" t="n">
        <v>60</v>
      </c>
      <c r="CB59" s="267" t="n">
        <v>74</v>
      </c>
      <c r="CC59" s="267" t="n">
        <v>20</v>
      </c>
      <c r="CD59" s="267" t="n">
        <v>1</v>
      </c>
      <c r="CE59" s="267" t="n">
        <v>0</v>
      </c>
      <c r="CF59" s="267" t="n">
        <v>0</v>
      </c>
      <c r="CG59" s="267" t="n">
        <v>0</v>
      </c>
      <c r="CH59" s="267" t="n">
        <v>0</v>
      </c>
      <c r="CI59" s="267" t="n">
        <v>0</v>
      </c>
      <c r="CJ59" s="267" t="n">
        <v>0</v>
      </c>
      <c r="CK59" s="267" t="n">
        <v>0</v>
      </c>
      <c r="CL59" s="267" t="n">
        <v>0</v>
      </c>
    </row>
    <row r="60" customFormat="false" ht="12.75" hidden="false" customHeight="false" outlineLevel="0" collapsed="false">
      <c r="V60" s="173" t="s">
        <v>128</v>
      </c>
      <c r="W60" s="111"/>
      <c r="BA60" s="277" t="n">
        <f aca="false">BN55+CA55</f>
        <v>0</v>
      </c>
      <c r="BB60" s="277" t="n">
        <f aca="false">BO55+CB55</f>
        <v>1</v>
      </c>
      <c r="BC60" s="277" t="n">
        <f aca="false">BP55+CC55</f>
        <v>3</v>
      </c>
      <c r="BD60" s="277" t="n">
        <f aca="false">BQ55+CD55</f>
        <v>1</v>
      </c>
      <c r="BE60" s="277" t="n">
        <f aca="false">BR55+CE55</f>
        <v>0</v>
      </c>
      <c r="BF60" s="277" t="n">
        <f aca="false">BS55+CF55</f>
        <v>0</v>
      </c>
      <c r="BG60" s="277" t="n">
        <f aca="false">BT55+CG55</f>
        <v>0</v>
      </c>
      <c r="BH60" s="277" t="n">
        <f aca="false">BU55+CH55</f>
        <v>0</v>
      </c>
      <c r="BI60" s="277" t="n">
        <f aca="false">BV55+CI55</f>
        <v>0</v>
      </c>
      <c r="BJ60" s="277" t="n">
        <f aca="false">BW55+CJ55</f>
        <v>0</v>
      </c>
      <c r="BK60" s="277" t="n">
        <f aca="false">BX55+CK55</f>
        <v>0</v>
      </c>
      <c r="BL60" s="277" t="n">
        <f aca="false">BY55+CL55</f>
        <v>0</v>
      </c>
      <c r="BM60" s="269"/>
      <c r="BN60" s="266" t="n">
        <v>7</v>
      </c>
      <c r="BO60" s="266" t="n">
        <v>4</v>
      </c>
      <c r="BP60" s="266" t="n">
        <v>0</v>
      </c>
      <c r="BQ60" s="266" t="n">
        <v>0</v>
      </c>
      <c r="BR60" s="266" t="n">
        <v>0</v>
      </c>
      <c r="BS60" s="266" t="n">
        <v>0</v>
      </c>
      <c r="BT60" s="266" t="n">
        <v>0</v>
      </c>
      <c r="BU60" s="266" t="n">
        <v>0</v>
      </c>
      <c r="BV60" s="266" t="n">
        <v>0</v>
      </c>
      <c r="BW60" s="266" t="n">
        <v>0</v>
      </c>
      <c r="BX60" s="266" t="n">
        <v>0</v>
      </c>
      <c r="BY60" s="266" t="n">
        <v>0</v>
      </c>
      <c r="CA60" s="267" t="n">
        <v>56</v>
      </c>
      <c r="CB60" s="267" t="n">
        <v>82</v>
      </c>
      <c r="CC60" s="267" t="n">
        <v>19</v>
      </c>
      <c r="CD60" s="267" t="n">
        <v>4</v>
      </c>
      <c r="CE60" s="267" t="n">
        <v>0</v>
      </c>
      <c r="CF60" s="267" t="n">
        <v>0</v>
      </c>
      <c r="CG60" s="267" t="n">
        <v>0</v>
      </c>
      <c r="CH60" s="267" t="n">
        <v>0</v>
      </c>
      <c r="CI60" s="267" t="n">
        <v>0</v>
      </c>
      <c r="CJ60" s="267" t="n">
        <v>0</v>
      </c>
      <c r="CK60" s="267" t="n">
        <v>0</v>
      </c>
      <c r="CL60" s="267" t="n">
        <v>0</v>
      </c>
    </row>
    <row r="61" customFormat="false" ht="12.75" hidden="false" customHeight="false" outlineLevel="0" collapsed="false">
      <c r="V61" s="173" t="s">
        <v>129</v>
      </c>
      <c r="W61" s="111"/>
      <c r="BA61" s="277" t="n">
        <f aca="false">BN56+CA56</f>
        <v>2</v>
      </c>
      <c r="BB61" s="277" t="n">
        <f aca="false">BO56+CB56</f>
        <v>6</v>
      </c>
      <c r="BC61" s="277" t="n">
        <f aca="false">BP56+CC56</f>
        <v>3</v>
      </c>
      <c r="BD61" s="277" t="n">
        <f aca="false">BQ56+CD56</f>
        <v>1</v>
      </c>
      <c r="BE61" s="277" t="n">
        <f aca="false">BR56+CE56</f>
        <v>0</v>
      </c>
      <c r="BF61" s="277" t="n">
        <f aca="false">BS56+CF56</f>
        <v>0</v>
      </c>
      <c r="BG61" s="277" t="n">
        <f aca="false">BT56+CG56</f>
        <v>0</v>
      </c>
      <c r="BH61" s="277" t="n">
        <f aca="false">BU56+CH56</f>
        <v>0</v>
      </c>
      <c r="BI61" s="277" t="n">
        <f aca="false">BV56+CI56</f>
        <v>0</v>
      </c>
      <c r="BJ61" s="277" t="n">
        <f aca="false">BW56+CJ56</f>
        <v>0</v>
      </c>
      <c r="BK61" s="277" t="n">
        <f aca="false">BX56+CK56</f>
        <v>0</v>
      </c>
      <c r="BL61" s="277" t="n">
        <f aca="false">BY56+CL56</f>
        <v>0</v>
      </c>
      <c r="BM61" s="269"/>
      <c r="BN61" s="266" t="n">
        <v>8</v>
      </c>
      <c r="BO61" s="266" t="n">
        <v>2</v>
      </c>
      <c r="BP61" s="266" t="n">
        <v>0</v>
      </c>
      <c r="BQ61" s="266" t="n">
        <v>0</v>
      </c>
      <c r="BR61" s="266" t="n">
        <v>0</v>
      </c>
      <c r="BS61" s="266" t="n">
        <v>0</v>
      </c>
      <c r="BT61" s="266" t="n">
        <v>0</v>
      </c>
      <c r="BU61" s="266" t="n">
        <v>0</v>
      </c>
      <c r="BV61" s="266" t="n">
        <v>0</v>
      </c>
      <c r="BW61" s="266" t="n">
        <v>0</v>
      </c>
      <c r="BX61" s="266" t="n">
        <v>0</v>
      </c>
      <c r="BY61" s="266" t="n">
        <v>0</v>
      </c>
      <c r="CA61" s="267" t="n">
        <v>53</v>
      </c>
      <c r="CB61" s="267" t="n">
        <v>73</v>
      </c>
      <c r="CC61" s="267" t="n">
        <v>22</v>
      </c>
      <c r="CD61" s="267" t="n">
        <v>1</v>
      </c>
      <c r="CE61" s="267" t="n">
        <v>1</v>
      </c>
      <c r="CF61" s="267" t="n">
        <v>0</v>
      </c>
      <c r="CG61" s="267" t="n">
        <v>0</v>
      </c>
      <c r="CH61" s="267" t="n">
        <v>0</v>
      </c>
      <c r="CI61" s="267" t="n">
        <v>0</v>
      </c>
      <c r="CJ61" s="267" t="n">
        <v>0</v>
      </c>
      <c r="CK61" s="267" t="n">
        <v>0</v>
      </c>
      <c r="CL61" s="267" t="n">
        <v>0</v>
      </c>
    </row>
    <row r="62" customFormat="false" ht="12.75" hidden="false" customHeight="false" outlineLevel="0" collapsed="false">
      <c r="V62" s="173" t="s">
        <v>130</v>
      </c>
      <c r="W62" s="111"/>
      <c r="BA62" s="277" t="n">
        <f aca="false">BN57+CA57</f>
        <v>6</v>
      </c>
      <c r="BB62" s="277" t="n">
        <f aca="false">BO57+CB57</f>
        <v>22</v>
      </c>
      <c r="BC62" s="277" t="n">
        <f aca="false">BP57+CC57</f>
        <v>15</v>
      </c>
      <c r="BD62" s="277" t="n">
        <f aca="false">BQ57+CD57</f>
        <v>1</v>
      </c>
      <c r="BE62" s="277" t="n">
        <f aca="false">BR57+CE57</f>
        <v>1</v>
      </c>
      <c r="BF62" s="277" t="n">
        <f aca="false">BS57+CF57</f>
        <v>0</v>
      </c>
      <c r="BG62" s="277" t="n">
        <f aca="false">BT57+CG57</f>
        <v>0</v>
      </c>
      <c r="BH62" s="277" t="n">
        <f aca="false">BU57+CH57</f>
        <v>0</v>
      </c>
      <c r="BI62" s="277" t="n">
        <f aca="false">BV57+CI57</f>
        <v>0</v>
      </c>
      <c r="BJ62" s="277" t="n">
        <f aca="false">BW57+CJ57</f>
        <v>0</v>
      </c>
      <c r="BK62" s="277" t="n">
        <f aca="false">BX57+CK57</f>
        <v>0</v>
      </c>
      <c r="BL62" s="277" t="n">
        <f aca="false">BY57+CL57</f>
        <v>0</v>
      </c>
      <c r="BM62" s="269"/>
      <c r="BN62" s="266" t="n">
        <v>7</v>
      </c>
      <c r="BO62" s="266" t="n">
        <v>5</v>
      </c>
      <c r="BP62" s="266" t="n">
        <v>0</v>
      </c>
      <c r="BQ62" s="266" t="n">
        <v>0</v>
      </c>
      <c r="BR62" s="266" t="n">
        <v>0</v>
      </c>
      <c r="BS62" s="266" t="n">
        <v>0</v>
      </c>
      <c r="BT62" s="266" t="n">
        <v>0</v>
      </c>
      <c r="BU62" s="266" t="n">
        <v>0</v>
      </c>
      <c r="BV62" s="266" t="n">
        <v>0</v>
      </c>
      <c r="BW62" s="266" t="n">
        <v>0</v>
      </c>
      <c r="BX62" s="266" t="n">
        <v>0</v>
      </c>
      <c r="BY62" s="266" t="n">
        <v>0</v>
      </c>
      <c r="CA62" s="267" t="n">
        <v>63</v>
      </c>
      <c r="CB62" s="267" t="n">
        <v>72</v>
      </c>
      <c r="CC62" s="267" t="n">
        <v>19</v>
      </c>
      <c r="CD62" s="267" t="n">
        <v>4</v>
      </c>
      <c r="CE62" s="267" t="n">
        <v>0</v>
      </c>
      <c r="CF62" s="267" t="n">
        <v>0</v>
      </c>
      <c r="CG62" s="267" t="n">
        <v>0</v>
      </c>
      <c r="CH62" s="267" t="n">
        <v>0</v>
      </c>
      <c r="CI62" s="267" t="n">
        <v>0</v>
      </c>
      <c r="CJ62" s="267" t="n">
        <v>0</v>
      </c>
      <c r="CK62" s="267" t="n">
        <v>0</v>
      </c>
      <c r="CL62" s="267" t="n">
        <v>0</v>
      </c>
    </row>
    <row r="63" s="276" customFormat="true" ht="12.75" hidden="false" customHeight="false" outlineLevel="0" collapsed="false">
      <c r="A63" s="278" t="n">
        <f aca="false">(H32+J32+L32+N32+P32+R32)/T32</f>
        <v>0.0122783083219645</v>
      </c>
      <c r="B63" s="279" t="s">
        <v>131</v>
      </c>
      <c r="L63" s="280" t="n">
        <f aca="false">(I32+K32+M32+O32+Q32+S32)/U32</f>
        <v>0.015748031496063</v>
      </c>
      <c r="M63" s="279" t="s">
        <v>132</v>
      </c>
      <c r="V63" s="178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Z63" s="112"/>
      <c r="BA63" s="277" t="n">
        <f aca="false">BN58+CA58</f>
        <v>32</v>
      </c>
      <c r="BB63" s="277" t="n">
        <f aca="false">BO58+CB58</f>
        <v>43</v>
      </c>
      <c r="BC63" s="277" t="n">
        <f aca="false">BP58+CC58</f>
        <v>22</v>
      </c>
      <c r="BD63" s="277" t="n">
        <f aca="false">BQ58+CD58</f>
        <v>1</v>
      </c>
      <c r="BE63" s="277" t="n">
        <f aca="false">BR58+CE58</f>
        <v>0</v>
      </c>
      <c r="BF63" s="277" t="n">
        <f aca="false">BS58+CF58</f>
        <v>0</v>
      </c>
      <c r="BG63" s="277" t="n">
        <f aca="false">BT58+CG58</f>
        <v>0</v>
      </c>
      <c r="BH63" s="277" t="n">
        <f aca="false">BU58+CH58</f>
        <v>0</v>
      </c>
      <c r="BI63" s="277" t="n">
        <f aca="false">BV58+CI58</f>
        <v>0</v>
      </c>
      <c r="BJ63" s="277" t="n">
        <f aca="false">BW58+CJ58</f>
        <v>0</v>
      </c>
      <c r="BK63" s="277" t="n">
        <f aca="false">BX58+CK58</f>
        <v>0</v>
      </c>
      <c r="BL63" s="277" t="n">
        <f aca="false">BY58+CL58</f>
        <v>0</v>
      </c>
      <c r="BM63" s="269"/>
      <c r="BN63" s="266" t="n">
        <v>6</v>
      </c>
      <c r="BO63" s="266" t="n">
        <v>2</v>
      </c>
      <c r="BP63" s="266" t="n">
        <v>0</v>
      </c>
      <c r="BQ63" s="266" t="n">
        <v>0</v>
      </c>
      <c r="BR63" s="266" t="n">
        <v>0</v>
      </c>
      <c r="BS63" s="266" t="n">
        <v>0</v>
      </c>
      <c r="BT63" s="266" t="n">
        <v>0</v>
      </c>
      <c r="BU63" s="266" t="n">
        <v>0</v>
      </c>
      <c r="BV63" s="266" t="n">
        <v>0</v>
      </c>
      <c r="BW63" s="266" t="n">
        <v>0</v>
      </c>
      <c r="BX63" s="266" t="n">
        <v>0</v>
      </c>
      <c r="BY63" s="266" t="n">
        <v>0</v>
      </c>
      <c r="CA63" s="267" t="n">
        <v>53</v>
      </c>
      <c r="CB63" s="267" t="n">
        <v>75</v>
      </c>
      <c r="CC63" s="267" t="n">
        <v>25</v>
      </c>
      <c r="CD63" s="267" t="n">
        <v>1</v>
      </c>
      <c r="CE63" s="267" t="n">
        <v>1</v>
      </c>
      <c r="CF63" s="267" t="n">
        <v>0</v>
      </c>
      <c r="CG63" s="267" t="n">
        <v>0</v>
      </c>
      <c r="CH63" s="267" t="n">
        <v>0</v>
      </c>
      <c r="CI63" s="267" t="n">
        <v>0</v>
      </c>
      <c r="CJ63" s="267" t="n">
        <v>0</v>
      </c>
      <c r="CK63" s="267" t="n">
        <v>0</v>
      </c>
      <c r="CL63" s="267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276" customFormat="true" ht="12.75" hidden="false" customHeight="false" outlineLevel="0" collapsed="false">
      <c r="A64" s="278" t="n">
        <f aca="false">(P32+R32)/T32</f>
        <v>0</v>
      </c>
      <c r="B64" s="279" t="s">
        <v>133</v>
      </c>
      <c r="K64" s="281"/>
      <c r="L64" s="278" t="n">
        <f aca="false">(Q32+S32)/U32</f>
        <v>0</v>
      </c>
      <c r="M64" s="279" t="s">
        <v>133</v>
      </c>
      <c r="V64" s="178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Z64" s="112"/>
      <c r="BA64" s="277" t="n">
        <f aca="false">BN59+CA59</f>
        <v>70</v>
      </c>
      <c r="BB64" s="277" t="n">
        <f aca="false">BO59+CB59</f>
        <v>77</v>
      </c>
      <c r="BC64" s="277" t="n">
        <f aca="false">BP59+CC59</f>
        <v>20</v>
      </c>
      <c r="BD64" s="277" t="n">
        <f aca="false">BQ59+CD59</f>
        <v>1</v>
      </c>
      <c r="BE64" s="277" t="n">
        <f aca="false">BR59+CE59</f>
        <v>0</v>
      </c>
      <c r="BF64" s="277" t="n">
        <f aca="false">BS59+CF59</f>
        <v>0</v>
      </c>
      <c r="BG64" s="277" t="n">
        <f aca="false">BT59+CG59</f>
        <v>0</v>
      </c>
      <c r="BH64" s="277" t="n">
        <f aca="false">BU59+CH59</f>
        <v>0</v>
      </c>
      <c r="BI64" s="277" t="n">
        <f aca="false">BV59+CI59</f>
        <v>0</v>
      </c>
      <c r="BJ64" s="277" t="n">
        <f aca="false">BW59+CJ59</f>
        <v>0</v>
      </c>
      <c r="BK64" s="277" t="n">
        <f aca="false">BX59+CK59</f>
        <v>0</v>
      </c>
      <c r="BL64" s="277" t="n">
        <f aca="false">BY59+CL59</f>
        <v>0</v>
      </c>
      <c r="BM64" s="269"/>
      <c r="BN64" s="266" t="n">
        <v>4</v>
      </c>
      <c r="BO64" s="266" t="n">
        <v>0</v>
      </c>
      <c r="BP64" s="266" t="n">
        <v>0</v>
      </c>
      <c r="BQ64" s="266" t="n">
        <v>0</v>
      </c>
      <c r="BR64" s="266" t="n">
        <v>0</v>
      </c>
      <c r="BS64" s="266" t="n">
        <v>0</v>
      </c>
      <c r="BT64" s="266" t="n">
        <v>0</v>
      </c>
      <c r="BU64" s="266" t="n">
        <v>0</v>
      </c>
      <c r="BV64" s="266" t="n">
        <v>0</v>
      </c>
      <c r="BW64" s="266" t="n">
        <v>0</v>
      </c>
      <c r="BX64" s="266" t="n">
        <v>0</v>
      </c>
      <c r="BY64" s="266" t="n">
        <v>0</v>
      </c>
      <c r="CA64" s="267" t="n">
        <v>26</v>
      </c>
      <c r="CB64" s="267" t="n">
        <v>72</v>
      </c>
      <c r="CC64" s="267" t="n">
        <v>34</v>
      </c>
      <c r="CD64" s="267" t="n">
        <v>3</v>
      </c>
      <c r="CE64" s="267" t="n">
        <v>1</v>
      </c>
      <c r="CF64" s="267" t="n">
        <v>0</v>
      </c>
      <c r="CG64" s="267" t="n">
        <v>0</v>
      </c>
      <c r="CH64" s="267" t="n">
        <v>0</v>
      </c>
      <c r="CI64" s="267" t="n">
        <v>0</v>
      </c>
      <c r="CJ64" s="267" t="n">
        <v>0</v>
      </c>
      <c r="CK64" s="267" t="n">
        <v>0</v>
      </c>
      <c r="CL64" s="267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BA65" s="277" t="n">
        <f aca="false">BN60+CA60</f>
        <v>63</v>
      </c>
      <c r="BB65" s="277" t="n">
        <f aca="false">BO60+CB60</f>
        <v>86</v>
      </c>
      <c r="BC65" s="277" t="n">
        <f aca="false">BP60+CC60</f>
        <v>19</v>
      </c>
      <c r="BD65" s="277" t="n">
        <f aca="false">BQ60+CD60</f>
        <v>4</v>
      </c>
      <c r="BE65" s="277" t="n">
        <f aca="false">BR60+CE60</f>
        <v>0</v>
      </c>
      <c r="BF65" s="277" t="n">
        <f aca="false">BS60+CF60</f>
        <v>0</v>
      </c>
      <c r="BG65" s="277" t="n">
        <f aca="false">BT60+CG60</f>
        <v>0</v>
      </c>
      <c r="BH65" s="277" t="n">
        <f aca="false">BU60+CH60</f>
        <v>0</v>
      </c>
      <c r="BI65" s="277" t="n">
        <f aca="false">BV60+CI60</f>
        <v>0</v>
      </c>
      <c r="BJ65" s="277" t="n">
        <f aca="false">BW60+CJ60</f>
        <v>0</v>
      </c>
      <c r="BK65" s="277" t="n">
        <f aca="false">BX60+CK60</f>
        <v>0</v>
      </c>
      <c r="BL65" s="277" t="n">
        <f aca="false">BY60+CL60</f>
        <v>0</v>
      </c>
      <c r="BM65" s="269"/>
      <c r="BN65" s="266" t="n">
        <v>3</v>
      </c>
      <c r="BO65" s="266" t="n">
        <v>6</v>
      </c>
      <c r="BP65" s="266" t="n">
        <v>0</v>
      </c>
      <c r="BQ65" s="266" t="n">
        <v>0</v>
      </c>
      <c r="BR65" s="266" t="n">
        <v>0</v>
      </c>
      <c r="BS65" s="266" t="n">
        <v>0</v>
      </c>
      <c r="BT65" s="266" t="n">
        <v>0</v>
      </c>
      <c r="BU65" s="266" t="n">
        <v>0</v>
      </c>
      <c r="BV65" s="266" t="n">
        <v>0</v>
      </c>
      <c r="BW65" s="266" t="n">
        <v>0</v>
      </c>
      <c r="BX65" s="266" t="n">
        <v>0</v>
      </c>
      <c r="BY65" s="266" t="n">
        <v>0</v>
      </c>
      <c r="CA65" s="267" t="n">
        <v>67</v>
      </c>
      <c r="CB65" s="267" t="n">
        <v>76</v>
      </c>
      <c r="CC65" s="267" t="n">
        <v>32</v>
      </c>
      <c r="CD65" s="267" t="n">
        <v>4</v>
      </c>
      <c r="CE65" s="267" t="n">
        <v>0</v>
      </c>
      <c r="CF65" s="267" t="n">
        <v>0</v>
      </c>
      <c r="CG65" s="267" t="n">
        <v>0</v>
      </c>
      <c r="CH65" s="267" t="n">
        <v>0</v>
      </c>
      <c r="CI65" s="267" t="n">
        <v>0</v>
      </c>
      <c r="CJ65" s="267" t="n">
        <v>0</v>
      </c>
      <c r="CK65" s="267" t="n">
        <v>0</v>
      </c>
      <c r="CL65" s="267" t="n">
        <v>0</v>
      </c>
    </row>
    <row r="66" s="112" customFormat="true" ht="17.25" hidden="false" customHeight="false" outlineLevel="0" collapsed="false">
      <c r="A66" s="282" t="str">
        <f aca="false">A1</f>
        <v>Comptages vitesse TV/PL à Montreuil</v>
      </c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98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BA66" s="277" t="n">
        <f aca="false">BN61+CA61</f>
        <v>61</v>
      </c>
      <c r="BB66" s="277" t="n">
        <f aca="false">BO61+CB61</f>
        <v>75</v>
      </c>
      <c r="BC66" s="277" t="n">
        <f aca="false">BP61+CC61</f>
        <v>22</v>
      </c>
      <c r="BD66" s="277" t="n">
        <f aca="false">BQ61+CD61</f>
        <v>1</v>
      </c>
      <c r="BE66" s="277" t="n">
        <f aca="false">BR61+CE61</f>
        <v>1</v>
      </c>
      <c r="BF66" s="277" t="n">
        <f aca="false">BS61+CF61</f>
        <v>0</v>
      </c>
      <c r="BG66" s="277" t="n">
        <f aca="false">BT61+CG61</f>
        <v>0</v>
      </c>
      <c r="BH66" s="277" t="n">
        <f aca="false">BU61+CH61</f>
        <v>0</v>
      </c>
      <c r="BI66" s="277" t="n">
        <f aca="false">BV61+CI61</f>
        <v>0</v>
      </c>
      <c r="BJ66" s="277" t="n">
        <f aca="false">BW61+CJ61</f>
        <v>0</v>
      </c>
      <c r="BK66" s="277" t="n">
        <f aca="false">BX61+CK61</f>
        <v>0</v>
      </c>
      <c r="BL66" s="277" t="n">
        <f aca="false">BY61+CL61</f>
        <v>0</v>
      </c>
      <c r="BM66" s="269"/>
      <c r="BN66" s="266" t="n">
        <v>6</v>
      </c>
      <c r="BO66" s="266" t="n">
        <v>2</v>
      </c>
      <c r="BP66" s="266" t="n">
        <v>0</v>
      </c>
      <c r="BQ66" s="266" t="n">
        <v>0</v>
      </c>
      <c r="BR66" s="266" t="n">
        <v>0</v>
      </c>
      <c r="BS66" s="266" t="n">
        <v>0</v>
      </c>
      <c r="BT66" s="266" t="n">
        <v>0</v>
      </c>
      <c r="BU66" s="266" t="n">
        <v>0</v>
      </c>
      <c r="BV66" s="266" t="n">
        <v>0</v>
      </c>
      <c r="BW66" s="266" t="n">
        <v>0</v>
      </c>
      <c r="BX66" s="266" t="n">
        <v>0</v>
      </c>
      <c r="BY66" s="266" t="n">
        <v>0</v>
      </c>
      <c r="BZ66" s="99"/>
      <c r="CA66" s="267" t="n">
        <v>64</v>
      </c>
      <c r="CB66" s="267" t="n">
        <v>89</v>
      </c>
      <c r="CC66" s="267" t="n">
        <v>23</v>
      </c>
      <c r="CD66" s="267" t="n">
        <v>3</v>
      </c>
      <c r="CE66" s="267" t="n">
        <v>0</v>
      </c>
      <c r="CF66" s="267" t="n">
        <v>0</v>
      </c>
      <c r="CG66" s="267" t="n">
        <v>0</v>
      </c>
      <c r="CH66" s="267" t="n">
        <v>0</v>
      </c>
      <c r="CI66" s="267" t="n">
        <v>0</v>
      </c>
      <c r="CJ66" s="267" t="n">
        <v>0</v>
      </c>
      <c r="CK66" s="267" t="n">
        <v>0</v>
      </c>
      <c r="CL66" s="267" t="n">
        <v>0</v>
      </c>
    </row>
    <row r="67" s="112" customFormat="true" ht="7.15" hidden="false" customHeight="true" outlineLevel="0" collapsed="false">
      <c r="A67" s="105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98"/>
      <c r="BA67" s="277" t="n">
        <f aca="false">BN62+CA62</f>
        <v>70</v>
      </c>
      <c r="BB67" s="277" t="n">
        <f aca="false">BO62+CB62</f>
        <v>77</v>
      </c>
      <c r="BC67" s="277" t="n">
        <f aca="false">BP62+CC62</f>
        <v>19</v>
      </c>
      <c r="BD67" s="277" t="n">
        <f aca="false">BQ62+CD62</f>
        <v>4</v>
      </c>
      <c r="BE67" s="277" t="n">
        <f aca="false">BR62+CE62</f>
        <v>0</v>
      </c>
      <c r="BF67" s="277" t="n">
        <f aca="false">BS62+CF62</f>
        <v>0</v>
      </c>
      <c r="BG67" s="277" t="n">
        <f aca="false">BT62+CG62</f>
        <v>0</v>
      </c>
      <c r="BH67" s="277" t="n">
        <f aca="false">BU62+CH62</f>
        <v>0</v>
      </c>
      <c r="BI67" s="277" t="n">
        <f aca="false">BV62+CI62</f>
        <v>0</v>
      </c>
      <c r="BJ67" s="277" t="n">
        <f aca="false">BW62+CJ62</f>
        <v>0</v>
      </c>
      <c r="BK67" s="277" t="n">
        <f aca="false">BX62+CK62</f>
        <v>0</v>
      </c>
      <c r="BL67" s="277" t="n">
        <f aca="false">BY62+CL62</f>
        <v>0</v>
      </c>
      <c r="BM67" s="269"/>
      <c r="BN67" s="266" t="n">
        <v>5</v>
      </c>
      <c r="BO67" s="266" t="n">
        <v>0</v>
      </c>
      <c r="BP67" s="266" t="n">
        <v>0</v>
      </c>
      <c r="BQ67" s="266" t="n">
        <v>0</v>
      </c>
      <c r="BR67" s="266" t="n">
        <v>0</v>
      </c>
      <c r="BS67" s="266" t="n">
        <v>0</v>
      </c>
      <c r="BT67" s="266" t="n">
        <v>0</v>
      </c>
      <c r="BU67" s="266" t="n">
        <v>0</v>
      </c>
      <c r="BV67" s="266" t="n">
        <v>0</v>
      </c>
      <c r="BW67" s="266" t="n">
        <v>0</v>
      </c>
      <c r="BX67" s="266" t="n">
        <v>0</v>
      </c>
      <c r="BY67" s="266" t="n">
        <v>0</v>
      </c>
      <c r="BZ67" s="99"/>
      <c r="CA67" s="267" t="n">
        <v>85</v>
      </c>
      <c r="CB67" s="267" t="n">
        <v>74</v>
      </c>
      <c r="CC67" s="267" t="n">
        <v>16</v>
      </c>
      <c r="CD67" s="267" t="n">
        <v>0</v>
      </c>
      <c r="CE67" s="267" t="n">
        <v>0</v>
      </c>
      <c r="CF67" s="267" t="n">
        <v>0</v>
      </c>
      <c r="CG67" s="267" t="n">
        <v>0</v>
      </c>
      <c r="CH67" s="267" t="n">
        <v>0</v>
      </c>
      <c r="CI67" s="267" t="n">
        <v>0</v>
      </c>
      <c r="CJ67" s="267" t="n">
        <v>0</v>
      </c>
      <c r="CK67" s="267" t="n">
        <v>0</v>
      </c>
      <c r="CL67" s="267" t="n">
        <v>0</v>
      </c>
    </row>
    <row r="68" s="112" customFormat="true" ht="13.15" hidden="false" customHeight="false" outlineLevel="0" collapsed="false">
      <c r="A68" s="111" t="s">
        <v>51</v>
      </c>
      <c r="E68" s="283" t="str">
        <f aca="false">BB5</f>
        <v>mardi 23 mars 2021</v>
      </c>
      <c r="I68" s="111" t="str">
        <f aca="false">I3</f>
        <v>Entre</v>
      </c>
      <c r="J68" s="284" t="str">
        <f aca="false">J3</f>
        <v>Rue de la Solidarité</v>
      </c>
      <c r="K68" s="111"/>
      <c r="L68" s="115"/>
      <c r="M68" s="111"/>
      <c r="N68" s="111"/>
      <c r="O68" s="111" t="str">
        <f aca="false">O3</f>
        <v>Et</v>
      </c>
      <c r="P68" s="268" t="str">
        <f aca="false">P3</f>
        <v>Rue Colmet Lépinay</v>
      </c>
      <c r="V68" s="98"/>
      <c r="X68" s="262" t="s">
        <v>134</v>
      </c>
      <c r="AA68" s="111"/>
      <c r="AB68" s="111"/>
      <c r="AC68" s="111"/>
      <c r="AD68" s="111"/>
      <c r="AE68" s="263" t="s">
        <v>135</v>
      </c>
      <c r="AG68" s="111"/>
      <c r="AK68" s="111"/>
      <c r="BA68" s="277" t="n">
        <f aca="false">BN63+CA63</f>
        <v>59</v>
      </c>
      <c r="BB68" s="277" t="n">
        <f aca="false">BO63+CB63</f>
        <v>77</v>
      </c>
      <c r="BC68" s="277" t="n">
        <f aca="false">BP63+CC63</f>
        <v>25</v>
      </c>
      <c r="BD68" s="277" t="n">
        <f aca="false">BQ63+CD63</f>
        <v>1</v>
      </c>
      <c r="BE68" s="277" t="n">
        <f aca="false">BR63+CE63</f>
        <v>1</v>
      </c>
      <c r="BF68" s="277" t="n">
        <f aca="false">BS63+CF63</f>
        <v>0</v>
      </c>
      <c r="BG68" s="277" t="n">
        <f aca="false">BT63+CG63</f>
        <v>0</v>
      </c>
      <c r="BH68" s="277" t="n">
        <f aca="false">BU63+CH63</f>
        <v>0</v>
      </c>
      <c r="BI68" s="277" t="n">
        <f aca="false">BV63+CI63</f>
        <v>0</v>
      </c>
      <c r="BJ68" s="277" t="n">
        <f aca="false">BW63+CJ63</f>
        <v>0</v>
      </c>
      <c r="BK68" s="277" t="n">
        <f aca="false">BX63+CK63</f>
        <v>0</v>
      </c>
      <c r="BL68" s="277" t="n">
        <f aca="false">BY63+CL63</f>
        <v>0</v>
      </c>
      <c r="BM68" s="269"/>
      <c r="BN68" s="266" t="n">
        <v>11</v>
      </c>
      <c r="BO68" s="266" t="n">
        <v>1</v>
      </c>
      <c r="BP68" s="266" t="n">
        <v>0</v>
      </c>
      <c r="BQ68" s="266" t="n">
        <v>0</v>
      </c>
      <c r="BR68" s="266" t="n">
        <v>0</v>
      </c>
      <c r="BS68" s="266" t="n">
        <v>0</v>
      </c>
      <c r="BT68" s="266" t="n">
        <v>0</v>
      </c>
      <c r="BU68" s="266" t="n">
        <v>0</v>
      </c>
      <c r="BV68" s="266" t="n">
        <v>0</v>
      </c>
      <c r="BW68" s="266" t="n">
        <v>0</v>
      </c>
      <c r="BX68" s="266" t="n">
        <v>0</v>
      </c>
      <c r="BY68" s="266" t="n">
        <v>0</v>
      </c>
      <c r="BZ68" s="99"/>
      <c r="CA68" s="267" t="n">
        <v>103</v>
      </c>
      <c r="CB68" s="267" t="n">
        <v>88</v>
      </c>
      <c r="CC68" s="267" t="n">
        <v>12</v>
      </c>
      <c r="CD68" s="267" t="n">
        <v>0</v>
      </c>
      <c r="CE68" s="267" t="n">
        <v>0</v>
      </c>
      <c r="CF68" s="267" t="n">
        <v>0</v>
      </c>
      <c r="CG68" s="267" t="n">
        <v>0</v>
      </c>
      <c r="CH68" s="267" t="n">
        <v>0</v>
      </c>
      <c r="CI68" s="267" t="n">
        <v>0</v>
      </c>
      <c r="CJ68" s="267" t="n">
        <v>0</v>
      </c>
      <c r="CK68" s="267" t="n">
        <v>0</v>
      </c>
      <c r="CL68" s="267" t="n">
        <v>0</v>
      </c>
    </row>
    <row r="69" s="112" customFormat="true" ht="15.4" hidden="false" customHeight="false" outlineLevel="0" collapsed="false">
      <c r="A69" s="120" t="s">
        <v>54</v>
      </c>
      <c r="V69" s="107"/>
      <c r="W69" s="264"/>
      <c r="X69" s="262" t="s">
        <v>136</v>
      </c>
      <c r="Y69" s="264"/>
      <c r="Z69" s="264"/>
      <c r="AA69" s="111"/>
      <c r="AB69" s="111"/>
      <c r="AC69" s="111"/>
      <c r="AD69" s="111"/>
      <c r="AE69" s="263" t="s">
        <v>137</v>
      </c>
      <c r="AF69" s="264"/>
      <c r="AG69" s="111"/>
      <c r="AH69" s="264"/>
      <c r="AI69" s="264"/>
      <c r="AJ69" s="264"/>
      <c r="AK69" s="111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BA69" s="277" t="n">
        <f aca="false">BN64+CA64</f>
        <v>30</v>
      </c>
      <c r="BB69" s="277" t="n">
        <f aca="false">BO64+CB64</f>
        <v>72</v>
      </c>
      <c r="BC69" s="277" t="n">
        <f aca="false">BP64+CC64</f>
        <v>34</v>
      </c>
      <c r="BD69" s="277" t="n">
        <f aca="false">BQ64+CD64</f>
        <v>3</v>
      </c>
      <c r="BE69" s="277" t="n">
        <f aca="false">BR64+CE64</f>
        <v>1</v>
      </c>
      <c r="BF69" s="277" t="n">
        <f aca="false">BS64+CF64</f>
        <v>0</v>
      </c>
      <c r="BG69" s="277" t="n">
        <f aca="false">BT64+CG64</f>
        <v>0</v>
      </c>
      <c r="BH69" s="277" t="n">
        <f aca="false">BU64+CH64</f>
        <v>0</v>
      </c>
      <c r="BI69" s="277" t="n">
        <f aca="false">BV64+CI64</f>
        <v>0</v>
      </c>
      <c r="BJ69" s="277" t="n">
        <f aca="false">BW64+CJ64</f>
        <v>0</v>
      </c>
      <c r="BK69" s="277" t="n">
        <f aca="false">BX64+CK64</f>
        <v>0</v>
      </c>
      <c r="BL69" s="277" t="n">
        <f aca="false">BY64+CL64</f>
        <v>0</v>
      </c>
      <c r="BM69" s="269"/>
      <c r="BN69" s="266" t="n">
        <v>9</v>
      </c>
      <c r="BO69" s="266" t="n">
        <v>1</v>
      </c>
      <c r="BP69" s="266" t="n">
        <v>0</v>
      </c>
      <c r="BQ69" s="266" t="n">
        <v>0</v>
      </c>
      <c r="BR69" s="266" t="n">
        <v>0</v>
      </c>
      <c r="BS69" s="266" t="n">
        <v>0</v>
      </c>
      <c r="BT69" s="266" t="n">
        <v>0</v>
      </c>
      <c r="BU69" s="266" t="n">
        <v>0</v>
      </c>
      <c r="BV69" s="266" t="n">
        <v>0</v>
      </c>
      <c r="BW69" s="266" t="n">
        <v>0</v>
      </c>
      <c r="BX69" s="266" t="n">
        <v>0</v>
      </c>
      <c r="BY69" s="266" t="n">
        <v>0</v>
      </c>
      <c r="BZ69" s="99"/>
      <c r="CA69" s="267" t="n">
        <v>120</v>
      </c>
      <c r="CB69" s="267" t="n">
        <v>85</v>
      </c>
      <c r="CC69" s="267" t="n">
        <v>13</v>
      </c>
      <c r="CD69" s="267" t="n">
        <v>2</v>
      </c>
      <c r="CE69" s="267" t="n">
        <v>0</v>
      </c>
      <c r="CF69" s="267" t="n">
        <v>0</v>
      </c>
      <c r="CG69" s="267" t="n">
        <v>0</v>
      </c>
      <c r="CH69" s="267" t="n">
        <v>0</v>
      </c>
      <c r="CI69" s="267" t="n">
        <v>0</v>
      </c>
      <c r="CJ69" s="267" t="n">
        <v>0</v>
      </c>
      <c r="CK69" s="267" t="n">
        <v>0</v>
      </c>
      <c r="CL69" s="267" t="n">
        <v>0</v>
      </c>
    </row>
    <row r="70" s="112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BA70" s="277" t="n">
        <f aca="false">BN65+CA65</f>
        <v>70</v>
      </c>
      <c r="BB70" s="277" t="n">
        <f aca="false">BO65+CB65</f>
        <v>82</v>
      </c>
      <c r="BC70" s="277" t="n">
        <f aca="false">BP65+CC65</f>
        <v>32</v>
      </c>
      <c r="BD70" s="277" t="n">
        <f aca="false">BQ65+CD65</f>
        <v>4</v>
      </c>
      <c r="BE70" s="277" t="n">
        <f aca="false">BR65+CE65</f>
        <v>0</v>
      </c>
      <c r="BF70" s="277" t="n">
        <f aca="false">BS65+CF65</f>
        <v>0</v>
      </c>
      <c r="BG70" s="277" t="n">
        <f aca="false">BT65+CG65</f>
        <v>0</v>
      </c>
      <c r="BH70" s="277" t="n">
        <f aca="false">BU65+CH65</f>
        <v>0</v>
      </c>
      <c r="BI70" s="277" t="n">
        <f aca="false">BV65+CI65</f>
        <v>0</v>
      </c>
      <c r="BJ70" s="277" t="n">
        <f aca="false">BW65+CJ65</f>
        <v>0</v>
      </c>
      <c r="BK70" s="277" t="n">
        <f aca="false">BX65+CK65</f>
        <v>0</v>
      </c>
      <c r="BL70" s="277" t="n">
        <f aca="false">BY65+CL65</f>
        <v>0</v>
      </c>
      <c r="BM70" s="269"/>
      <c r="BN70" s="266" t="n">
        <v>6</v>
      </c>
      <c r="BO70" s="266" t="n">
        <v>4</v>
      </c>
      <c r="BP70" s="266" t="n">
        <v>0</v>
      </c>
      <c r="BQ70" s="266" t="n">
        <v>0</v>
      </c>
      <c r="BR70" s="266" t="n">
        <v>0</v>
      </c>
      <c r="BS70" s="266" t="n">
        <v>0</v>
      </c>
      <c r="BT70" s="266" t="n">
        <v>0</v>
      </c>
      <c r="BU70" s="266" t="n">
        <v>0</v>
      </c>
      <c r="BV70" s="266" t="n">
        <v>0</v>
      </c>
      <c r="BW70" s="266" t="n">
        <v>0</v>
      </c>
      <c r="BX70" s="266" t="n">
        <v>0</v>
      </c>
      <c r="BY70" s="266" t="n">
        <v>0</v>
      </c>
      <c r="BZ70" s="99"/>
      <c r="CA70" s="267" t="n">
        <v>39</v>
      </c>
      <c r="CB70" s="267" t="n">
        <v>57</v>
      </c>
      <c r="CC70" s="267" t="n">
        <v>17</v>
      </c>
      <c r="CD70" s="267" t="n">
        <v>2</v>
      </c>
      <c r="CE70" s="267" t="n">
        <v>0</v>
      </c>
      <c r="CF70" s="267" t="n">
        <v>0</v>
      </c>
      <c r="CG70" s="267" t="n">
        <v>0</v>
      </c>
      <c r="CH70" s="267" t="n">
        <v>0</v>
      </c>
      <c r="CI70" s="267" t="n">
        <v>0</v>
      </c>
      <c r="CJ70" s="267" t="n">
        <v>0</v>
      </c>
      <c r="CK70" s="267" t="n">
        <v>0</v>
      </c>
      <c r="CL70" s="267" t="n">
        <v>0</v>
      </c>
    </row>
    <row r="71" s="112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BA71" s="277" t="n">
        <f aca="false">BN66+CA66</f>
        <v>70</v>
      </c>
      <c r="BB71" s="277" t="n">
        <f aca="false">BO66+CB66</f>
        <v>91</v>
      </c>
      <c r="BC71" s="277" t="n">
        <f aca="false">BP66+CC66</f>
        <v>23</v>
      </c>
      <c r="BD71" s="277" t="n">
        <f aca="false">BQ66+CD66</f>
        <v>3</v>
      </c>
      <c r="BE71" s="277" t="n">
        <f aca="false">BR66+CE66</f>
        <v>0</v>
      </c>
      <c r="BF71" s="277" t="n">
        <f aca="false">BS66+CF66</f>
        <v>0</v>
      </c>
      <c r="BG71" s="277" t="n">
        <f aca="false">BT66+CG66</f>
        <v>0</v>
      </c>
      <c r="BH71" s="277" t="n">
        <f aca="false">BU66+CH66</f>
        <v>0</v>
      </c>
      <c r="BI71" s="277" t="n">
        <f aca="false">BV66+CI66</f>
        <v>0</v>
      </c>
      <c r="BJ71" s="277" t="n">
        <f aca="false">BW66+CJ66</f>
        <v>0</v>
      </c>
      <c r="BK71" s="277" t="n">
        <f aca="false">BX66+CK66</f>
        <v>0</v>
      </c>
      <c r="BL71" s="277" t="n">
        <f aca="false">BY66+CL66</f>
        <v>0</v>
      </c>
      <c r="BM71" s="269"/>
      <c r="BN71" s="266" t="n">
        <v>1</v>
      </c>
      <c r="BO71" s="266" t="n">
        <v>3</v>
      </c>
      <c r="BP71" s="266" t="n">
        <v>1</v>
      </c>
      <c r="BQ71" s="266" t="n">
        <v>0</v>
      </c>
      <c r="BR71" s="266" t="n">
        <v>0</v>
      </c>
      <c r="BS71" s="266" t="n">
        <v>0</v>
      </c>
      <c r="BT71" s="266" t="n">
        <v>0</v>
      </c>
      <c r="BU71" s="266" t="n">
        <v>0</v>
      </c>
      <c r="BV71" s="266" t="n">
        <v>0</v>
      </c>
      <c r="BW71" s="266" t="n">
        <v>0</v>
      </c>
      <c r="BX71" s="266" t="n">
        <v>0</v>
      </c>
      <c r="BY71" s="266" t="n">
        <v>0</v>
      </c>
      <c r="BZ71" s="99"/>
      <c r="CA71" s="267" t="n">
        <v>5</v>
      </c>
      <c r="CB71" s="267" t="n">
        <v>52</v>
      </c>
      <c r="CC71" s="267" t="n">
        <v>23</v>
      </c>
      <c r="CD71" s="267" t="n">
        <v>4</v>
      </c>
      <c r="CE71" s="267" t="n">
        <v>1</v>
      </c>
      <c r="CF71" s="267" t="n">
        <v>0</v>
      </c>
      <c r="CG71" s="267" t="n">
        <v>0</v>
      </c>
      <c r="CH71" s="267" t="n">
        <v>0</v>
      </c>
      <c r="CI71" s="267" t="n">
        <v>0</v>
      </c>
      <c r="CJ71" s="267" t="n">
        <v>0</v>
      </c>
      <c r="CK71" s="267" t="n">
        <v>0</v>
      </c>
      <c r="CL71" s="267" t="n">
        <v>0</v>
      </c>
    </row>
    <row r="72" s="112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BA72" s="277" t="n">
        <f aca="false">BN67+CA67</f>
        <v>90</v>
      </c>
      <c r="BB72" s="277" t="n">
        <f aca="false">BO67+CB67</f>
        <v>74</v>
      </c>
      <c r="BC72" s="277" t="n">
        <f aca="false">BP67+CC67</f>
        <v>16</v>
      </c>
      <c r="BD72" s="277" t="n">
        <f aca="false">BQ67+CD67</f>
        <v>0</v>
      </c>
      <c r="BE72" s="277" t="n">
        <f aca="false">BR67+CE67</f>
        <v>0</v>
      </c>
      <c r="BF72" s="277" t="n">
        <f aca="false">BS67+CF67</f>
        <v>0</v>
      </c>
      <c r="BG72" s="277" t="n">
        <f aca="false">BT67+CG67</f>
        <v>0</v>
      </c>
      <c r="BH72" s="277" t="n">
        <f aca="false">BU67+CH67</f>
        <v>0</v>
      </c>
      <c r="BI72" s="277" t="n">
        <f aca="false">BV67+CI67</f>
        <v>0</v>
      </c>
      <c r="BJ72" s="277" t="n">
        <f aca="false">BW67+CJ67</f>
        <v>0</v>
      </c>
      <c r="BK72" s="277" t="n">
        <f aca="false">BX67+CK67</f>
        <v>0</v>
      </c>
      <c r="BL72" s="277" t="n">
        <f aca="false">BY67+CL67</f>
        <v>0</v>
      </c>
      <c r="BM72" s="269"/>
      <c r="BN72" s="266" t="n">
        <v>0</v>
      </c>
      <c r="BO72" s="266" t="n">
        <v>3</v>
      </c>
      <c r="BP72" s="266" t="n">
        <v>1</v>
      </c>
      <c r="BQ72" s="266" t="n">
        <v>0</v>
      </c>
      <c r="BR72" s="266" t="n">
        <v>0</v>
      </c>
      <c r="BS72" s="266" t="n">
        <v>0</v>
      </c>
      <c r="BT72" s="266" t="n">
        <v>0</v>
      </c>
      <c r="BU72" s="266" t="n">
        <v>0</v>
      </c>
      <c r="BV72" s="266" t="n">
        <v>0</v>
      </c>
      <c r="BW72" s="266" t="n">
        <v>0</v>
      </c>
      <c r="BX72" s="266" t="n">
        <v>0</v>
      </c>
      <c r="BY72" s="266" t="n">
        <v>0</v>
      </c>
      <c r="BZ72" s="99"/>
      <c r="CA72" s="267" t="n">
        <v>6</v>
      </c>
      <c r="CB72" s="267" t="n">
        <v>18</v>
      </c>
      <c r="CC72" s="267" t="n">
        <v>14</v>
      </c>
      <c r="CD72" s="267" t="n">
        <v>3</v>
      </c>
      <c r="CE72" s="267" t="n">
        <v>1</v>
      </c>
      <c r="CF72" s="267" t="n">
        <v>0</v>
      </c>
      <c r="CG72" s="267" t="n">
        <v>0</v>
      </c>
      <c r="CH72" s="267" t="n">
        <v>0</v>
      </c>
      <c r="CI72" s="267" t="n">
        <v>0</v>
      </c>
      <c r="CJ72" s="267" t="n">
        <v>0</v>
      </c>
      <c r="CK72" s="267" t="n">
        <v>0</v>
      </c>
      <c r="CL72" s="267" t="n">
        <v>0</v>
      </c>
    </row>
    <row r="73" s="112" customFormat="true" ht="13.15" hidden="false" customHeight="false" outlineLevel="0" collapsed="false">
      <c r="A73" s="132" t="s">
        <v>85</v>
      </c>
      <c r="B73" s="139" t="n">
        <f aca="false">X77</f>
        <v>4</v>
      </c>
      <c r="C73" s="140" t="n">
        <f aca="false">AL77</f>
        <v>0</v>
      </c>
      <c r="D73" s="139" t="n">
        <f aca="false">Y77</f>
        <v>6</v>
      </c>
      <c r="E73" s="140" t="n">
        <f aca="false">AM77</f>
        <v>0</v>
      </c>
      <c r="F73" s="139" t="n">
        <f aca="false">Z77</f>
        <v>7</v>
      </c>
      <c r="G73" s="140" t="n">
        <f aca="false">AN77</f>
        <v>2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17</v>
      </c>
      <c r="U73" s="140" t="n">
        <f aca="false">SUM(C73,E73,G73,I73,K73,M73,O73,Q73,S73)</f>
        <v>2</v>
      </c>
      <c r="V73" s="98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BA73" s="277" t="n">
        <f aca="false">BN68+CA68</f>
        <v>114</v>
      </c>
      <c r="BB73" s="277" t="n">
        <f aca="false">BO68+CB68</f>
        <v>89</v>
      </c>
      <c r="BC73" s="277" t="n">
        <f aca="false">BP68+CC68</f>
        <v>12</v>
      </c>
      <c r="BD73" s="277" t="n">
        <f aca="false">BQ68+CD68</f>
        <v>0</v>
      </c>
      <c r="BE73" s="277" t="n">
        <f aca="false">BR68+CE68</f>
        <v>0</v>
      </c>
      <c r="BF73" s="277" t="n">
        <f aca="false">BS68+CF68</f>
        <v>0</v>
      </c>
      <c r="BG73" s="277" t="n">
        <f aca="false">BT68+CG68</f>
        <v>0</v>
      </c>
      <c r="BH73" s="277" t="n">
        <f aca="false">BU68+CH68</f>
        <v>0</v>
      </c>
      <c r="BI73" s="277" t="n">
        <f aca="false">BV68+CI68</f>
        <v>0</v>
      </c>
      <c r="BJ73" s="277" t="n">
        <f aca="false">BW68+CJ68</f>
        <v>0</v>
      </c>
      <c r="BK73" s="277" t="n">
        <f aca="false">BX68+CK68</f>
        <v>0</v>
      </c>
      <c r="BL73" s="277" t="n">
        <f aca="false">BY68+CL68</f>
        <v>0</v>
      </c>
      <c r="BM73" s="269"/>
      <c r="BN73" s="266" t="n">
        <v>0</v>
      </c>
      <c r="BO73" s="266" t="n">
        <v>0</v>
      </c>
      <c r="BP73" s="266" t="n">
        <v>3</v>
      </c>
      <c r="BQ73" s="266" t="n">
        <v>0</v>
      </c>
      <c r="BR73" s="266" t="n">
        <v>0</v>
      </c>
      <c r="BS73" s="266" t="n">
        <v>0</v>
      </c>
      <c r="BT73" s="266" t="n">
        <v>0</v>
      </c>
      <c r="BU73" s="266" t="n">
        <v>0</v>
      </c>
      <c r="BV73" s="266" t="n">
        <v>0</v>
      </c>
      <c r="BW73" s="266" t="n">
        <v>0</v>
      </c>
      <c r="BX73" s="266" t="n">
        <v>0</v>
      </c>
      <c r="BY73" s="266" t="n">
        <v>0</v>
      </c>
      <c r="BZ73" s="99"/>
      <c r="CA73" s="267" t="n">
        <v>3</v>
      </c>
      <c r="CB73" s="267" t="n">
        <v>14</v>
      </c>
      <c r="CC73" s="267" t="n">
        <v>10</v>
      </c>
      <c r="CD73" s="267" t="n">
        <v>5</v>
      </c>
      <c r="CE73" s="267" t="n">
        <v>0</v>
      </c>
      <c r="CF73" s="267" t="n">
        <v>0</v>
      </c>
      <c r="CG73" s="267" t="n">
        <v>0</v>
      </c>
      <c r="CH73" s="267" t="n">
        <v>0</v>
      </c>
      <c r="CI73" s="267" t="n">
        <v>0</v>
      </c>
      <c r="CJ73" s="267" t="n">
        <v>0</v>
      </c>
      <c r="CK73" s="267" t="n">
        <v>0</v>
      </c>
      <c r="CL73" s="267" t="n">
        <v>0</v>
      </c>
    </row>
    <row r="74" s="112" customFormat="true" ht="13.15" hidden="false" customHeight="false" outlineLevel="0" collapsed="false">
      <c r="A74" s="132" t="s">
        <v>86</v>
      </c>
      <c r="B74" s="139" t="n">
        <f aca="false">X78</f>
        <v>2</v>
      </c>
      <c r="C74" s="140" t="n">
        <f aca="false">AL78</f>
        <v>0</v>
      </c>
      <c r="D74" s="139" t="n">
        <f aca="false">Y78</f>
        <v>3</v>
      </c>
      <c r="E74" s="140" t="n">
        <f aca="false">AM78</f>
        <v>0</v>
      </c>
      <c r="F74" s="139" t="n">
        <f aca="false">Z78</f>
        <v>2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7</v>
      </c>
      <c r="U74" s="140" t="n">
        <f aca="false">SUM(C74,E74,G74,I74,K74,M74,O74,Q74,S74)</f>
        <v>0</v>
      </c>
      <c r="V74" s="136"/>
      <c r="W74" s="111"/>
      <c r="X74" s="26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BA74" s="277" t="n">
        <f aca="false">BN69+CA69</f>
        <v>129</v>
      </c>
      <c r="BB74" s="277" t="n">
        <f aca="false">BO69+CB69</f>
        <v>86</v>
      </c>
      <c r="BC74" s="277" t="n">
        <f aca="false">BP69+CC69</f>
        <v>13</v>
      </c>
      <c r="BD74" s="277" t="n">
        <f aca="false">BQ69+CD69</f>
        <v>2</v>
      </c>
      <c r="BE74" s="277" t="n">
        <f aca="false">BR69+CE69</f>
        <v>0</v>
      </c>
      <c r="BF74" s="277" t="n">
        <f aca="false">BS69+CF69</f>
        <v>0</v>
      </c>
      <c r="BG74" s="277" t="n">
        <f aca="false">BT69+CG69</f>
        <v>0</v>
      </c>
      <c r="BH74" s="277" t="n">
        <f aca="false">BU69+CH69</f>
        <v>0</v>
      </c>
      <c r="BI74" s="277" t="n">
        <f aca="false">BV69+CI69</f>
        <v>0</v>
      </c>
      <c r="BJ74" s="277" t="n">
        <f aca="false">BW69+CJ69</f>
        <v>0</v>
      </c>
      <c r="BK74" s="277" t="n">
        <f aca="false">BX69+CK69</f>
        <v>0</v>
      </c>
      <c r="BL74" s="277" t="n">
        <f aca="false">BY69+CL69</f>
        <v>0</v>
      </c>
      <c r="BM74" s="269"/>
      <c r="BN74" s="266" t="n">
        <v>0</v>
      </c>
      <c r="BO74" s="266" t="n">
        <v>0</v>
      </c>
      <c r="BP74" s="266" t="n">
        <v>0</v>
      </c>
      <c r="BQ74" s="266" t="n">
        <v>1</v>
      </c>
      <c r="BR74" s="266" t="n">
        <v>0</v>
      </c>
      <c r="BS74" s="266" t="n">
        <v>0</v>
      </c>
      <c r="BT74" s="266" t="n">
        <v>0</v>
      </c>
      <c r="BU74" s="266" t="n">
        <v>0</v>
      </c>
      <c r="BV74" s="266" t="n">
        <v>0</v>
      </c>
      <c r="BW74" s="266" t="n">
        <v>0</v>
      </c>
      <c r="BX74" s="266" t="n">
        <v>0</v>
      </c>
      <c r="BY74" s="266" t="n">
        <v>0</v>
      </c>
      <c r="BZ74" s="99"/>
      <c r="CA74" s="267" t="n">
        <v>1</v>
      </c>
      <c r="CB74" s="267" t="n">
        <v>5</v>
      </c>
      <c r="CC74" s="267" t="n">
        <v>9</v>
      </c>
      <c r="CD74" s="267" t="n">
        <v>1</v>
      </c>
      <c r="CE74" s="267" t="n">
        <v>0</v>
      </c>
      <c r="CF74" s="267" t="n">
        <v>0</v>
      </c>
      <c r="CG74" s="267" t="n">
        <v>0</v>
      </c>
      <c r="CH74" s="267" t="n">
        <v>0</v>
      </c>
      <c r="CI74" s="267" t="n">
        <v>0</v>
      </c>
      <c r="CJ74" s="267" t="n">
        <v>0</v>
      </c>
      <c r="CK74" s="267" t="n">
        <v>0</v>
      </c>
      <c r="CL74" s="267" t="n">
        <v>0</v>
      </c>
    </row>
    <row r="75" s="112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3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3</v>
      </c>
      <c r="U75" s="140" t="n">
        <f aca="false">SUM(C75,E75,G75,I75,K75,M75,O75,Q75,S75)</f>
        <v>0</v>
      </c>
      <c r="V75" s="136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BA75" s="277" t="n">
        <f aca="false">BN70+CA70</f>
        <v>45</v>
      </c>
      <c r="BB75" s="277" t="n">
        <f aca="false">BO70+CB70</f>
        <v>61</v>
      </c>
      <c r="BC75" s="277" t="n">
        <f aca="false">BP70+CC70</f>
        <v>17</v>
      </c>
      <c r="BD75" s="277" t="n">
        <f aca="false">BQ70+CD70</f>
        <v>2</v>
      </c>
      <c r="BE75" s="277" t="n">
        <f aca="false">BR70+CE70</f>
        <v>0</v>
      </c>
      <c r="BF75" s="277" t="n">
        <f aca="false">BS70+CF70</f>
        <v>0</v>
      </c>
      <c r="BG75" s="277" t="n">
        <f aca="false">BT70+CG70</f>
        <v>0</v>
      </c>
      <c r="BH75" s="277" t="n">
        <f aca="false">BU70+CH70</f>
        <v>0</v>
      </c>
      <c r="BI75" s="277" t="n">
        <f aca="false">BV70+CI70</f>
        <v>0</v>
      </c>
      <c r="BJ75" s="277" t="n">
        <f aca="false">BW70+CJ70</f>
        <v>0</v>
      </c>
      <c r="BK75" s="277" t="n">
        <f aca="false">BX70+CK70</f>
        <v>0</v>
      </c>
      <c r="BL75" s="277" t="n">
        <f aca="false">BY70+CL70</f>
        <v>0</v>
      </c>
      <c r="BM75" s="269"/>
      <c r="BN75" s="266" t="n">
        <v>0</v>
      </c>
      <c r="BO75" s="266" t="n">
        <v>0</v>
      </c>
      <c r="BP75" s="266" t="n">
        <v>0</v>
      </c>
      <c r="BQ75" s="266" t="n">
        <v>2</v>
      </c>
      <c r="BR75" s="266" t="n">
        <v>0</v>
      </c>
      <c r="BS75" s="266" t="n">
        <v>0</v>
      </c>
      <c r="BT75" s="266" t="n">
        <v>0</v>
      </c>
      <c r="BU75" s="266" t="n">
        <v>0</v>
      </c>
      <c r="BV75" s="266" t="n">
        <v>0</v>
      </c>
      <c r="BW75" s="266" t="n">
        <v>0</v>
      </c>
      <c r="BX75" s="266" t="n">
        <v>0</v>
      </c>
      <c r="BY75" s="266" t="n">
        <v>0</v>
      </c>
      <c r="BZ75" s="99"/>
      <c r="CA75" s="267" t="n">
        <v>1</v>
      </c>
      <c r="CB75" s="267" t="n">
        <v>3</v>
      </c>
      <c r="CC75" s="267" t="n">
        <v>3</v>
      </c>
      <c r="CD75" s="267" t="n">
        <v>2</v>
      </c>
      <c r="CE75" s="267" t="n">
        <v>0</v>
      </c>
      <c r="CF75" s="267" t="n">
        <v>0</v>
      </c>
      <c r="CG75" s="267" t="n">
        <v>0</v>
      </c>
      <c r="CH75" s="267" t="n">
        <v>0</v>
      </c>
      <c r="CI75" s="267" t="n">
        <v>0</v>
      </c>
      <c r="CJ75" s="267" t="n">
        <v>0</v>
      </c>
      <c r="CK75" s="267" t="n">
        <v>0</v>
      </c>
      <c r="CL75" s="267" t="n">
        <v>0</v>
      </c>
    </row>
    <row r="76" s="112" customFormat="true" ht="13.15" hidden="false" customHeight="false" outlineLevel="0" collapsed="false">
      <c r="A76" s="132" t="s">
        <v>88</v>
      </c>
      <c r="B76" s="139" t="n">
        <f aca="false">X80</f>
        <v>1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1</v>
      </c>
      <c r="U76" s="140" t="n">
        <f aca="false">SUM(C76,E76,G76,I76,K76,M76,O76,Q76,S76)</f>
        <v>0</v>
      </c>
      <c r="V76" s="136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BA76" s="277" t="n">
        <f aca="false">BN71+CA71</f>
        <v>6</v>
      </c>
      <c r="BB76" s="277" t="n">
        <f aca="false">BO71+CB71</f>
        <v>55</v>
      </c>
      <c r="BC76" s="277" t="n">
        <f aca="false">BP71+CC71</f>
        <v>24</v>
      </c>
      <c r="BD76" s="277" t="n">
        <f aca="false">BQ71+CD71</f>
        <v>4</v>
      </c>
      <c r="BE76" s="277" t="n">
        <f aca="false">BR71+CE71</f>
        <v>1</v>
      </c>
      <c r="BF76" s="277" t="n">
        <f aca="false">BS71+CF71</f>
        <v>0</v>
      </c>
      <c r="BG76" s="277" t="n">
        <f aca="false">BT71+CG71</f>
        <v>0</v>
      </c>
      <c r="BH76" s="277" t="n">
        <f aca="false">BU71+CH71</f>
        <v>0</v>
      </c>
      <c r="BI76" s="277" t="n">
        <f aca="false">BV71+CI71</f>
        <v>0</v>
      </c>
      <c r="BJ76" s="277" t="n">
        <f aca="false">BW71+CJ71</f>
        <v>0</v>
      </c>
      <c r="BK76" s="277" t="n">
        <f aca="false">BX71+CK71</f>
        <v>0</v>
      </c>
      <c r="BL76" s="277" t="n">
        <f aca="false">BY71+CL71</f>
        <v>0</v>
      </c>
      <c r="BM76" s="117" t="s">
        <v>138</v>
      </c>
      <c r="BN76" s="266" t="n">
        <v>0</v>
      </c>
      <c r="BO76" s="266" t="n">
        <v>0</v>
      </c>
      <c r="BP76" s="266" t="n">
        <v>0</v>
      </c>
      <c r="BQ76" s="266" t="n">
        <v>0</v>
      </c>
      <c r="BR76" s="266" t="n">
        <v>0</v>
      </c>
      <c r="BS76" s="266" t="n">
        <v>0</v>
      </c>
      <c r="BT76" s="266" t="n">
        <v>0</v>
      </c>
      <c r="BU76" s="266" t="n">
        <v>0</v>
      </c>
      <c r="BV76" s="266" t="n">
        <v>0</v>
      </c>
      <c r="BW76" s="266" t="n">
        <v>0</v>
      </c>
      <c r="BX76" s="266" t="n">
        <v>0</v>
      </c>
      <c r="BY76" s="266" t="n">
        <v>0</v>
      </c>
      <c r="BZ76" s="99"/>
      <c r="CA76" s="267" t="n">
        <v>1</v>
      </c>
      <c r="CB76" s="267" t="n">
        <v>2</v>
      </c>
      <c r="CC76" s="267" t="n">
        <v>0</v>
      </c>
      <c r="CD76" s="267" t="n">
        <v>1</v>
      </c>
      <c r="CE76" s="267" t="n">
        <v>0</v>
      </c>
      <c r="CF76" s="267" t="n">
        <v>0</v>
      </c>
      <c r="CG76" s="267" t="n">
        <v>0</v>
      </c>
      <c r="CH76" s="267" t="n">
        <v>0</v>
      </c>
      <c r="CI76" s="267" t="n">
        <v>0</v>
      </c>
      <c r="CJ76" s="267" t="n">
        <v>0</v>
      </c>
      <c r="CK76" s="267" t="n">
        <v>0</v>
      </c>
      <c r="CL76" s="267" t="n">
        <v>0</v>
      </c>
    </row>
    <row r="77" s="112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4</v>
      </c>
      <c r="E77" s="140" t="n">
        <f aca="false">AM81</f>
        <v>1</v>
      </c>
      <c r="F77" s="139" t="n">
        <f aca="false">Z81</f>
        <v>1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5</v>
      </c>
      <c r="U77" s="140" t="n">
        <f aca="false">SUM(C77,E77,G77,I77,K77,M77,O77,Q77,S77)</f>
        <v>1</v>
      </c>
      <c r="V77" s="136"/>
      <c r="W77" s="111"/>
      <c r="X77" s="1" t="n">
        <f aca="false">BA31</f>
        <v>4</v>
      </c>
      <c r="Y77" s="1" t="n">
        <f aca="false">BB31</f>
        <v>6</v>
      </c>
      <c r="Z77" s="1" t="n">
        <f aca="false">BC31</f>
        <v>7</v>
      </c>
      <c r="AA77" s="1" t="n">
        <f aca="false">BD31</f>
        <v>0</v>
      </c>
      <c r="AB77" s="1" t="n">
        <f aca="false">BE31</f>
        <v>0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2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277" t="n">
        <f aca="false">BN72+CA72</f>
        <v>6</v>
      </c>
      <c r="BB77" s="277" t="n">
        <f aca="false">BO72+CB72</f>
        <v>21</v>
      </c>
      <c r="BC77" s="277" t="n">
        <f aca="false">BP72+CC72</f>
        <v>15</v>
      </c>
      <c r="BD77" s="277" t="n">
        <f aca="false">BQ72+CD72</f>
        <v>3</v>
      </c>
      <c r="BE77" s="277" t="n">
        <f aca="false">BR72+CE72</f>
        <v>1</v>
      </c>
      <c r="BF77" s="277" t="n">
        <f aca="false">BS72+CF72</f>
        <v>0</v>
      </c>
      <c r="BG77" s="277" t="n">
        <f aca="false">BT72+CG72</f>
        <v>0</v>
      </c>
      <c r="BH77" s="277" t="n">
        <f aca="false">BU72+CH72</f>
        <v>0</v>
      </c>
      <c r="BI77" s="277" t="n">
        <f aca="false">BV72+CI72</f>
        <v>0</v>
      </c>
      <c r="BJ77" s="277" t="n">
        <f aca="false">BW72+CJ72</f>
        <v>0</v>
      </c>
      <c r="BK77" s="277" t="n">
        <f aca="false">BX72+CK72</f>
        <v>0</v>
      </c>
      <c r="BL77" s="277" t="n">
        <f aca="false">BY72+CL72</f>
        <v>0</v>
      </c>
      <c r="BM77" s="269"/>
      <c r="BN77" s="266" t="n">
        <v>0</v>
      </c>
      <c r="BO77" s="266" t="n">
        <v>0</v>
      </c>
      <c r="BP77" s="266" t="n">
        <v>0</v>
      </c>
      <c r="BQ77" s="266" t="n">
        <v>0</v>
      </c>
      <c r="BR77" s="266" t="n">
        <v>0</v>
      </c>
      <c r="BS77" s="266" t="n">
        <v>0</v>
      </c>
      <c r="BT77" s="266" t="n">
        <v>0</v>
      </c>
      <c r="BU77" s="266" t="n">
        <v>0</v>
      </c>
      <c r="BV77" s="266" t="n">
        <v>0</v>
      </c>
      <c r="BW77" s="266" t="n">
        <v>0</v>
      </c>
      <c r="BX77" s="266" t="n">
        <v>0</v>
      </c>
      <c r="BY77" s="266" t="n">
        <v>0</v>
      </c>
      <c r="BZ77" s="99"/>
      <c r="CA77" s="267" t="n">
        <v>1</v>
      </c>
      <c r="CB77" s="267" t="n">
        <v>2</v>
      </c>
      <c r="CC77" s="267" t="n">
        <v>2</v>
      </c>
      <c r="CD77" s="267" t="n">
        <v>2</v>
      </c>
      <c r="CE77" s="267" t="n">
        <v>0</v>
      </c>
      <c r="CF77" s="267" t="n">
        <v>0</v>
      </c>
      <c r="CG77" s="267" t="n">
        <v>0</v>
      </c>
      <c r="CH77" s="267" t="n">
        <v>0</v>
      </c>
      <c r="CI77" s="267" t="n">
        <v>0</v>
      </c>
      <c r="CJ77" s="267" t="n">
        <v>0</v>
      </c>
      <c r="CK77" s="267" t="n">
        <v>0</v>
      </c>
      <c r="CL77" s="267" t="n">
        <v>0</v>
      </c>
    </row>
    <row r="78" s="112" customFormat="true" ht="12.75" hidden="false" customHeight="false" outlineLevel="0" collapsed="false">
      <c r="A78" s="132" t="s">
        <v>90</v>
      </c>
      <c r="B78" s="139" t="n">
        <f aca="false">X82</f>
        <v>3</v>
      </c>
      <c r="C78" s="140" t="n">
        <f aca="false">AL82</f>
        <v>2</v>
      </c>
      <c r="D78" s="139" t="n">
        <f aca="false">Y82</f>
        <v>6</v>
      </c>
      <c r="E78" s="140" t="n">
        <f aca="false">AM82</f>
        <v>0</v>
      </c>
      <c r="F78" s="139" t="n">
        <f aca="false">Z82</f>
        <v>3</v>
      </c>
      <c r="G78" s="140" t="n">
        <f aca="false">AN82</f>
        <v>0</v>
      </c>
      <c r="H78" s="139" t="n">
        <f aca="false">AA82</f>
        <v>2</v>
      </c>
      <c r="I78" s="140" t="n">
        <f aca="false">AO82</f>
        <v>1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14</v>
      </c>
      <c r="U78" s="140" t="n">
        <f aca="false">SUM(C78,E78,G78,I78,K78,M78,O78,Q78,S78)</f>
        <v>3</v>
      </c>
      <c r="V78" s="136"/>
      <c r="W78" s="111"/>
      <c r="X78" s="1" t="n">
        <f aca="false">BA32</f>
        <v>2</v>
      </c>
      <c r="Y78" s="1" t="n">
        <f aca="false">BB32</f>
        <v>3</v>
      </c>
      <c r="Z78" s="1" t="n">
        <f aca="false">BC32</f>
        <v>2</v>
      </c>
      <c r="AA78" s="1" t="n">
        <f aca="false">BD32</f>
        <v>0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0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277" t="n">
        <f aca="false">BN73+CA73</f>
        <v>3</v>
      </c>
      <c r="BB78" s="277" t="n">
        <f aca="false">BO73+CB73</f>
        <v>14</v>
      </c>
      <c r="BC78" s="277" t="n">
        <f aca="false">BP73+CC73</f>
        <v>13</v>
      </c>
      <c r="BD78" s="277" t="n">
        <f aca="false">BQ73+CD73</f>
        <v>5</v>
      </c>
      <c r="BE78" s="277" t="n">
        <f aca="false">BR73+CE73</f>
        <v>0</v>
      </c>
      <c r="BF78" s="277" t="n">
        <f aca="false">BS73+CF73</f>
        <v>0</v>
      </c>
      <c r="BG78" s="277" t="n">
        <f aca="false">BT73+CG73</f>
        <v>0</v>
      </c>
      <c r="BH78" s="277" t="n">
        <f aca="false">BU73+CH73</f>
        <v>0</v>
      </c>
      <c r="BI78" s="277" t="n">
        <f aca="false">BV73+CI73</f>
        <v>0</v>
      </c>
      <c r="BJ78" s="277" t="n">
        <f aca="false">BW73+CJ73</f>
        <v>0</v>
      </c>
      <c r="BK78" s="277" t="n">
        <f aca="false">BX73+CK73</f>
        <v>0</v>
      </c>
      <c r="BL78" s="277" t="n">
        <f aca="false">BY73+CL73</f>
        <v>0</v>
      </c>
      <c r="BM78" s="269"/>
      <c r="BN78" s="266" t="n">
        <v>0</v>
      </c>
      <c r="BO78" s="266" t="n">
        <v>0</v>
      </c>
      <c r="BP78" s="266" t="n">
        <v>0</v>
      </c>
      <c r="BQ78" s="266" t="n">
        <v>0</v>
      </c>
      <c r="BR78" s="266" t="n">
        <v>0</v>
      </c>
      <c r="BS78" s="266" t="n">
        <v>0</v>
      </c>
      <c r="BT78" s="266" t="n">
        <v>0</v>
      </c>
      <c r="BU78" s="266" t="n">
        <v>0</v>
      </c>
      <c r="BV78" s="266" t="n">
        <v>0</v>
      </c>
      <c r="BW78" s="266" t="n">
        <v>0</v>
      </c>
      <c r="BX78" s="266" t="n">
        <v>0</v>
      </c>
      <c r="BY78" s="266" t="n">
        <v>0</v>
      </c>
      <c r="BZ78" s="99"/>
      <c r="CA78" s="267" t="n">
        <v>0</v>
      </c>
      <c r="CB78" s="267" t="n">
        <v>0</v>
      </c>
      <c r="CC78" s="267" t="n">
        <v>2</v>
      </c>
      <c r="CD78" s="267" t="n">
        <v>0</v>
      </c>
      <c r="CE78" s="267" t="n">
        <v>1</v>
      </c>
      <c r="CF78" s="267" t="n">
        <v>0</v>
      </c>
      <c r="CG78" s="267" t="n">
        <v>0</v>
      </c>
      <c r="CH78" s="267" t="n">
        <v>0</v>
      </c>
      <c r="CI78" s="267" t="n">
        <v>0</v>
      </c>
      <c r="CJ78" s="267" t="n">
        <v>0</v>
      </c>
      <c r="CK78" s="267" t="n">
        <v>0</v>
      </c>
      <c r="CL78" s="267" t="n">
        <v>0</v>
      </c>
    </row>
    <row r="79" s="112" customFormat="true" ht="13.15" hidden="false" customHeight="false" outlineLevel="0" collapsed="false">
      <c r="A79" s="132" t="s">
        <v>91</v>
      </c>
      <c r="B79" s="139" t="n">
        <f aca="false">X83</f>
        <v>9</v>
      </c>
      <c r="C79" s="140" t="n">
        <f aca="false">AL83</f>
        <v>3</v>
      </c>
      <c r="D79" s="139" t="n">
        <f aca="false">Y83</f>
        <v>18</v>
      </c>
      <c r="E79" s="140" t="n">
        <f aca="false">AM83</f>
        <v>2</v>
      </c>
      <c r="F79" s="139" t="n">
        <f aca="false">Z83</f>
        <v>13</v>
      </c>
      <c r="G79" s="140" t="n">
        <f aca="false">AN83</f>
        <v>2</v>
      </c>
      <c r="H79" s="139" t="n">
        <f aca="false">AA83</f>
        <v>2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42</v>
      </c>
      <c r="U79" s="140" t="n">
        <f aca="false">SUM(C79,E79,G79,I79,K79,M79,O79,Q79,S79)</f>
        <v>7</v>
      </c>
      <c r="V79" s="136"/>
      <c r="W79" s="111"/>
      <c r="X79" s="1" t="n">
        <f aca="false">BA34</f>
        <v>0</v>
      </c>
      <c r="Y79" s="1" t="n">
        <f aca="false">BB34</f>
        <v>0</v>
      </c>
      <c r="Z79" s="1" t="n">
        <f aca="false">BC34</f>
        <v>3</v>
      </c>
      <c r="AA79" s="1" t="n">
        <f aca="false">BD34</f>
        <v>0</v>
      </c>
      <c r="AB79" s="1" t="n">
        <f aca="false">BE34</f>
        <v>0</v>
      </c>
      <c r="AC79" s="1" t="n">
        <f aca="false">BF34</f>
        <v>0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0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277" t="n">
        <f aca="false">BN74+CA74</f>
        <v>1</v>
      </c>
      <c r="BB79" s="277" t="n">
        <f aca="false">BO74+CB74</f>
        <v>5</v>
      </c>
      <c r="BC79" s="277" t="n">
        <f aca="false">BP74+CC74</f>
        <v>9</v>
      </c>
      <c r="BD79" s="277" t="n">
        <f aca="false">BQ74+CD74</f>
        <v>2</v>
      </c>
      <c r="BE79" s="277" t="n">
        <f aca="false">BR74+CE74</f>
        <v>0</v>
      </c>
      <c r="BF79" s="277" t="n">
        <f aca="false">BS74+CF74</f>
        <v>0</v>
      </c>
      <c r="BG79" s="277" t="n">
        <f aca="false">BT74+CG74</f>
        <v>0</v>
      </c>
      <c r="BH79" s="277" t="n">
        <f aca="false">BU74+CH74</f>
        <v>0</v>
      </c>
      <c r="BI79" s="277" t="n">
        <f aca="false">BV74+CI74</f>
        <v>0</v>
      </c>
      <c r="BJ79" s="277" t="n">
        <f aca="false">BW74+CJ74</f>
        <v>0</v>
      </c>
      <c r="BK79" s="277" t="n">
        <f aca="false">BX74+CK74</f>
        <v>0</v>
      </c>
      <c r="BL79" s="277" t="n">
        <f aca="false">BY74+CL74</f>
        <v>0</v>
      </c>
      <c r="BM79" s="269"/>
      <c r="BN79" s="266" t="n">
        <v>0</v>
      </c>
      <c r="BO79" s="266" t="n">
        <v>0</v>
      </c>
      <c r="BP79" s="266" t="n">
        <v>0</v>
      </c>
      <c r="BQ79" s="266" t="n">
        <v>0</v>
      </c>
      <c r="BR79" s="266" t="n">
        <v>0</v>
      </c>
      <c r="BS79" s="266" t="n">
        <v>0</v>
      </c>
      <c r="BT79" s="266" t="n">
        <v>0</v>
      </c>
      <c r="BU79" s="266" t="n">
        <v>0</v>
      </c>
      <c r="BV79" s="266" t="n">
        <v>0</v>
      </c>
      <c r="BW79" s="266" t="n">
        <v>0</v>
      </c>
      <c r="BX79" s="266" t="n">
        <v>0</v>
      </c>
      <c r="BY79" s="266" t="n">
        <v>0</v>
      </c>
      <c r="BZ79" s="99"/>
      <c r="CA79" s="267" t="n">
        <v>0</v>
      </c>
      <c r="CB79" s="267" t="n">
        <v>2</v>
      </c>
      <c r="CC79" s="267" t="n">
        <v>4</v>
      </c>
      <c r="CD79" s="267" t="n">
        <v>0</v>
      </c>
      <c r="CE79" s="267" t="n">
        <v>0</v>
      </c>
      <c r="CF79" s="267" t="n">
        <v>0</v>
      </c>
      <c r="CG79" s="267" t="n">
        <v>0</v>
      </c>
      <c r="CH79" s="267" t="n">
        <v>0</v>
      </c>
      <c r="CI79" s="267" t="n">
        <v>0</v>
      </c>
      <c r="CJ79" s="267" t="n">
        <v>0</v>
      </c>
      <c r="CK79" s="267" t="n">
        <v>0</v>
      </c>
      <c r="CL79" s="267" t="n">
        <v>0</v>
      </c>
    </row>
    <row r="80" s="112" customFormat="true" ht="13.15" hidden="false" customHeight="false" outlineLevel="0" collapsed="false">
      <c r="A80" s="132" t="s">
        <v>92</v>
      </c>
      <c r="B80" s="139" t="n">
        <f aca="false">X84</f>
        <v>27</v>
      </c>
      <c r="C80" s="140" t="n">
        <f aca="false">AL84</f>
        <v>4</v>
      </c>
      <c r="D80" s="139" t="n">
        <f aca="false">Y84</f>
        <v>65</v>
      </c>
      <c r="E80" s="140" t="n">
        <f aca="false">AM84</f>
        <v>7</v>
      </c>
      <c r="F80" s="139" t="n">
        <f aca="false">Z84</f>
        <v>31</v>
      </c>
      <c r="G80" s="140" t="n">
        <f aca="false">AN84</f>
        <v>0</v>
      </c>
      <c r="H80" s="139" t="n">
        <f aca="false">AA84</f>
        <v>4</v>
      </c>
      <c r="I80" s="140" t="n">
        <f aca="false">AO84</f>
        <v>1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127</v>
      </c>
      <c r="U80" s="140" t="n">
        <f aca="false">SUM(C80,E80,G80,I80,K80,M80,O80,Q80,S80)</f>
        <v>12</v>
      </c>
      <c r="V80" s="136"/>
      <c r="W80" s="111"/>
      <c r="X80" s="1" t="n">
        <f aca="false">BA35</f>
        <v>1</v>
      </c>
      <c r="Y80" s="1" t="n">
        <f aca="false">BB35</f>
        <v>0</v>
      </c>
      <c r="Z80" s="1" t="n">
        <f aca="false">BC35</f>
        <v>0</v>
      </c>
      <c r="AA80" s="1" t="n">
        <f aca="false">BD35</f>
        <v>0</v>
      </c>
      <c r="AB80" s="1" t="n">
        <f aca="false">BE35</f>
        <v>0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0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7" t="s">
        <v>138</v>
      </c>
      <c r="BA80" s="267" t="n">
        <f aca="false">BN75+CA75</f>
        <v>1</v>
      </c>
      <c r="BB80" s="267" t="n">
        <f aca="false">BO75+CB75</f>
        <v>3</v>
      </c>
      <c r="BC80" s="267" t="n">
        <f aca="false">BP75+CC75</f>
        <v>3</v>
      </c>
      <c r="BD80" s="267" t="n">
        <f aca="false">BQ75+CD75</f>
        <v>4</v>
      </c>
      <c r="BE80" s="267" t="n">
        <f aca="false">BR75+CE75</f>
        <v>0</v>
      </c>
      <c r="BF80" s="267" t="n">
        <f aca="false">BS75+CF75</f>
        <v>0</v>
      </c>
      <c r="BG80" s="267" t="n">
        <f aca="false">BT75+CG75</f>
        <v>0</v>
      </c>
      <c r="BH80" s="267" t="n">
        <f aca="false">BU75+CH75</f>
        <v>0</v>
      </c>
      <c r="BI80" s="267" t="n">
        <f aca="false">BV75+CI75</f>
        <v>0</v>
      </c>
      <c r="BJ80" s="267" t="n">
        <f aca="false">BW75+CJ75</f>
        <v>0</v>
      </c>
      <c r="BK80" s="267" t="n">
        <f aca="false">BX75+CK75</f>
        <v>0</v>
      </c>
      <c r="BL80" s="267" t="n">
        <f aca="false">BY75+CL75</f>
        <v>0</v>
      </c>
      <c r="BM80" s="269"/>
      <c r="BN80" s="266" t="n">
        <v>0</v>
      </c>
      <c r="BO80" s="266" t="n">
        <v>1</v>
      </c>
      <c r="BP80" s="266" t="n">
        <v>0</v>
      </c>
      <c r="BQ80" s="266" t="n">
        <v>0</v>
      </c>
      <c r="BR80" s="266" t="n">
        <v>1</v>
      </c>
      <c r="BS80" s="266" t="n">
        <v>0</v>
      </c>
      <c r="BT80" s="266" t="n">
        <v>0</v>
      </c>
      <c r="BU80" s="266" t="n">
        <v>0</v>
      </c>
      <c r="BV80" s="266" t="n">
        <v>0</v>
      </c>
      <c r="BW80" s="266" t="n">
        <v>0</v>
      </c>
      <c r="BX80" s="266" t="n">
        <v>0</v>
      </c>
      <c r="BY80" s="266" t="n">
        <v>0</v>
      </c>
      <c r="BZ80" s="99"/>
      <c r="CA80" s="267" t="n">
        <v>1</v>
      </c>
      <c r="CB80" s="267" t="n">
        <v>3</v>
      </c>
      <c r="CC80" s="267" t="n">
        <v>4</v>
      </c>
      <c r="CD80" s="267" t="n">
        <v>1</v>
      </c>
      <c r="CE80" s="267" t="n">
        <v>1</v>
      </c>
      <c r="CF80" s="267" t="n">
        <v>1</v>
      </c>
      <c r="CG80" s="267" t="n">
        <v>0</v>
      </c>
      <c r="CH80" s="267" t="n">
        <v>0</v>
      </c>
      <c r="CI80" s="267" t="n">
        <v>0</v>
      </c>
      <c r="CJ80" s="267" t="n">
        <v>0</v>
      </c>
      <c r="CK80" s="267" t="n">
        <v>0</v>
      </c>
      <c r="CL80" s="267" t="n">
        <v>0</v>
      </c>
    </row>
    <row r="81" s="112" customFormat="true" ht="12.75" hidden="false" customHeight="false" outlineLevel="0" collapsed="false">
      <c r="A81" s="132" t="s">
        <v>93</v>
      </c>
      <c r="B81" s="139" t="n">
        <f aca="false">X85</f>
        <v>74</v>
      </c>
      <c r="C81" s="140" t="n">
        <f aca="false">AL85</f>
        <v>8</v>
      </c>
      <c r="D81" s="139" t="n">
        <f aca="false">Y85</f>
        <v>80</v>
      </c>
      <c r="E81" s="140" t="n">
        <f aca="false">AM85</f>
        <v>2</v>
      </c>
      <c r="F81" s="139" t="n">
        <f aca="false">Z85</f>
        <v>22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176</v>
      </c>
      <c r="U81" s="140" t="n">
        <f aca="false">SUM(C81,E81,G81,I81,K81,M81,O81,Q81,S81)</f>
        <v>10</v>
      </c>
      <c r="V81" s="136"/>
      <c r="W81" s="111"/>
      <c r="X81" s="1" t="n">
        <f aca="false">BA36</f>
        <v>0</v>
      </c>
      <c r="Y81" s="1" t="n">
        <f aca="false">BB36</f>
        <v>4</v>
      </c>
      <c r="Z81" s="1" t="n">
        <f aca="false">BC36</f>
        <v>1</v>
      </c>
      <c r="AA81" s="1" t="n">
        <f aca="false">BD36</f>
        <v>0</v>
      </c>
      <c r="AB81" s="1" t="n">
        <f aca="false">BE36</f>
        <v>0</v>
      </c>
      <c r="AC81" s="1" t="n">
        <f aca="false">BF36</f>
        <v>0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1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267" t="n">
        <f aca="false">BN76+CA76</f>
        <v>1</v>
      </c>
      <c r="BB81" s="267" t="n">
        <f aca="false">BO76+CB76</f>
        <v>2</v>
      </c>
      <c r="BC81" s="267" t="n">
        <f aca="false">BP76+CC76</f>
        <v>0</v>
      </c>
      <c r="BD81" s="267" t="n">
        <f aca="false">BQ76+CD76</f>
        <v>1</v>
      </c>
      <c r="BE81" s="267" t="n">
        <f aca="false">BR76+CE76</f>
        <v>0</v>
      </c>
      <c r="BF81" s="267" t="n">
        <f aca="false">BS76+CF76</f>
        <v>0</v>
      </c>
      <c r="BG81" s="267" t="n">
        <f aca="false">BT76+CG76</f>
        <v>0</v>
      </c>
      <c r="BH81" s="267" t="n">
        <f aca="false">BU76+CH76</f>
        <v>0</v>
      </c>
      <c r="BI81" s="267" t="n">
        <f aca="false">BV76+CI76</f>
        <v>0</v>
      </c>
      <c r="BJ81" s="267" t="n">
        <f aca="false">BW76+CJ76</f>
        <v>0</v>
      </c>
      <c r="BK81" s="267" t="n">
        <f aca="false">BX76+CK76</f>
        <v>0</v>
      </c>
      <c r="BL81" s="267" t="n">
        <f aca="false">BY76+CL76</f>
        <v>0</v>
      </c>
      <c r="BM81" s="269"/>
      <c r="BN81" s="266" t="n">
        <v>2</v>
      </c>
      <c r="BO81" s="266" t="n">
        <v>2</v>
      </c>
      <c r="BP81" s="266" t="n">
        <v>0</v>
      </c>
      <c r="BQ81" s="266" t="n">
        <v>0</v>
      </c>
      <c r="BR81" s="266" t="n">
        <v>0</v>
      </c>
      <c r="BS81" s="266" t="n">
        <v>0</v>
      </c>
      <c r="BT81" s="266" t="n">
        <v>0</v>
      </c>
      <c r="BU81" s="266" t="n">
        <v>0</v>
      </c>
      <c r="BV81" s="266" t="n">
        <v>0</v>
      </c>
      <c r="BW81" s="266" t="n">
        <v>0</v>
      </c>
      <c r="BX81" s="266" t="n">
        <v>0</v>
      </c>
      <c r="BY81" s="266" t="n">
        <v>0</v>
      </c>
      <c r="BZ81" s="99"/>
      <c r="CA81" s="267" t="n">
        <v>7</v>
      </c>
      <c r="CB81" s="267" t="n">
        <v>18</v>
      </c>
      <c r="CC81" s="267" t="n">
        <v>16</v>
      </c>
      <c r="CD81" s="267" t="n">
        <v>0</v>
      </c>
      <c r="CE81" s="267" t="n">
        <v>0</v>
      </c>
      <c r="CF81" s="267" t="n">
        <v>0</v>
      </c>
      <c r="CG81" s="267" t="n">
        <v>0</v>
      </c>
      <c r="CH81" s="267" t="n">
        <v>0</v>
      </c>
      <c r="CI81" s="267" t="n">
        <v>0</v>
      </c>
      <c r="CJ81" s="267" t="n">
        <v>0</v>
      </c>
      <c r="CK81" s="267" t="n">
        <v>0</v>
      </c>
      <c r="CL81" s="267" t="n">
        <v>0</v>
      </c>
    </row>
    <row r="82" s="112" customFormat="true" ht="12.75" hidden="false" customHeight="false" outlineLevel="0" collapsed="false">
      <c r="A82" s="132" t="s">
        <v>94</v>
      </c>
      <c r="B82" s="139" t="n">
        <f aca="false">X86</f>
        <v>76</v>
      </c>
      <c r="C82" s="140" t="n">
        <f aca="false">AL86</f>
        <v>9</v>
      </c>
      <c r="D82" s="139" t="n">
        <f aca="false">Y86</f>
        <v>85</v>
      </c>
      <c r="E82" s="140" t="n">
        <f aca="false">AM86</f>
        <v>6</v>
      </c>
      <c r="F82" s="139" t="n">
        <f aca="false">Z86</f>
        <v>28</v>
      </c>
      <c r="G82" s="140" t="n">
        <f aca="false">AN86</f>
        <v>0</v>
      </c>
      <c r="H82" s="139" t="n">
        <f aca="false">AA86</f>
        <v>5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194</v>
      </c>
      <c r="U82" s="140" t="n">
        <f aca="false">SUM(C82,E82,G82,I82,K82,M82,O82,Q82,S82)</f>
        <v>15</v>
      </c>
      <c r="V82" s="136"/>
      <c r="W82" s="111"/>
      <c r="X82" s="1" t="n">
        <f aca="false">BA37</f>
        <v>3</v>
      </c>
      <c r="Y82" s="1" t="n">
        <f aca="false">BB37</f>
        <v>6</v>
      </c>
      <c r="Z82" s="1" t="n">
        <f aca="false">BC37</f>
        <v>3</v>
      </c>
      <c r="AA82" s="1" t="n">
        <f aca="false">BD37</f>
        <v>2</v>
      </c>
      <c r="AB82" s="1" t="n">
        <f aca="false">BE37</f>
        <v>0</v>
      </c>
      <c r="AC82" s="1" t="n">
        <f aca="false">BF37</f>
        <v>0</v>
      </c>
      <c r="AD82" s="1" t="n">
        <f aca="false">BG37</f>
        <v>0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2</v>
      </c>
      <c r="AM82" s="1" t="n">
        <f aca="false">BO32</f>
        <v>0</v>
      </c>
      <c r="AN82" s="1" t="n">
        <f aca="false">BP32</f>
        <v>0</v>
      </c>
      <c r="AO82" s="1" t="n">
        <f aca="false">BQ32</f>
        <v>1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267" t="n">
        <f aca="false">BN77+CA77</f>
        <v>1</v>
      </c>
      <c r="BB82" s="267" t="n">
        <f aca="false">BO77+CB77</f>
        <v>2</v>
      </c>
      <c r="BC82" s="267" t="n">
        <f aca="false">BP77+CC77</f>
        <v>2</v>
      </c>
      <c r="BD82" s="267" t="n">
        <f aca="false">BQ77+CD77</f>
        <v>2</v>
      </c>
      <c r="BE82" s="267" t="n">
        <f aca="false">BR77+CE77</f>
        <v>0</v>
      </c>
      <c r="BF82" s="267" t="n">
        <f aca="false">BS77+CF77</f>
        <v>0</v>
      </c>
      <c r="BG82" s="267" t="n">
        <f aca="false">BT77+CG77</f>
        <v>0</v>
      </c>
      <c r="BH82" s="267" t="n">
        <f aca="false">BU77+CH77</f>
        <v>0</v>
      </c>
      <c r="BI82" s="267" t="n">
        <f aca="false">BV77+CI77</f>
        <v>0</v>
      </c>
      <c r="BJ82" s="267" t="n">
        <f aca="false">BW77+CJ77</f>
        <v>0</v>
      </c>
      <c r="BK82" s="267" t="n">
        <f aca="false">BX77+CK77</f>
        <v>0</v>
      </c>
      <c r="BL82" s="267" t="n">
        <f aca="false">BY77+CL77</f>
        <v>0</v>
      </c>
      <c r="BM82" s="269"/>
      <c r="BN82" s="266" t="n">
        <v>2</v>
      </c>
      <c r="BO82" s="266" t="n">
        <v>0</v>
      </c>
      <c r="BP82" s="266" t="n">
        <v>1</v>
      </c>
      <c r="BQ82" s="266" t="n">
        <v>0</v>
      </c>
      <c r="BR82" s="266" t="n">
        <v>0</v>
      </c>
      <c r="BS82" s="266" t="n">
        <v>0</v>
      </c>
      <c r="BT82" s="266" t="n">
        <v>0</v>
      </c>
      <c r="BU82" s="266" t="n">
        <v>0</v>
      </c>
      <c r="BV82" s="266" t="n">
        <v>0</v>
      </c>
      <c r="BW82" s="266" t="n">
        <v>0</v>
      </c>
      <c r="BX82" s="266" t="n">
        <v>0</v>
      </c>
      <c r="BY82" s="266" t="n">
        <v>0</v>
      </c>
      <c r="BZ82" s="99"/>
      <c r="CA82" s="267" t="n">
        <v>23</v>
      </c>
      <c r="CB82" s="267" t="n">
        <v>43</v>
      </c>
      <c r="CC82" s="267" t="n">
        <v>18</v>
      </c>
      <c r="CD82" s="267" t="n">
        <v>3</v>
      </c>
      <c r="CE82" s="267" t="n">
        <v>0</v>
      </c>
      <c r="CF82" s="267" t="n">
        <v>0</v>
      </c>
      <c r="CG82" s="267" t="n">
        <v>0</v>
      </c>
      <c r="CH82" s="267" t="n">
        <v>0</v>
      </c>
      <c r="CI82" s="267" t="n">
        <v>0</v>
      </c>
      <c r="CJ82" s="267" t="n">
        <v>0</v>
      </c>
      <c r="CK82" s="267" t="n">
        <v>0</v>
      </c>
      <c r="CL82" s="267" t="n">
        <v>0</v>
      </c>
    </row>
    <row r="83" s="112" customFormat="true" ht="12.75" hidden="false" customHeight="false" outlineLevel="0" collapsed="false">
      <c r="A83" s="132" t="s">
        <v>95</v>
      </c>
      <c r="B83" s="139" t="n">
        <f aca="false">X87</f>
        <v>47</v>
      </c>
      <c r="C83" s="140" t="n">
        <f aca="false">AL87</f>
        <v>9</v>
      </c>
      <c r="D83" s="139" t="n">
        <f aca="false">Y87</f>
        <v>70</v>
      </c>
      <c r="E83" s="140" t="n">
        <f aca="false">AM87</f>
        <v>5</v>
      </c>
      <c r="F83" s="139" t="n">
        <f aca="false">Z87</f>
        <v>22</v>
      </c>
      <c r="G83" s="140" t="n">
        <f aca="false">AN87</f>
        <v>0</v>
      </c>
      <c r="H83" s="139" t="n">
        <f aca="false">AA87</f>
        <v>2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141</v>
      </c>
      <c r="U83" s="140" t="n">
        <f aca="false">SUM(C83,E83,G83,I83,K83,M83,O83,Q83,S83)</f>
        <v>14</v>
      </c>
      <c r="V83" s="136"/>
      <c r="W83" s="111"/>
      <c r="X83" s="1" t="n">
        <f aca="false">BA38</f>
        <v>9</v>
      </c>
      <c r="Y83" s="1" t="n">
        <f aca="false">BB38</f>
        <v>18</v>
      </c>
      <c r="Z83" s="1" t="n">
        <f aca="false">BC38</f>
        <v>13</v>
      </c>
      <c r="AA83" s="1" t="n">
        <f aca="false">BD38</f>
        <v>2</v>
      </c>
      <c r="AB83" s="1" t="n">
        <f aca="false">BE38</f>
        <v>0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3</v>
      </c>
      <c r="AM83" s="1" t="n">
        <f aca="false">BO33</f>
        <v>2</v>
      </c>
      <c r="AN83" s="1" t="n">
        <f aca="false">BP33</f>
        <v>2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267" t="n">
        <f aca="false">BN78+CA78</f>
        <v>0</v>
      </c>
      <c r="BB83" s="267" t="n">
        <f aca="false">BO78+CB78</f>
        <v>0</v>
      </c>
      <c r="BC83" s="267" t="n">
        <f aca="false">BP78+CC78</f>
        <v>2</v>
      </c>
      <c r="BD83" s="267" t="n">
        <f aca="false">BQ78+CD78</f>
        <v>0</v>
      </c>
      <c r="BE83" s="267" t="n">
        <f aca="false">BR78+CE78</f>
        <v>1</v>
      </c>
      <c r="BF83" s="267" t="n">
        <f aca="false">BS78+CF78</f>
        <v>0</v>
      </c>
      <c r="BG83" s="267" t="n">
        <f aca="false">BT78+CG78</f>
        <v>0</v>
      </c>
      <c r="BH83" s="267" t="n">
        <f aca="false">BU78+CH78</f>
        <v>0</v>
      </c>
      <c r="BI83" s="267" t="n">
        <f aca="false">BV78+CI78</f>
        <v>0</v>
      </c>
      <c r="BJ83" s="267" t="n">
        <f aca="false">BW78+CJ78</f>
        <v>0</v>
      </c>
      <c r="BK83" s="267" t="n">
        <f aca="false">BX78+CK78</f>
        <v>0</v>
      </c>
      <c r="BL83" s="267" t="n">
        <f aca="false">BY78+CL78</f>
        <v>0</v>
      </c>
      <c r="BM83" s="269"/>
      <c r="BN83" s="266" t="n">
        <v>7</v>
      </c>
      <c r="BO83" s="266" t="n">
        <v>4</v>
      </c>
      <c r="BP83" s="266" t="n">
        <v>0</v>
      </c>
      <c r="BQ83" s="266" t="n">
        <v>0</v>
      </c>
      <c r="BR83" s="266" t="n">
        <v>0</v>
      </c>
      <c r="BS83" s="266" t="n">
        <v>0</v>
      </c>
      <c r="BT83" s="266" t="n">
        <v>0</v>
      </c>
      <c r="BU83" s="266" t="n">
        <v>0</v>
      </c>
      <c r="BV83" s="266" t="n">
        <v>0</v>
      </c>
      <c r="BW83" s="266" t="n">
        <v>0</v>
      </c>
      <c r="BX83" s="266" t="n">
        <v>0</v>
      </c>
      <c r="BY83" s="266" t="n">
        <v>0</v>
      </c>
      <c r="BZ83" s="99"/>
      <c r="CA83" s="267" t="n">
        <v>74</v>
      </c>
      <c r="CB83" s="267" t="n">
        <v>66</v>
      </c>
      <c r="CC83" s="267" t="n">
        <v>18</v>
      </c>
      <c r="CD83" s="267" t="n">
        <v>0</v>
      </c>
      <c r="CE83" s="267" t="n">
        <v>0</v>
      </c>
      <c r="CF83" s="267" t="n">
        <v>0</v>
      </c>
      <c r="CG83" s="267" t="n">
        <v>0</v>
      </c>
      <c r="CH83" s="267" t="n">
        <v>0</v>
      </c>
      <c r="CI83" s="267" t="n">
        <v>0</v>
      </c>
      <c r="CJ83" s="267" t="n">
        <v>0</v>
      </c>
      <c r="CK83" s="267" t="n">
        <v>0</v>
      </c>
      <c r="CL83" s="267" t="n">
        <v>0</v>
      </c>
    </row>
    <row r="84" s="112" customFormat="true" ht="12.75" hidden="false" customHeight="false" outlineLevel="0" collapsed="false">
      <c r="A84" s="132" t="s">
        <v>96</v>
      </c>
      <c r="B84" s="139" t="n">
        <f aca="false">X88</f>
        <v>65</v>
      </c>
      <c r="C84" s="140" t="n">
        <f aca="false">AL88</f>
        <v>10</v>
      </c>
      <c r="D84" s="139" t="n">
        <f aca="false">Y88</f>
        <v>63</v>
      </c>
      <c r="E84" s="140" t="n">
        <f aca="false">AM88</f>
        <v>1</v>
      </c>
      <c r="F84" s="139" t="n">
        <f aca="false">Z88</f>
        <v>19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2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149</v>
      </c>
      <c r="U84" s="140" t="n">
        <f aca="false">SUM(C84,E84,G84,I84,K84,M84,O84,Q84,S84)</f>
        <v>11</v>
      </c>
      <c r="V84" s="136"/>
      <c r="W84" s="111"/>
      <c r="X84" s="1" t="n">
        <f aca="false">BA39</f>
        <v>27</v>
      </c>
      <c r="Y84" s="1" t="n">
        <f aca="false">BB39</f>
        <v>65</v>
      </c>
      <c r="Z84" s="1" t="n">
        <f aca="false">BC39</f>
        <v>31</v>
      </c>
      <c r="AA84" s="1" t="n">
        <f aca="false">BD39</f>
        <v>4</v>
      </c>
      <c r="AB84" s="1" t="n">
        <f aca="false">BE39</f>
        <v>0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4</v>
      </c>
      <c r="AM84" s="1" t="n">
        <f aca="false">BO34</f>
        <v>7</v>
      </c>
      <c r="AN84" s="1" t="n">
        <f aca="false">BP34</f>
        <v>0</v>
      </c>
      <c r="AO84" s="1" t="n">
        <f aca="false">BQ34</f>
        <v>1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267" t="n">
        <f aca="false">BN79+CA79</f>
        <v>0</v>
      </c>
      <c r="BB84" s="267" t="n">
        <f aca="false">BO79+CB79</f>
        <v>2</v>
      </c>
      <c r="BC84" s="267" t="n">
        <f aca="false">BP79+CC79</f>
        <v>4</v>
      </c>
      <c r="BD84" s="267" t="n">
        <f aca="false">BQ79+CD79</f>
        <v>0</v>
      </c>
      <c r="BE84" s="267" t="n">
        <f aca="false">BR79+CE79</f>
        <v>0</v>
      </c>
      <c r="BF84" s="267" t="n">
        <f aca="false">BS79+CF79</f>
        <v>0</v>
      </c>
      <c r="BG84" s="267" t="n">
        <f aca="false">BT79+CG79</f>
        <v>0</v>
      </c>
      <c r="BH84" s="267" t="n">
        <f aca="false">BU79+CH79</f>
        <v>0</v>
      </c>
      <c r="BI84" s="267" t="n">
        <f aca="false">BV79+CI79</f>
        <v>0</v>
      </c>
      <c r="BJ84" s="267" t="n">
        <f aca="false">BW79+CJ79</f>
        <v>0</v>
      </c>
      <c r="BK84" s="267" t="n">
        <f aca="false">BX79+CK79</f>
        <v>0</v>
      </c>
      <c r="BL84" s="267" t="n">
        <f aca="false">BY79+CL79</f>
        <v>0</v>
      </c>
      <c r="BM84" s="269"/>
      <c r="BN84" s="266" t="n">
        <v>6</v>
      </c>
      <c r="BO84" s="266" t="n">
        <v>5</v>
      </c>
      <c r="BP84" s="266" t="n">
        <v>0</v>
      </c>
      <c r="BQ84" s="266" t="n">
        <v>0</v>
      </c>
      <c r="BR84" s="266" t="n">
        <v>0</v>
      </c>
      <c r="BS84" s="266" t="n">
        <v>0</v>
      </c>
      <c r="BT84" s="266" t="n">
        <v>0</v>
      </c>
      <c r="BU84" s="266" t="n">
        <v>0</v>
      </c>
      <c r="BV84" s="266" t="n">
        <v>0</v>
      </c>
      <c r="BW84" s="266" t="n">
        <v>0</v>
      </c>
      <c r="BX84" s="266" t="n">
        <v>0</v>
      </c>
      <c r="BY84" s="266" t="n">
        <v>0</v>
      </c>
      <c r="BZ84" s="99"/>
      <c r="CA84" s="267" t="n">
        <v>54</v>
      </c>
      <c r="CB84" s="267" t="n">
        <v>73</v>
      </c>
      <c r="CC84" s="267" t="n">
        <v>29</v>
      </c>
      <c r="CD84" s="267" t="n">
        <v>1</v>
      </c>
      <c r="CE84" s="267" t="n">
        <v>0</v>
      </c>
      <c r="CF84" s="267" t="n">
        <v>0</v>
      </c>
      <c r="CG84" s="267" t="n">
        <v>0</v>
      </c>
      <c r="CH84" s="267" t="n">
        <v>0</v>
      </c>
      <c r="CI84" s="267" t="n">
        <v>0</v>
      </c>
      <c r="CJ84" s="267" t="n">
        <v>0</v>
      </c>
      <c r="CK84" s="267" t="n">
        <v>0</v>
      </c>
      <c r="CL84" s="267" t="n">
        <v>0</v>
      </c>
    </row>
    <row r="85" s="112" customFormat="true" ht="12.75" hidden="false" customHeight="false" outlineLevel="0" collapsed="false">
      <c r="A85" s="132" t="s">
        <v>97</v>
      </c>
      <c r="B85" s="139" t="n">
        <f aca="false">X89</f>
        <v>52</v>
      </c>
      <c r="C85" s="140" t="n">
        <f aca="false">AL89</f>
        <v>6</v>
      </c>
      <c r="D85" s="139" t="n">
        <f aca="false">Y89</f>
        <v>78</v>
      </c>
      <c r="E85" s="140" t="n">
        <f aca="false">AM89</f>
        <v>1</v>
      </c>
      <c r="F85" s="139" t="n">
        <f aca="false">Z89</f>
        <v>28</v>
      </c>
      <c r="G85" s="140" t="n">
        <f aca="false">AN89</f>
        <v>1</v>
      </c>
      <c r="H85" s="139" t="n">
        <f aca="false">AA89</f>
        <v>3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161</v>
      </c>
      <c r="U85" s="140" t="n">
        <f aca="false">SUM(C85,E85,G85,I85,K85,M85,O85,Q85,S85)</f>
        <v>8</v>
      </c>
      <c r="V85" s="136"/>
      <c r="W85" s="111"/>
      <c r="X85" s="1" t="n">
        <f aca="false">BA40</f>
        <v>74</v>
      </c>
      <c r="Y85" s="1" t="n">
        <f aca="false">BB40</f>
        <v>80</v>
      </c>
      <c r="Z85" s="1" t="n">
        <f aca="false">BC40</f>
        <v>22</v>
      </c>
      <c r="AA85" s="1" t="n">
        <f aca="false">BD40</f>
        <v>0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8</v>
      </c>
      <c r="AM85" s="1" t="n">
        <f aca="false">BO35</f>
        <v>2</v>
      </c>
      <c r="AN85" s="1" t="n">
        <f aca="false">BP35</f>
        <v>0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267" t="n">
        <f aca="false">BN80+CA80</f>
        <v>1</v>
      </c>
      <c r="BB85" s="267" t="n">
        <f aca="false">BO80+CB80</f>
        <v>4</v>
      </c>
      <c r="BC85" s="267" t="n">
        <f aca="false">BP80+CC80</f>
        <v>4</v>
      </c>
      <c r="BD85" s="267" t="n">
        <f aca="false">BQ80+CD80</f>
        <v>1</v>
      </c>
      <c r="BE85" s="267" t="n">
        <f aca="false">BR80+CE80</f>
        <v>2</v>
      </c>
      <c r="BF85" s="267" t="n">
        <f aca="false">BS80+CF80</f>
        <v>1</v>
      </c>
      <c r="BG85" s="267" t="n">
        <f aca="false">BT80+CG80</f>
        <v>0</v>
      </c>
      <c r="BH85" s="267" t="n">
        <f aca="false">BU80+CH80</f>
        <v>0</v>
      </c>
      <c r="BI85" s="267" t="n">
        <f aca="false">BV80+CI80</f>
        <v>0</v>
      </c>
      <c r="BJ85" s="267" t="n">
        <f aca="false">BW80+CJ80</f>
        <v>0</v>
      </c>
      <c r="BK85" s="267" t="n">
        <f aca="false">BX80+CK80</f>
        <v>0</v>
      </c>
      <c r="BL85" s="267" t="n">
        <f aca="false">BY80+CL80</f>
        <v>0</v>
      </c>
      <c r="BM85" s="269"/>
      <c r="BN85" s="266" t="n">
        <v>4</v>
      </c>
      <c r="BO85" s="266" t="n">
        <v>4</v>
      </c>
      <c r="BP85" s="266" t="n">
        <v>0</v>
      </c>
      <c r="BQ85" s="266" t="n">
        <v>0</v>
      </c>
      <c r="BR85" s="266" t="n">
        <v>0</v>
      </c>
      <c r="BS85" s="266" t="n">
        <v>0</v>
      </c>
      <c r="BT85" s="266" t="n">
        <v>0</v>
      </c>
      <c r="BU85" s="266" t="n">
        <v>0</v>
      </c>
      <c r="BV85" s="266" t="n">
        <v>0</v>
      </c>
      <c r="BW85" s="266" t="n">
        <v>0</v>
      </c>
      <c r="BX85" s="266" t="n">
        <v>0</v>
      </c>
      <c r="BY85" s="266" t="n">
        <v>0</v>
      </c>
      <c r="BZ85" s="99"/>
      <c r="CA85" s="267" t="n">
        <v>37</v>
      </c>
      <c r="CB85" s="267" t="n">
        <v>73</v>
      </c>
      <c r="CC85" s="267" t="n">
        <v>30</v>
      </c>
      <c r="CD85" s="267" t="n">
        <v>3</v>
      </c>
      <c r="CE85" s="267" t="n">
        <v>0</v>
      </c>
      <c r="CF85" s="267" t="n">
        <v>0</v>
      </c>
      <c r="CG85" s="267" t="n">
        <v>0</v>
      </c>
      <c r="CH85" s="267" t="n">
        <v>0</v>
      </c>
      <c r="CI85" s="267" t="n">
        <v>0</v>
      </c>
      <c r="CJ85" s="267" t="n">
        <v>0</v>
      </c>
      <c r="CK85" s="267" t="n">
        <v>0</v>
      </c>
      <c r="CL85" s="267" t="n">
        <v>0</v>
      </c>
    </row>
    <row r="86" s="112" customFormat="true" ht="12.75" hidden="false" customHeight="false" outlineLevel="0" collapsed="false">
      <c r="A86" s="132" t="s">
        <v>98</v>
      </c>
      <c r="B86" s="139" t="n">
        <f aca="false">X90</f>
        <v>45</v>
      </c>
      <c r="C86" s="140" t="n">
        <f aca="false">AL90</f>
        <v>6</v>
      </c>
      <c r="D86" s="139" t="n">
        <f aca="false">Y90</f>
        <v>80</v>
      </c>
      <c r="E86" s="140" t="n">
        <f aca="false">AM90</f>
        <v>1</v>
      </c>
      <c r="F86" s="139" t="n">
        <f aca="false">Z90</f>
        <v>26</v>
      </c>
      <c r="G86" s="140" t="n">
        <f aca="false">AN90</f>
        <v>0</v>
      </c>
      <c r="H86" s="139" t="n">
        <f aca="false">AA90</f>
        <v>3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154</v>
      </c>
      <c r="U86" s="140" t="n">
        <f aca="false">SUM(C86,E86,G86,I86,K86,M86,O86,Q86,S86)</f>
        <v>7</v>
      </c>
      <c r="V86" s="136"/>
      <c r="W86" s="111"/>
      <c r="X86" s="1" t="n">
        <f aca="false">BA41</f>
        <v>76</v>
      </c>
      <c r="Y86" s="1" t="n">
        <f aca="false">BB41</f>
        <v>85</v>
      </c>
      <c r="Z86" s="1" t="n">
        <f aca="false">BC41</f>
        <v>28</v>
      </c>
      <c r="AA86" s="1" t="n">
        <f aca="false">BD41</f>
        <v>5</v>
      </c>
      <c r="AB86" s="1" t="n">
        <f aca="false">BE41</f>
        <v>0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9</v>
      </c>
      <c r="AM86" s="1" t="n">
        <f aca="false">BO36</f>
        <v>6</v>
      </c>
      <c r="AN86" s="1" t="n">
        <f aca="false">BP36</f>
        <v>0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267" t="n">
        <f aca="false">BN81+CA81</f>
        <v>9</v>
      </c>
      <c r="BB86" s="267" t="n">
        <f aca="false">BO81+CB81</f>
        <v>20</v>
      </c>
      <c r="BC86" s="267" t="n">
        <f aca="false">BP81+CC81</f>
        <v>16</v>
      </c>
      <c r="BD86" s="267" t="n">
        <f aca="false">BQ81+CD81</f>
        <v>0</v>
      </c>
      <c r="BE86" s="267" t="n">
        <f aca="false">BR81+CE81</f>
        <v>0</v>
      </c>
      <c r="BF86" s="267" t="n">
        <f aca="false">BS81+CF81</f>
        <v>0</v>
      </c>
      <c r="BG86" s="267" t="n">
        <f aca="false">BT81+CG81</f>
        <v>0</v>
      </c>
      <c r="BH86" s="267" t="n">
        <f aca="false">BU81+CH81</f>
        <v>0</v>
      </c>
      <c r="BI86" s="267" t="n">
        <f aca="false">BV81+CI81</f>
        <v>0</v>
      </c>
      <c r="BJ86" s="267" t="n">
        <f aca="false">BW81+CJ81</f>
        <v>0</v>
      </c>
      <c r="BK86" s="267" t="n">
        <f aca="false">BX81+CK81</f>
        <v>0</v>
      </c>
      <c r="BL86" s="267" t="n">
        <f aca="false">BY81+CL81</f>
        <v>0</v>
      </c>
      <c r="BM86" s="269"/>
      <c r="BN86" s="266" t="n">
        <v>2</v>
      </c>
      <c r="BO86" s="266" t="n">
        <v>3</v>
      </c>
      <c r="BP86" s="266" t="n">
        <v>0</v>
      </c>
      <c r="BQ86" s="266" t="n">
        <v>0</v>
      </c>
      <c r="BR86" s="266" t="n">
        <v>0</v>
      </c>
      <c r="BS86" s="266" t="n">
        <v>0</v>
      </c>
      <c r="BT86" s="266" t="n">
        <v>0</v>
      </c>
      <c r="BU86" s="266" t="n">
        <v>0</v>
      </c>
      <c r="BV86" s="266" t="n">
        <v>0</v>
      </c>
      <c r="BW86" s="266" t="n">
        <v>0</v>
      </c>
      <c r="BX86" s="266" t="n">
        <v>0</v>
      </c>
      <c r="BY86" s="266" t="n">
        <v>0</v>
      </c>
      <c r="BZ86" s="99"/>
      <c r="CA86" s="267" t="n">
        <v>52</v>
      </c>
      <c r="CB86" s="267" t="n">
        <v>67</v>
      </c>
      <c r="CC86" s="267" t="n">
        <v>22</v>
      </c>
      <c r="CD86" s="267" t="n">
        <v>1</v>
      </c>
      <c r="CE86" s="267" t="n">
        <v>0</v>
      </c>
      <c r="CF86" s="267" t="n">
        <v>0</v>
      </c>
      <c r="CG86" s="267" t="n">
        <v>0</v>
      </c>
      <c r="CH86" s="267" t="n">
        <v>0</v>
      </c>
      <c r="CI86" s="267" t="n">
        <v>0</v>
      </c>
      <c r="CJ86" s="267" t="n">
        <v>0</v>
      </c>
      <c r="CK86" s="267" t="n">
        <v>0</v>
      </c>
      <c r="CL86" s="267" t="n">
        <v>0</v>
      </c>
    </row>
    <row r="87" s="112" customFormat="true" ht="12.75" hidden="false" customHeight="false" outlineLevel="0" collapsed="false">
      <c r="A87" s="132" t="s">
        <v>99</v>
      </c>
      <c r="B87" s="139" t="n">
        <f aca="false">X91</f>
        <v>57</v>
      </c>
      <c r="C87" s="140" t="n">
        <f aca="false">AL91</f>
        <v>5</v>
      </c>
      <c r="D87" s="139" t="n">
        <f aca="false">Y91</f>
        <v>77</v>
      </c>
      <c r="E87" s="140" t="n">
        <f aca="false">AM91</f>
        <v>4</v>
      </c>
      <c r="F87" s="139" t="n">
        <f aca="false">Z91</f>
        <v>29</v>
      </c>
      <c r="G87" s="140" t="n">
        <f aca="false">AN91</f>
        <v>1</v>
      </c>
      <c r="H87" s="139" t="n">
        <f aca="false">AA91</f>
        <v>2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165</v>
      </c>
      <c r="U87" s="140" t="n">
        <f aca="false">SUM(C87,E87,G87,I87,K87,M87,O87,Q87,S87)</f>
        <v>10</v>
      </c>
      <c r="V87" s="136"/>
      <c r="W87" s="111"/>
      <c r="X87" s="1" t="n">
        <f aca="false">BA42</f>
        <v>47</v>
      </c>
      <c r="Y87" s="1" t="n">
        <f aca="false">BB42</f>
        <v>70</v>
      </c>
      <c r="Z87" s="1" t="n">
        <f aca="false">BC42</f>
        <v>22</v>
      </c>
      <c r="AA87" s="1" t="n">
        <f aca="false">BD42</f>
        <v>2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9</v>
      </c>
      <c r="AM87" s="1" t="n">
        <f aca="false">BO37</f>
        <v>5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267" t="n">
        <f aca="false">BN82+CA82</f>
        <v>25</v>
      </c>
      <c r="BB87" s="267" t="n">
        <f aca="false">BO82+CB82</f>
        <v>43</v>
      </c>
      <c r="BC87" s="267" t="n">
        <f aca="false">BP82+CC82</f>
        <v>19</v>
      </c>
      <c r="BD87" s="267" t="n">
        <f aca="false">BQ82+CD82</f>
        <v>3</v>
      </c>
      <c r="BE87" s="267" t="n">
        <f aca="false">BR82+CE82</f>
        <v>0</v>
      </c>
      <c r="BF87" s="267" t="n">
        <f aca="false">BS82+CF82</f>
        <v>0</v>
      </c>
      <c r="BG87" s="267" t="n">
        <f aca="false">BT82+CG82</f>
        <v>0</v>
      </c>
      <c r="BH87" s="267" t="n">
        <f aca="false">BU82+CH82</f>
        <v>0</v>
      </c>
      <c r="BI87" s="267" t="n">
        <f aca="false">BV82+CI82</f>
        <v>0</v>
      </c>
      <c r="BJ87" s="267" t="n">
        <f aca="false">BW82+CJ82</f>
        <v>0</v>
      </c>
      <c r="BK87" s="267" t="n">
        <f aca="false">BX82+CK82</f>
        <v>0</v>
      </c>
      <c r="BL87" s="267" t="n">
        <f aca="false">BY82+CL82</f>
        <v>0</v>
      </c>
      <c r="BM87" s="269"/>
      <c r="BN87" s="266" t="n">
        <v>7</v>
      </c>
      <c r="BO87" s="266" t="n">
        <v>0</v>
      </c>
      <c r="BP87" s="266" t="n">
        <v>1</v>
      </c>
      <c r="BQ87" s="266" t="n">
        <v>0</v>
      </c>
      <c r="BR87" s="266" t="n">
        <v>0</v>
      </c>
      <c r="BS87" s="266" t="n">
        <v>0</v>
      </c>
      <c r="BT87" s="266" t="n">
        <v>0</v>
      </c>
      <c r="BU87" s="266" t="n">
        <v>0</v>
      </c>
      <c r="BV87" s="266" t="n">
        <v>0</v>
      </c>
      <c r="BW87" s="266" t="n">
        <v>0</v>
      </c>
      <c r="BX87" s="266" t="n">
        <v>0</v>
      </c>
      <c r="BY87" s="266" t="n">
        <v>0</v>
      </c>
      <c r="BZ87" s="99"/>
      <c r="CA87" s="267" t="n">
        <v>60</v>
      </c>
      <c r="CB87" s="267" t="n">
        <v>64</v>
      </c>
      <c r="CC87" s="267" t="n">
        <v>4</v>
      </c>
      <c r="CD87" s="267" t="n">
        <v>0</v>
      </c>
      <c r="CE87" s="267" t="n">
        <v>0</v>
      </c>
      <c r="CF87" s="267" t="n">
        <v>0</v>
      </c>
      <c r="CG87" s="267" t="n">
        <v>0</v>
      </c>
      <c r="CH87" s="267" t="n">
        <v>0</v>
      </c>
      <c r="CI87" s="267" t="n">
        <v>0</v>
      </c>
      <c r="CJ87" s="267" t="n">
        <v>0</v>
      </c>
      <c r="CK87" s="267" t="n">
        <v>0</v>
      </c>
      <c r="CL87" s="267" t="n">
        <v>0</v>
      </c>
    </row>
    <row r="88" s="112" customFormat="true" ht="12.75" hidden="false" customHeight="false" outlineLevel="0" collapsed="false">
      <c r="A88" s="132" t="s">
        <v>100</v>
      </c>
      <c r="B88" s="139" t="n">
        <f aca="false">X92</f>
        <v>58</v>
      </c>
      <c r="C88" s="140" t="n">
        <f aca="false">AL92</f>
        <v>6</v>
      </c>
      <c r="D88" s="139" t="n">
        <f aca="false">Y92</f>
        <v>79</v>
      </c>
      <c r="E88" s="140" t="n">
        <f aca="false">AM92</f>
        <v>5</v>
      </c>
      <c r="F88" s="139" t="n">
        <f aca="false">Z92</f>
        <v>20</v>
      </c>
      <c r="G88" s="140" t="n">
        <f aca="false">AN92</f>
        <v>0</v>
      </c>
      <c r="H88" s="139" t="n">
        <f aca="false">AA92</f>
        <v>3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160</v>
      </c>
      <c r="U88" s="140" t="n">
        <f aca="false">SUM(C88,E88,G88,I88,K88,M88,O88,Q88,S88)</f>
        <v>11</v>
      </c>
      <c r="V88" s="136"/>
      <c r="W88" s="111"/>
      <c r="X88" s="1" t="n">
        <f aca="false">BA43</f>
        <v>65</v>
      </c>
      <c r="Y88" s="1" t="n">
        <f aca="false">BB43</f>
        <v>63</v>
      </c>
      <c r="Z88" s="1" t="n">
        <f aca="false">BC43</f>
        <v>19</v>
      </c>
      <c r="AA88" s="1" t="n">
        <f aca="false">BD43</f>
        <v>0</v>
      </c>
      <c r="AB88" s="1" t="n">
        <f aca="false">BE43</f>
        <v>2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10</v>
      </c>
      <c r="AM88" s="1" t="n">
        <f aca="false">BO38</f>
        <v>1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267" t="n">
        <f aca="false">BN83+CA83</f>
        <v>81</v>
      </c>
      <c r="BB88" s="267" t="n">
        <f aca="false">BO83+CB83</f>
        <v>70</v>
      </c>
      <c r="BC88" s="267" t="n">
        <f aca="false">BP83+CC83</f>
        <v>18</v>
      </c>
      <c r="BD88" s="267" t="n">
        <f aca="false">BQ83+CD83</f>
        <v>0</v>
      </c>
      <c r="BE88" s="267" t="n">
        <f aca="false">BR83+CE83</f>
        <v>0</v>
      </c>
      <c r="BF88" s="267" t="n">
        <f aca="false">BS83+CF83</f>
        <v>0</v>
      </c>
      <c r="BG88" s="267" t="n">
        <f aca="false">BT83+CG83</f>
        <v>0</v>
      </c>
      <c r="BH88" s="267" t="n">
        <f aca="false">BU83+CH83</f>
        <v>0</v>
      </c>
      <c r="BI88" s="267" t="n">
        <f aca="false">BV83+CI83</f>
        <v>0</v>
      </c>
      <c r="BJ88" s="267" t="n">
        <f aca="false">BW83+CJ83</f>
        <v>0</v>
      </c>
      <c r="BK88" s="267" t="n">
        <f aca="false">BX83+CK83</f>
        <v>0</v>
      </c>
      <c r="BL88" s="267" t="n">
        <f aca="false">BY83+CL83</f>
        <v>0</v>
      </c>
      <c r="BM88" s="269"/>
      <c r="BN88" s="266" t="n">
        <v>6</v>
      </c>
      <c r="BO88" s="266" t="n">
        <v>1</v>
      </c>
      <c r="BP88" s="266" t="n">
        <v>0</v>
      </c>
      <c r="BQ88" s="266" t="n">
        <v>0</v>
      </c>
      <c r="BR88" s="266" t="n">
        <v>0</v>
      </c>
      <c r="BS88" s="266" t="n">
        <v>0</v>
      </c>
      <c r="BT88" s="266" t="n">
        <v>0</v>
      </c>
      <c r="BU88" s="266" t="n">
        <v>0</v>
      </c>
      <c r="BV88" s="266" t="n">
        <v>0</v>
      </c>
      <c r="BW88" s="266" t="n">
        <v>0</v>
      </c>
      <c r="BX88" s="266" t="n">
        <v>0</v>
      </c>
      <c r="BY88" s="266" t="n">
        <v>0</v>
      </c>
      <c r="BZ88" s="99"/>
      <c r="CA88" s="267" t="n">
        <v>67</v>
      </c>
      <c r="CB88" s="267" t="n">
        <v>64</v>
      </c>
      <c r="CC88" s="267" t="n">
        <v>11</v>
      </c>
      <c r="CD88" s="267" t="n">
        <v>2</v>
      </c>
      <c r="CE88" s="267" t="n">
        <v>0</v>
      </c>
      <c r="CF88" s="267" t="n">
        <v>0</v>
      </c>
      <c r="CG88" s="267" t="n">
        <v>0</v>
      </c>
      <c r="CH88" s="267" t="n">
        <v>0</v>
      </c>
      <c r="CI88" s="267" t="n">
        <v>0</v>
      </c>
      <c r="CJ88" s="267" t="n">
        <v>0</v>
      </c>
      <c r="CK88" s="267" t="n">
        <v>0</v>
      </c>
      <c r="CL88" s="267" t="n">
        <v>0</v>
      </c>
    </row>
    <row r="89" s="112" customFormat="true" ht="12.75" hidden="false" customHeight="false" outlineLevel="0" collapsed="false">
      <c r="A89" s="132" t="s">
        <v>101</v>
      </c>
      <c r="B89" s="139" t="n">
        <f aca="false">X93</f>
        <v>100</v>
      </c>
      <c r="C89" s="140" t="n">
        <f aca="false">AL93</f>
        <v>6</v>
      </c>
      <c r="D89" s="139" t="n">
        <f aca="false">Y93</f>
        <v>66</v>
      </c>
      <c r="E89" s="140" t="n">
        <f aca="false">AM93</f>
        <v>0</v>
      </c>
      <c r="F89" s="139" t="n">
        <f aca="false">Z93</f>
        <v>24</v>
      </c>
      <c r="G89" s="140" t="n">
        <f aca="false">AN93</f>
        <v>1</v>
      </c>
      <c r="H89" s="139" t="n">
        <f aca="false">AA93</f>
        <v>1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191</v>
      </c>
      <c r="U89" s="140" t="n">
        <f aca="false">SUM(C89,E89,G89,I89,K89,M89,O89,Q89,S89)</f>
        <v>7</v>
      </c>
      <c r="V89" s="136"/>
      <c r="W89" s="111"/>
      <c r="X89" s="1" t="n">
        <f aca="false">BA44</f>
        <v>52</v>
      </c>
      <c r="Y89" s="1" t="n">
        <f aca="false">BB44</f>
        <v>78</v>
      </c>
      <c r="Z89" s="1" t="n">
        <f aca="false">BC44</f>
        <v>28</v>
      </c>
      <c r="AA89" s="1" t="n">
        <f aca="false">BD44</f>
        <v>3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6</v>
      </c>
      <c r="AM89" s="1" t="n">
        <f aca="false">BO39</f>
        <v>1</v>
      </c>
      <c r="AN89" s="1" t="n">
        <f aca="false">BP39</f>
        <v>1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267" t="n">
        <f aca="false">BN84+CA84</f>
        <v>60</v>
      </c>
      <c r="BB89" s="267" t="n">
        <f aca="false">BO84+CB84</f>
        <v>78</v>
      </c>
      <c r="BC89" s="267" t="n">
        <f aca="false">BP84+CC84</f>
        <v>29</v>
      </c>
      <c r="BD89" s="267" t="n">
        <f aca="false">BQ84+CD84</f>
        <v>1</v>
      </c>
      <c r="BE89" s="267" t="n">
        <f aca="false">BR84+CE84</f>
        <v>0</v>
      </c>
      <c r="BF89" s="267" t="n">
        <f aca="false">BS84+CF84</f>
        <v>0</v>
      </c>
      <c r="BG89" s="267" t="n">
        <f aca="false">BT84+CG84</f>
        <v>0</v>
      </c>
      <c r="BH89" s="267" t="n">
        <f aca="false">BU84+CH84</f>
        <v>0</v>
      </c>
      <c r="BI89" s="267" t="n">
        <f aca="false">BV84+CI84</f>
        <v>0</v>
      </c>
      <c r="BJ89" s="267" t="n">
        <f aca="false">BW84+CJ84</f>
        <v>0</v>
      </c>
      <c r="BK89" s="267" t="n">
        <f aca="false">BX84+CK84</f>
        <v>0</v>
      </c>
      <c r="BL89" s="267" t="n">
        <f aca="false">BY84+CL84</f>
        <v>0</v>
      </c>
      <c r="BM89" s="269"/>
      <c r="BN89" s="266" t="n">
        <v>6</v>
      </c>
      <c r="BO89" s="266" t="n">
        <v>2</v>
      </c>
      <c r="BP89" s="266" t="n">
        <v>0</v>
      </c>
      <c r="BQ89" s="266" t="n">
        <v>0</v>
      </c>
      <c r="BR89" s="266" t="n">
        <v>0</v>
      </c>
      <c r="BS89" s="266" t="n">
        <v>0</v>
      </c>
      <c r="BT89" s="266" t="n">
        <v>0</v>
      </c>
      <c r="BU89" s="266" t="n">
        <v>0</v>
      </c>
      <c r="BV89" s="266" t="n">
        <v>0</v>
      </c>
      <c r="BW89" s="266" t="n">
        <v>0</v>
      </c>
      <c r="BX89" s="266" t="n">
        <v>0</v>
      </c>
      <c r="BY89" s="266" t="n">
        <v>0</v>
      </c>
      <c r="BZ89" s="99"/>
      <c r="CA89" s="267" t="n">
        <v>58</v>
      </c>
      <c r="CB89" s="267" t="n">
        <v>67</v>
      </c>
      <c r="CC89" s="267" t="n">
        <v>14</v>
      </c>
      <c r="CD89" s="267" t="n">
        <v>1</v>
      </c>
      <c r="CE89" s="267" t="n">
        <v>1</v>
      </c>
      <c r="CF89" s="267" t="n">
        <v>0</v>
      </c>
      <c r="CG89" s="267" t="n">
        <v>0</v>
      </c>
      <c r="CH89" s="267" t="n">
        <v>0</v>
      </c>
      <c r="CI89" s="267" t="n">
        <v>0</v>
      </c>
      <c r="CJ89" s="267" t="n">
        <v>0</v>
      </c>
      <c r="CK89" s="267" t="n">
        <v>0</v>
      </c>
      <c r="CL89" s="267" t="n">
        <v>0</v>
      </c>
    </row>
    <row r="90" s="112" customFormat="true" ht="12.75" hidden="false" customHeight="false" outlineLevel="0" collapsed="false">
      <c r="A90" s="132" t="s">
        <v>102</v>
      </c>
      <c r="B90" s="139" t="n">
        <f aca="false">X94</f>
        <v>100</v>
      </c>
      <c r="C90" s="140" t="n">
        <f aca="false">AL94</f>
        <v>7</v>
      </c>
      <c r="D90" s="139" t="n">
        <f aca="false">Y94</f>
        <v>87</v>
      </c>
      <c r="E90" s="140" t="n">
        <f aca="false">AM94</f>
        <v>1</v>
      </c>
      <c r="F90" s="139" t="n">
        <f aca="false">Z94</f>
        <v>11</v>
      </c>
      <c r="G90" s="140" t="n">
        <f aca="false">AN94</f>
        <v>0</v>
      </c>
      <c r="H90" s="139" t="n">
        <f aca="false">AA94</f>
        <v>2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200</v>
      </c>
      <c r="U90" s="140" t="n">
        <f aca="false">SUM(C90,E90,G90,I90,K90,M90,O90,Q90,S90)</f>
        <v>8</v>
      </c>
      <c r="V90" s="136"/>
      <c r="W90" s="111"/>
      <c r="X90" s="1" t="n">
        <f aca="false">BA45</f>
        <v>45</v>
      </c>
      <c r="Y90" s="1" t="n">
        <f aca="false">BB45</f>
        <v>80</v>
      </c>
      <c r="Z90" s="1" t="n">
        <f aca="false">BC45</f>
        <v>26</v>
      </c>
      <c r="AA90" s="1" t="n">
        <f aca="false">BD45</f>
        <v>3</v>
      </c>
      <c r="AB90" s="1" t="n">
        <f aca="false">BE45</f>
        <v>0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6</v>
      </c>
      <c r="AM90" s="1" t="n">
        <f aca="false">BO40</f>
        <v>1</v>
      </c>
      <c r="AN90" s="1" t="n">
        <f aca="false">BP40</f>
        <v>0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267" t="n">
        <f aca="false">BN85+CA85</f>
        <v>41</v>
      </c>
      <c r="BB90" s="267" t="n">
        <f aca="false">BO85+CB85</f>
        <v>77</v>
      </c>
      <c r="BC90" s="267" t="n">
        <f aca="false">BP85+CC85</f>
        <v>30</v>
      </c>
      <c r="BD90" s="267" t="n">
        <f aca="false">BQ85+CD85</f>
        <v>3</v>
      </c>
      <c r="BE90" s="267" t="n">
        <f aca="false">BR85+CE85</f>
        <v>0</v>
      </c>
      <c r="BF90" s="267" t="n">
        <f aca="false">BS85+CF85</f>
        <v>0</v>
      </c>
      <c r="BG90" s="267" t="n">
        <f aca="false">BT85+CG85</f>
        <v>0</v>
      </c>
      <c r="BH90" s="267" t="n">
        <f aca="false">BU85+CH85</f>
        <v>0</v>
      </c>
      <c r="BI90" s="267" t="n">
        <f aca="false">BV85+CI85</f>
        <v>0</v>
      </c>
      <c r="BJ90" s="267" t="n">
        <f aca="false">BW85+CJ85</f>
        <v>0</v>
      </c>
      <c r="BK90" s="267" t="n">
        <f aca="false">BX85+CK85</f>
        <v>0</v>
      </c>
      <c r="BL90" s="267" t="n">
        <f aca="false">BY85+CL85</f>
        <v>0</v>
      </c>
      <c r="BM90" s="269"/>
      <c r="BN90" s="266" t="n">
        <v>5</v>
      </c>
      <c r="BO90" s="266" t="n">
        <v>1</v>
      </c>
      <c r="BP90" s="266" t="n">
        <v>1</v>
      </c>
      <c r="BQ90" s="266" t="n">
        <v>0</v>
      </c>
      <c r="BR90" s="266" t="n">
        <v>0</v>
      </c>
      <c r="BS90" s="266" t="n">
        <v>0</v>
      </c>
      <c r="BT90" s="266" t="n">
        <v>0</v>
      </c>
      <c r="BU90" s="266" t="n">
        <v>0</v>
      </c>
      <c r="BV90" s="266" t="n">
        <v>0</v>
      </c>
      <c r="BW90" s="266" t="n">
        <v>0</v>
      </c>
      <c r="BX90" s="266" t="n">
        <v>0</v>
      </c>
      <c r="BY90" s="266" t="n">
        <v>0</v>
      </c>
      <c r="BZ90" s="99"/>
      <c r="CA90" s="267" t="n">
        <v>83</v>
      </c>
      <c r="CB90" s="267" t="n">
        <v>61</v>
      </c>
      <c r="CC90" s="267" t="n">
        <v>11</v>
      </c>
      <c r="CD90" s="267" t="n">
        <v>1</v>
      </c>
      <c r="CE90" s="267" t="n">
        <v>0</v>
      </c>
      <c r="CF90" s="267" t="n">
        <v>0</v>
      </c>
      <c r="CG90" s="267" t="n">
        <v>0</v>
      </c>
      <c r="CH90" s="267" t="n">
        <v>0</v>
      </c>
      <c r="CI90" s="267" t="n">
        <v>0</v>
      </c>
      <c r="CJ90" s="267" t="n">
        <v>0</v>
      </c>
      <c r="CK90" s="267" t="n">
        <v>0</v>
      </c>
      <c r="CL90" s="267" t="n">
        <v>0</v>
      </c>
    </row>
    <row r="91" s="112" customFormat="true" ht="12.75" hidden="false" customHeight="false" outlineLevel="0" collapsed="false">
      <c r="A91" s="132" t="s">
        <v>103</v>
      </c>
      <c r="B91" s="139" t="n">
        <f aca="false">X95</f>
        <v>84</v>
      </c>
      <c r="C91" s="140" t="n">
        <f aca="false">AL95</f>
        <v>7</v>
      </c>
      <c r="D91" s="139" t="n">
        <f aca="false">Y95</f>
        <v>93</v>
      </c>
      <c r="E91" s="140" t="n">
        <f aca="false">AM95</f>
        <v>1</v>
      </c>
      <c r="F91" s="139" t="n">
        <f aca="false">Z95</f>
        <v>11</v>
      </c>
      <c r="G91" s="140" t="n">
        <f aca="false">AN95</f>
        <v>0</v>
      </c>
      <c r="H91" s="139" t="n">
        <f aca="false">AA95</f>
        <v>1</v>
      </c>
      <c r="I91" s="140" t="n">
        <f aca="false">AO95</f>
        <v>1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189</v>
      </c>
      <c r="U91" s="140" t="n">
        <f aca="false">SUM(C91,E91,G91,I91,K91,M91,O91,Q91,S91)</f>
        <v>9</v>
      </c>
      <c r="V91" s="136"/>
      <c r="W91" s="111"/>
      <c r="X91" s="1" t="n">
        <f aca="false">BA46</f>
        <v>57</v>
      </c>
      <c r="Y91" s="1" t="n">
        <f aca="false">BB46</f>
        <v>77</v>
      </c>
      <c r="Z91" s="1" t="n">
        <f aca="false">BC46</f>
        <v>29</v>
      </c>
      <c r="AA91" s="1" t="n">
        <f aca="false">BD46</f>
        <v>2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5</v>
      </c>
      <c r="AM91" s="1" t="n">
        <f aca="false">BO41</f>
        <v>4</v>
      </c>
      <c r="AN91" s="1" t="n">
        <f aca="false">BP41</f>
        <v>1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267" t="n">
        <f aca="false">BN86+CA86</f>
        <v>54</v>
      </c>
      <c r="BB91" s="267" t="n">
        <f aca="false">BO86+CB86</f>
        <v>70</v>
      </c>
      <c r="BC91" s="267" t="n">
        <f aca="false">BP86+CC86</f>
        <v>22</v>
      </c>
      <c r="BD91" s="267" t="n">
        <f aca="false">BQ86+CD86</f>
        <v>1</v>
      </c>
      <c r="BE91" s="267" t="n">
        <f aca="false">BR86+CE86</f>
        <v>0</v>
      </c>
      <c r="BF91" s="267" t="n">
        <f aca="false">BS86+CF86</f>
        <v>0</v>
      </c>
      <c r="BG91" s="267" t="n">
        <f aca="false">BT86+CG86</f>
        <v>0</v>
      </c>
      <c r="BH91" s="267" t="n">
        <f aca="false">BU86+CH86</f>
        <v>0</v>
      </c>
      <c r="BI91" s="267" t="n">
        <f aca="false">BV86+CI86</f>
        <v>0</v>
      </c>
      <c r="BJ91" s="267" t="n">
        <f aca="false">BW86+CJ86</f>
        <v>0</v>
      </c>
      <c r="BK91" s="267" t="n">
        <f aca="false">BX86+CK86</f>
        <v>0</v>
      </c>
      <c r="BL91" s="267" t="n">
        <f aca="false">BY86+CL86</f>
        <v>0</v>
      </c>
      <c r="BM91" s="269"/>
      <c r="BN91" s="266" t="n">
        <v>11</v>
      </c>
      <c r="BO91" s="266" t="n">
        <v>3</v>
      </c>
      <c r="BP91" s="266" t="n">
        <v>0</v>
      </c>
      <c r="BQ91" s="266" t="n">
        <v>0</v>
      </c>
      <c r="BR91" s="266" t="n">
        <v>0</v>
      </c>
      <c r="BS91" s="266" t="n">
        <v>0</v>
      </c>
      <c r="BT91" s="266" t="n">
        <v>0</v>
      </c>
      <c r="BU91" s="266" t="n">
        <v>0</v>
      </c>
      <c r="BV91" s="266" t="n">
        <v>0</v>
      </c>
      <c r="BW91" s="266" t="n">
        <v>0</v>
      </c>
      <c r="BX91" s="266" t="n">
        <v>0</v>
      </c>
      <c r="BY91" s="266" t="n">
        <v>0</v>
      </c>
      <c r="BZ91" s="99"/>
      <c r="CA91" s="267" t="n">
        <v>141</v>
      </c>
      <c r="CB91" s="267" t="n">
        <v>46</v>
      </c>
      <c r="CC91" s="267" t="n">
        <v>0</v>
      </c>
      <c r="CD91" s="267" t="n">
        <v>0</v>
      </c>
      <c r="CE91" s="267" t="n">
        <v>0</v>
      </c>
      <c r="CF91" s="267" t="n">
        <v>0</v>
      </c>
      <c r="CG91" s="267" t="n">
        <v>0</v>
      </c>
      <c r="CH91" s="267" t="n">
        <v>0</v>
      </c>
      <c r="CI91" s="267" t="n">
        <v>0</v>
      </c>
      <c r="CJ91" s="267" t="n">
        <v>0</v>
      </c>
      <c r="CK91" s="267" t="n">
        <v>0</v>
      </c>
      <c r="CL91" s="267" t="n">
        <v>0</v>
      </c>
    </row>
    <row r="92" s="112" customFormat="true" ht="12.75" hidden="false" customHeight="false" outlineLevel="0" collapsed="false">
      <c r="A92" s="132" t="s">
        <v>104</v>
      </c>
      <c r="B92" s="139" t="n">
        <f aca="false">X96</f>
        <v>37</v>
      </c>
      <c r="C92" s="140" t="n">
        <f aca="false">AL96</f>
        <v>4</v>
      </c>
      <c r="D92" s="139" t="n">
        <f aca="false">Y96</f>
        <v>25</v>
      </c>
      <c r="E92" s="140" t="n">
        <f aca="false">AM96</f>
        <v>1</v>
      </c>
      <c r="F92" s="139" t="n">
        <f aca="false">Z96</f>
        <v>8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70</v>
      </c>
      <c r="U92" s="140" t="n">
        <f aca="false">SUM(C92,E92,G92,I92,K92,M92,O92,Q92,S92)</f>
        <v>5</v>
      </c>
      <c r="V92" s="136"/>
      <c r="W92" s="111"/>
      <c r="X92" s="1" t="n">
        <f aca="false">BA47</f>
        <v>58</v>
      </c>
      <c r="Y92" s="1" t="n">
        <f aca="false">BB47</f>
        <v>79</v>
      </c>
      <c r="Z92" s="1" t="n">
        <f aca="false">BC47</f>
        <v>20</v>
      </c>
      <c r="AA92" s="1" t="n">
        <f aca="false">BD47</f>
        <v>3</v>
      </c>
      <c r="AB92" s="1" t="n">
        <f aca="false">BE47</f>
        <v>0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6</v>
      </c>
      <c r="AM92" s="1" t="n">
        <f aca="false">BO42</f>
        <v>5</v>
      </c>
      <c r="AN92" s="1" t="n">
        <f aca="false">BP42</f>
        <v>0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267" t="n">
        <f aca="false">BN87+CA87</f>
        <v>67</v>
      </c>
      <c r="BB92" s="267" t="n">
        <f aca="false">BO87+CB87</f>
        <v>64</v>
      </c>
      <c r="BC92" s="267" t="n">
        <f aca="false">BP87+CC87</f>
        <v>5</v>
      </c>
      <c r="BD92" s="267" t="n">
        <f aca="false">BQ87+CD87</f>
        <v>0</v>
      </c>
      <c r="BE92" s="267" t="n">
        <f aca="false">BR87+CE87</f>
        <v>0</v>
      </c>
      <c r="BF92" s="267" t="n">
        <f aca="false">BS87+CF87</f>
        <v>0</v>
      </c>
      <c r="BG92" s="267" t="n">
        <f aca="false">BT87+CG87</f>
        <v>0</v>
      </c>
      <c r="BH92" s="267" t="n">
        <f aca="false">BU87+CH87</f>
        <v>0</v>
      </c>
      <c r="BI92" s="267" t="n">
        <f aca="false">BV87+CI87</f>
        <v>0</v>
      </c>
      <c r="BJ92" s="267" t="n">
        <f aca="false">BW87+CJ87</f>
        <v>0</v>
      </c>
      <c r="BK92" s="267" t="n">
        <f aca="false">BX87+CK87</f>
        <v>0</v>
      </c>
      <c r="BL92" s="267" t="n">
        <f aca="false">BY87+CL87</f>
        <v>0</v>
      </c>
      <c r="BM92" s="269"/>
      <c r="BN92" s="266" t="n">
        <v>9</v>
      </c>
      <c r="BO92" s="266" t="n">
        <v>0</v>
      </c>
      <c r="BP92" s="266" t="n">
        <v>0</v>
      </c>
      <c r="BQ92" s="266" t="n">
        <v>0</v>
      </c>
      <c r="BR92" s="266" t="n">
        <v>0</v>
      </c>
      <c r="BS92" s="266" t="n">
        <v>0</v>
      </c>
      <c r="BT92" s="266" t="n">
        <v>0</v>
      </c>
      <c r="BU92" s="266" t="n">
        <v>0</v>
      </c>
      <c r="BV92" s="266" t="n">
        <v>0</v>
      </c>
      <c r="BW92" s="266" t="n">
        <v>0</v>
      </c>
      <c r="BX92" s="266" t="n">
        <v>0</v>
      </c>
      <c r="BY92" s="266" t="n">
        <v>0</v>
      </c>
      <c r="BZ92" s="99"/>
      <c r="CA92" s="267" t="n">
        <v>154</v>
      </c>
      <c r="CB92" s="267" t="n">
        <v>38</v>
      </c>
      <c r="CC92" s="267" t="n">
        <v>3</v>
      </c>
      <c r="CD92" s="267" t="n">
        <v>0</v>
      </c>
      <c r="CE92" s="267" t="n">
        <v>0</v>
      </c>
      <c r="CF92" s="267" t="n">
        <v>0</v>
      </c>
      <c r="CG92" s="267" t="n">
        <v>0</v>
      </c>
      <c r="CH92" s="267" t="n">
        <v>0</v>
      </c>
      <c r="CI92" s="267" t="n">
        <v>0</v>
      </c>
      <c r="CJ92" s="267" t="n">
        <v>0</v>
      </c>
      <c r="CK92" s="267" t="n">
        <v>0</v>
      </c>
      <c r="CL92" s="267" t="n">
        <v>0</v>
      </c>
    </row>
    <row r="93" s="112" customFormat="true" ht="12.75" hidden="false" customHeight="false" outlineLevel="0" collapsed="false">
      <c r="A93" s="132" t="s">
        <v>106</v>
      </c>
      <c r="B93" s="139" t="n">
        <f aca="false">X97</f>
        <v>16</v>
      </c>
      <c r="C93" s="140" t="n">
        <f aca="false">AL97</f>
        <v>2</v>
      </c>
      <c r="D93" s="139" t="n">
        <f aca="false">Y97</f>
        <v>28</v>
      </c>
      <c r="E93" s="140" t="n">
        <f aca="false">AM97</f>
        <v>2</v>
      </c>
      <c r="F93" s="139" t="n">
        <f aca="false">Z97</f>
        <v>16</v>
      </c>
      <c r="G93" s="140" t="n">
        <f aca="false">AN97</f>
        <v>0</v>
      </c>
      <c r="H93" s="139" t="n">
        <f aca="false">AA97</f>
        <v>1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61</v>
      </c>
      <c r="U93" s="140" t="n">
        <f aca="false">SUM(C93,E93,G93,I93,K93,M93,O93,Q93,S93)</f>
        <v>4</v>
      </c>
      <c r="V93" s="136"/>
      <c r="W93" s="111"/>
      <c r="X93" s="1" t="n">
        <f aca="false">BA48</f>
        <v>100</v>
      </c>
      <c r="Y93" s="1" t="n">
        <f aca="false">BB48</f>
        <v>66</v>
      </c>
      <c r="Z93" s="1" t="n">
        <f aca="false">BC48</f>
        <v>24</v>
      </c>
      <c r="AA93" s="1" t="n">
        <f aca="false">BD48</f>
        <v>1</v>
      </c>
      <c r="AB93" s="1" t="n">
        <f aca="false">BE48</f>
        <v>0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6</v>
      </c>
      <c r="AM93" s="1" t="n">
        <f aca="false">BO43</f>
        <v>0</v>
      </c>
      <c r="AN93" s="1" t="n">
        <f aca="false">BP43</f>
        <v>1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267" t="n">
        <f aca="false">BN88+CA88</f>
        <v>73</v>
      </c>
      <c r="BB93" s="267" t="n">
        <f aca="false">BO88+CB88</f>
        <v>65</v>
      </c>
      <c r="BC93" s="267" t="n">
        <f aca="false">BP88+CC88</f>
        <v>11</v>
      </c>
      <c r="BD93" s="267" t="n">
        <f aca="false">BQ88+CD88</f>
        <v>2</v>
      </c>
      <c r="BE93" s="267" t="n">
        <f aca="false">BR88+CE88</f>
        <v>0</v>
      </c>
      <c r="BF93" s="267" t="n">
        <f aca="false">BS88+CF88</f>
        <v>0</v>
      </c>
      <c r="BG93" s="267" t="n">
        <f aca="false">BT88+CG88</f>
        <v>0</v>
      </c>
      <c r="BH93" s="267" t="n">
        <f aca="false">BU88+CH88</f>
        <v>0</v>
      </c>
      <c r="BI93" s="267" t="n">
        <f aca="false">BV88+CI88</f>
        <v>0</v>
      </c>
      <c r="BJ93" s="267" t="n">
        <f aca="false">BW88+CJ88</f>
        <v>0</v>
      </c>
      <c r="BK93" s="267" t="n">
        <f aca="false">BX88+CK88</f>
        <v>0</v>
      </c>
      <c r="BL93" s="267" t="n">
        <f aca="false">BY88+CL88</f>
        <v>0</v>
      </c>
      <c r="BM93" s="269"/>
      <c r="BN93" s="266" t="n">
        <v>8</v>
      </c>
      <c r="BO93" s="266" t="n">
        <v>1</v>
      </c>
      <c r="BP93" s="266" t="n">
        <v>0</v>
      </c>
      <c r="BQ93" s="266" t="n">
        <v>0</v>
      </c>
      <c r="BR93" s="266" t="n">
        <v>0</v>
      </c>
      <c r="BS93" s="266" t="n">
        <v>0</v>
      </c>
      <c r="BT93" s="266" t="n">
        <v>0</v>
      </c>
      <c r="BU93" s="266" t="n">
        <v>0</v>
      </c>
      <c r="BV93" s="266" t="n">
        <v>0</v>
      </c>
      <c r="BW93" s="266" t="n">
        <v>0</v>
      </c>
      <c r="BX93" s="266" t="n">
        <v>0</v>
      </c>
      <c r="BY93" s="266" t="n">
        <v>0</v>
      </c>
      <c r="BZ93" s="99"/>
      <c r="CA93" s="267" t="n">
        <v>99</v>
      </c>
      <c r="CB93" s="267" t="n">
        <v>91</v>
      </c>
      <c r="CC93" s="267" t="n">
        <v>8</v>
      </c>
      <c r="CD93" s="267" t="n">
        <v>3</v>
      </c>
      <c r="CE93" s="267" t="n">
        <v>0</v>
      </c>
      <c r="CF93" s="267" t="n">
        <v>0</v>
      </c>
      <c r="CG93" s="267" t="n">
        <v>0</v>
      </c>
      <c r="CH93" s="267" t="n">
        <v>0</v>
      </c>
      <c r="CI93" s="267" t="n">
        <v>0</v>
      </c>
      <c r="CJ93" s="267" t="n">
        <v>0</v>
      </c>
      <c r="CK93" s="267" t="n">
        <v>0</v>
      </c>
      <c r="CL93" s="267" t="n">
        <v>0</v>
      </c>
    </row>
    <row r="94" s="112" customFormat="true" ht="12.75" hidden="false" customHeight="false" outlineLevel="0" collapsed="false">
      <c r="A94" s="132" t="s">
        <v>107</v>
      </c>
      <c r="B94" s="139" t="n">
        <f aca="false">X99</f>
        <v>12</v>
      </c>
      <c r="C94" s="140" t="n">
        <f aca="false">AL99</f>
        <v>1</v>
      </c>
      <c r="D94" s="139" t="n">
        <f aca="false">Y99</f>
        <v>30</v>
      </c>
      <c r="E94" s="140" t="n">
        <f aca="false">AM99</f>
        <v>3</v>
      </c>
      <c r="F94" s="139" t="n">
        <f aca="false">Z99</f>
        <v>9</v>
      </c>
      <c r="G94" s="140" t="n">
        <f aca="false">AN99</f>
        <v>0</v>
      </c>
      <c r="H94" s="139" t="n">
        <f aca="false">AA99</f>
        <v>2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53</v>
      </c>
      <c r="U94" s="140" t="n">
        <f aca="false">SUM(C94,E94,G94,I94,K94,M94,O94,Q94,S94)</f>
        <v>4</v>
      </c>
      <c r="V94" s="136"/>
      <c r="W94" s="111"/>
      <c r="X94" s="1" t="n">
        <f aca="false">BA49</f>
        <v>100</v>
      </c>
      <c r="Y94" s="1" t="n">
        <f aca="false">BB49</f>
        <v>87</v>
      </c>
      <c r="Z94" s="1" t="n">
        <f aca="false">BC49</f>
        <v>11</v>
      </c>
      <c r="AA94" s="1" t="n">
        <f aca="false">BD49</f>
        <v>2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7</v>
      </c>
      <c r="AM94" s="1" t="n">
        <f aca="false">BO44</f>
        <v>1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267" t="n">
        <f aca="false">BN89+CA89</f>
        <v>64</v>
      </c>
      <c r="BB94" s="267" t="n">
        <f aca="false">BO89+CB89</f>
        <v>69</v>
      </c>
      <c r="BC94" s="267" t="n">
        <f aca="false">BP89+CC89</f>
        <v>14</v>
      </c>
      <c r="BD94" s="267" t="n">
        <f aca="false">BQ89+CD89</f>
        <v>1</v>
      </c>
      <c r="BE94" s="267" t="n">
        <f aca="false">BR89+CE89</f>
        <v>1</v>
      </c>
      <c r="BF94" s="267" t="n">
        <f aca="false">BS89+CF89</f>
        <v>0</v>
      </c>
      <c r="BG94" s="267" t="n">
        <f aca="false">BT89+CG89</f>
        <v>0</v>
      </c>
      <c r="BH94" s="267" t="n">
        <f aca="false">BU89+CH89</f>
        <v>0</v>
      </c>
      <c r="BI94" s="267" t="n">
        <f aca="false">BV89+CI89</f>
        <v>0</v>
      </c>
      <c r="BJ94" s="267" t="n">
        <f aca="false">BW89+CJ89</f>
        <v>0</v>
      </c>
      <c r="BK94" s="267" t="n">
        <f aca="false">BX89+CK89</f>
        <v>0</v>
      </c>
      <c r="BL94" s="267" t="n">
        <f aca="false">BY89+CL89</f>
        <v>0</v>
      </c>
      <c r="BM94" s="269"/>
      <c r="BN94" s="266" t="n">
        <v>7</v>
      </c>
      <c r="BO94" s="266" t="n">
        <v>0</v>
      </c>
      <c r="BP94" s="266" t="n">
        <v>1</v>
      </c>
      <c r="BQ94" s="266" t="n">
        <v>0</v>
      </c>
      <c r="BR94" s="266" t="n">
        <v>0</v>
      </c>
      <c r="BS94" s="266" t="n">
        <v>0</v>
      </c>
      <c r="BT94" s="266" t="n">
        <v>0</v>
      </c>
      <c r="BU94" s="266" t="n">
        <v>0</v>
      </c>
      <c r="BV94" s="266" t="n">
        <v>0</v>
      </c>
      <c r="BW94" s="266" t="n">
        <v>0</v>
      </c>
      <c r="BX94" s="266" t="n">
        <v>0</v>
      </c>
      <c r="BY94" s="266" t="n">
        <v>0</v>
      </c>
      <c r="BZ94" s="99"/>
      <c r="CA94" s="267" t="n">
        <v>29</v>
      </c>
      <c r="CB94" s="267" t="n">
        <v>54</v>
      </c>
      <c r="CC94" s="267" t="n">
        <v>27</v>
      </c>
      <c r="CD94" s="267" t="n">
        <v>1</v>
      </c>
      <c r="CE94" s="267" t="n">
        <v>0</v>
      </c>
      <c r="CF94" s="267" t="n">
        <v>0</v>
      </c>
      <c r="CG94" s="267" t="n">
        <v>0</v>
      </c>
      <c r="CH94" s="267" t="n">
        <v>0</v>
      </c>
      <c r="CI94" s="267" t="n">
        <v>0</v>
      </c>
      <c r="CJ94" s="267" t="n">
        <v>0</v>
      </c>
      <c r="CK94" s="267" t="n">
        <v>0</v>
      </c>
      <c r="CL94" s="267" t="n">
        <v>0</v>
      </c>
    </row>
    <row r="95" s="112" customFormat="true" ht="12.75" hidden="false" customHeight="false" outlineLevel="0" collapsed="false">
      <c r="A95" s="132" t="s">
        <v>108</v>
      </c>
      <c r="B95" s="139" t="n">
        <f aca="false">X100</f>
        <v>5</v>
      </c>
      <c r="C95" s="140" t="n">
        <f aca="false">AL100</f>
        <v>2</v>
      </c>
      <c r="D95" s="139" t="n">
        <f aca="false">Y100</f>
        <v>19</v>
      </c>
      <c r="E95" s="140" t="n">
        <f aca="false">AM100</f>
        <v>1</v>
      </c>
      <c r="F95" s="139" t="n">
        <f aca="false">Z100</f>
        <v>10</v>
      </c>
      <c r="G95" s="140" t="n">
        <f aca="false">AN100</f>
        <v>0</v>
      </c>
      <c r="H95" s="139" t="n">
        <f aca="false">AA100</f>
        <v>4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38</v>
      </c>
      <c r="U95" s="140" t="n">
        <f aca="false">SUM(C95,E95,G95,I95,K95,M95,O95,Q95,S95)</f>
        <v>3</v>
      </c>
      <c r="V95" s="136"/>
      <c r="W95" s="111"/>
      <c r="X95" s="1" t="n">
        <f aca="false">BA50</f>
        <v>84</v>
      </c>
      <c r="Y95" s="1" t="n">
        <f aca="false">BB50</f>
        <v>93</v>
      </c>
      <c r="Z95" s="1" t="n">
        <f aca="false">BC50</f>
        <v>11</v>
      </c>
      <c r="AA95" s="1" t="n">
        <f aca="false">BD50</f>
        <v>1</v>
      </c>
      <c r="AB95" s="1" t="n">
        <f aca="false">BE50</f>
        <v>0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7</v>
      </c>
      <c r="AM95" s="1" t="n">
        <f aca="false">BO45</f>
        <v>1</v>
      </c>
      <c r="AN95" s="1" t="n">
        <f aca="false">BP45</f>
        <v>0</v>
      </c>
      <c r="AO95" s="1" t="n">
        <f aca="false">BQ45</f>
        <v>1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267" t="n">
        <f aca="false">BN90+CA90</f>
        <v>88</v>
      </c>
      <c r="BB95" s="267" t="n">
        <f aca="false">BO90+CB90</f>
        <v>62</v>
      </c>
      <c r="BC95" s="267" t="n">
        <f aca="false">BP90+CC90</f>
        <v>12</v>
      </c>
      <c r="BD95" s="267" t="n">
        <f aca="false">BQ90+CD90</f>
        <v>1</v>
      </c>
      <c r="BE95" s="267" t="n">
        <f aca="false">BR90+CE90</f>
        <v>0</v>
      </c>
      <c r="BF95" s="267" t="n">
        <f aca="false">BS90+CF90</f>
        <v>0</v>
      </c>
      <c r="BG95" s="267" t="n">
        <f aca="false">BT90+CG90</f>
        <v>0</v>
      </c>
      <c r="BH95" s="267" t="n">
        <f aca="false">BU90+CH90</f>
        <v>0</v>
      </c>
      <c r="BI95" s="267" t="n">
        <f aca="false">BV90+CI90</f>
        <v>0</v>
      </c>
      <c r="BJ95" s="267" t="n">
        <f aca="false">BW90+CJ90</f>
        <v>0</v>
      </c>
      <c r="BK95" s="267" t="n">
        <f aca="false">BX90+CK90</f>
        <v>0</v>
      </c>
      <c r="BL95" s="267" t="n">
        <f aca="false">BY90+CL90</f>
        <v>0</v>
      </c>
      <c r="BM95" s="269"/>
      <c r="BN95" s="266" t="n">
        <v>0</v>
      </c>
      <c r="BO95" s="266" t="n">
        <v>1</v>
      </c>
      <c r="BP95" s="266" t="n">
        <v>1</v>
      </c>
      <c r="BQ95" s="266" t="n">
        <v>0</v>
      </c>
      <c r="BR95" s="266" t="n">
        <v>0</v>
      </c>
      <c r="BS95" s="266" t="n">
        <v>0</v>
      </c>
      <c r="BT95" s="266" t="n">
        <v>0</v>
      </c>
      <c r="BU95" s="266" t="n">
        <v>0</v>
      </c>
      <c r="BV95" s="266" t="n">
        <v>0</v>
      </c>
      <c r="BW95" s="266" t="n">
        <v>0</v>
      </c>
      <c r="BX95" s="266" t="n">
        <v>0</v>
      </c>
      <c r="BY95" s="266" t="n">
        <v>0</v>
      </c>
      <c r="BZ95" s="99"/>
      <c r="CA95" s="267" t="n">
        <v>17</v>
      </c>
      <c r="CB95" s="267" t="n">
        <v>45</v>
      </c>
      <c r="CC95" s="267" t="n">
        <v>15</v>
      </c>
      <c r="CD95" s="267" t="n">
        <v>3</v>
      </c>
      <c r="CE95" s="267" t="n">
        <v>1</v>
      </c>
      <c r="CF95" s="267" t="n">
        <v>0</v>
      </c>
      <c r="CG95" s="267" t="n">
        <v>1</v>
      </c>
      <c r="CH95" s="267" t="n">
        <v>0</v>
      </c>
      <c r="CI95" s="267" t="n">
        <v>0</v>
      </c>
      <c r="CJ95" s="267" t="n">
        <v>0</v>
      </c>
      <c r="CK95" s="267" t="n">
        <v>0</v>
      </c>
      <c r="CL95" s="267" t="n">
        <v>0</v>
      </c>
    </row>
    <row r="96" s="112" customFormat="true" ht="13.15" hidden="false" customHeight="false" outlineLevel="0" collapsed="false">
      <c r="A96" s="128" t="s">
        <v>109</v>
      </c>
      <c r="B96" s="139" t="n">
        <f aca="false">X101</f>
        <v>1</v>
      </c>
      <c r="C96" s="140" t="n">
        <f aca="false">AL101</f>
        <v>0</v>
      </c>
      <c r="D96" s="139" t="n">
        <f aca="false">Y101</f>
        <v>11</v>
      </c>
      <c r="E96" s="140" t="n">
        <f aca="false">AM101</f>
        <v>1</v>
      </c>
      <c r="F96" s="139" t="n">
        <f aca="false">Z101</f>
        <v>9</v>
      </c>
      <c r="G96" s="140" t="n">
        <f aca="false">AN101</f>
        <v>1</v>
      </c>
      <c r="H96" s="139" t="n">
        <f aca="false">AA101</f>
        <v>2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23</v>
      </c>
      <c r="U96" s="140" t="n">
        <f aca="false">SUM(C96,E96,G96,I96,K96,M96,O96,Q96,S96)</f>
        <v>2</v>
      </c>
      <c r="V96" s="136"/>
      <c r="W96" s="111"/>
      <c r="X96" s="1" t="n">
        <f aca="false">BA51</f>
        <v>37</v>
      </c>
      <c r="Y96" s="1" t="n">
        <f aca="false">BB51</f>
        <v>25</v>
      </c>
      <c r="Z96" s="1" t="n">
        <f aca="false">BC51</f>
        <v>8</v>
      </c>
      <c r="AA96" s="1" t="n">
        <f aca="false">BD51</f>
        <v>0</v>
      </c>
      <c r="AB96" s="1" t="n">
        <f aca="false">BE51</f>
        <v>0</v>
      </c>
      <c r="AC96" s="1" t="n">
        <f aca="false">BF51</f>
        <v>0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4</v>
      </c>
      <c r="AM96" s="1" t="n">
        <f aca="false">BO46</f>
        <v>1</v>
      </c>
      <c r="AN96" s="1" t="n">
        <f aca="false">BP46</f>
        <v>0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267" t="n">
        <f aca="false">BN91+CA91</f>
        <v>152</v>
      </c>
      <c r="BB96" s="267" t="n">
        <f aca="false">BO91+CB91</f>
        <v>49</v>
      </c>
      <c r="BC96" s="267" t="n">
        <f aca="false">BP91+CC91</f>
        <v>0</v>
      </c>
      <c r="BD96" s="267" t="n">
        <f aca="false">BQ91+CD91</f>
        <v>0</v>
      </c>
      <c r="BE96" s="267" t="n">
        <f aca="false">BR91+CE91</f>
        <v>0</v>
      </c>
      <c r="BF96" s="267" t="n">
        <f aca="false">BS91+CF91</f>
        <v>0</v>
      </c>
      <c r="BG96" s="267" t="n">
        <f aca="false">BT91+CG91</f>
        <v>0</v>
      </c>
      <c r="BH96" s="267" t="n">
        <f aca="false">BU91+CH91</f>
        <v>0</v>
      </c>
      <c r="BI96" s="267" t="n">
        <f aca="false">BV91+CI91</f>
        <v>0</v>
      </c>
      <c r="BJ96" s="267" t="n">
        <f aca="false">BW91+CJ91</f>
        <v>0</v>
      </c>
      <c r="BK96" s="267" t="n">
        <f aca="false">BX91+CK91</f>
        <v>0</v>
      </c>
      <c r="BL96" s="267" t="n">
        <f aca="false">BY91+CL91</f>
        <v>0</v>
      </c>
      <c r="BM96" s="269"/>
      <c r="BN96" s="266" t="n">
        <v>0</v>
      </c>
      <c r="BO96" s="266" t="n">
        <v>0</v>
      </c>
      <c r="BP96" s="266" t="n">
        <v>1</v>
      </c>
      <c r="BQ96" s="266" t="n">
        <v>0</v>
      </c>
      <c r="BR96" s="266" t="n">
        <v>0</v>
      </c>
      <c r="BS96" s="266" t="n">
        <v>0</v>
      </c>
      <c r="BT96" s="266" t="n">
        <v>0</v>
      </c>
      <c r="BU96" s="266" t="n">
        <v>0</v>
      </c>
      <c r="BV96" s="266" t="n">
        <v>0</v>
      </c>
      <c r="BW96" s="266" t="n">
        <v>0</v>
      </c>
      <c r="BX96" s="266" t="n">
        <v>0</v>
      </c>
      <c r="BY96" s="266" t="n">
        <v>0</v>
      </c>
      <c r="BZ96" s="99"/>
      <c r="CA96" s="267" t="n">
        <v>8</v>
      </c>
      <c r="CB96" s="267" t="n">
        <v>20</v>
      </c>
      <c r="CC96" s="267" t="n">
        <v>15</v>
      </c>
      <c r="CD96" s="267" t="n">
        <v>2</v>
      </c>
      <c r="CE96" s="267" t="n">
        <v>0</v>
      </c>
      <c r="CF96" s="267" t="n">
        <v>0</v>
      </c>
      <c r="CG96" s="267" t="n">
        <v>0</v>
      </c>
      <c r="CH96" s="267" t="n">
        <v>0</v>
      </c>
      <c r="CI96" s="267" t="n">
        <v>0</v>
      </c>
      <c r="CJ96" s="267" t="n">
        <v>0</v>
      </c>
      <c r="CK96" s="267" t="n">
        <v>0</v>
      </c>
      <c r="CL96" s="267" t="n">
        <v>0</v>
      </c>
    </row>
    <row r="97" s="112" customFormat="true" ht="13.5" hidden="false" customHeight="false" outlineLevel="0" collapsed="false">
      <c r="A97" s="133" t="s">
        <v>110</v>
      </c>
      <c r="B97" s="142" t="n">
        <f aca="false">SUM(B73:B96)</f>
        <v>875</v>
      </c>
      <c r="C97" s="143" t="n">
        <f aca="false">SUM(C73:C96)</f>
        <v>97</v>
      </c>
      <c r="D97" s="142" t="n">
        <f aca="false">SUM(D73:D96)</f>
        <v>1073</v>
      </c>
      <c r="E97" s="143" t="n">
        <f aca="false">SUM(E73:E96)</f>
        <v>45</v>
      </c>
      <c r="F97" s="142" t="n">
        <f aca="false">SUM(F73:F96)</f>
        <v>352</v>
      </c>
      <c r="G97" s="143" t="n">
        <f aca="false">SUM(G73:G96)</f>
        <v>8</v>
      </c>
      <c r="H97" s="142" t="n">
        <f aca="false">SUM(H73:H96)</f>
        <v>39</v>
      </c>
      <c r="I97" s="143" t="n">
        <f aca="false">SUM(I73:I96)</f>
        <v>3</v>
      </c>
      <c r="J97" s="142" t="n">
        <f aca="false">SUM(J73:J96)</f>
        <v>2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2341</v>
      </c>
      <c r="U97" s="143" t="n">
        <f aca="false">SUM(U73:U96)</f>
        <v>153</v>
      </c>
      <c r="V97" s="136"/>
      <c r="W97" s="111"/>
      <c r="X97" s="1" t="n">
        <f aca="false">BA52</f>
        <v>16</v>
      </c>
      <c r="Y97" s="1" t="n">
        <f aca="false">BB52</f>
        <v>28</v>
      </c>
      <c r="Z97" s="1" t="n">
        <f aca="false">BC52</f>
        <v>16</v>
      </c>
      <c r="AA97" s="1" t="n">
        <f aca="false">BD52</f>
        <v>1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2</v>
      </c>
      <c r="AM97" s="1" t="n">
        <f aca="false">BO47</f>
        <v>2</v>
      </c>
      <c r="AN97" s="1" t="n">
        <f aca="false">BP47</f>
        <v>0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267" t="n">
        <f aca="false">BN92+CA92</f>
        <v>163</v>
      </c>
      <c r="BB97" s="267" t="n">
        <f aca="false">BO92+CB92</f>
        <v>38</v>
      </c>
      <c r="BC97" s="267" t="n">
        <f aca="false">BP92+CC92</f>
        <v>3</v>
      </c>
      <c r="BD97" s="267" t="n">
        <f aca="false">BQ92+CD92</f>
        <v>0</v>
      </c>
      <c r="BE97" s="267" t="n">
        <f aca="false">BR92+CE92</f>
        <v>0</v>
      </c>
      <c r="BF97" s="267" t="n">
        <f aca="false">BS92+CF92</f>
        <v>0</v>
      </c>
      <c r="BG97" s="267" t="n">
        <f aca="false">BT92+CG92</f>
        <v>0</v>
      </c>
      <c r="BH97" s="267" t="n">
        <f aca="false">BU92+CH92</f>
        <v>0</v>
      </c>
      <c r="BI97" s="267" t="n">
        <f aca="false">BV92+CI92</f>
        <v>0</v>
      </c>
      <c r="BJ97" s="267" t="n">
        <f aca="false">BW92+CJ92</f>
        <v>0</v>
      </c>
      <c r="BK97" s="267" t="n">
        <f aca="false">BX92+CK92</f>
        <v>0</v>
      </c>
      <c r="BL97" s="267" t="n">
        <f aca="false">BY92+CL92</f>
        <v>0</v>
      </c>
      <c r="BM97" s="269"/>
      <c r="BN97" s="266" t="n">
        <v>0</v>
      </c>
      <c r="BO97" s="266" t="n">
        <v>0</v>
      </c>
      <c r="BP97" s="266" t="n">
        <v>2</v>
      </c>
      <c r="BQ97" s="266" t="n">
        <v>0</v>
      </c>
      <c r="BR97" s="266" t="n">
        <v>0</v>
      </c>
      <c r="BS97" s="266" t="n">
        <v>0</v>
      </c>
      <c r="BT97" s="266" t="n">
        <v>0</v>
      </c>
      <c r="BU97" s="266" t="n">
        <v>0</v>
      </c>
      <c r="BV97" s="266" t="n">
        <v>0</v>
      </c>
      <c r="BW97" s="266" t="n">
        <v>0</v>
      </c>
      <c r="BX97" s="266" t="n">
        <v>0</v>
      </c>
      <c r="BY97" s="266" t="n">
        <v>0</v>
      </c>
      <c r="BZ97" s="99"/>
      <c r="CA97" s="267" t="n">
        <v>3</v>
      </c>
      <c r="CB97" s="267" t="n">
        <v>13</v>
      </c>
      <c r="CC97" s="267" t="n">
        <v>15</v>
      </c>
      <c r="CD97" s="267" t="n">
        <v>2</v>
      </c>
      <c r="CE97" s="267" t="n">
        <v>3</v>
      </c>
      <c r="CF97" s="267" t="n">
        <v>0</v>
      </c>
      <c r="CG97" s="267" t="n">
        <v>0</v>
      </c>
      <c r="CH97" s="267" t="n">
        <v>0</v>
      </c>
      <c r="CI97" s="267" t="n">
        <v>0</v>
      </c>
      <c r="CJ97" s="267" t="n">
        <v>0</v>
      </c>
      <c r="CK97" s="267" t="n">
        <v>0</v>
      </c>
      <c r="CL97" s="267" t="n">
        <v>0</v>
      </c>
    </row>
    <row r="98" s="112" customFormat="true" ht="13.15" hidden="false" customHeight="false" outlineLevel="0" collapsed="false">
      <c r="A98" s="132" t="s">
        <v>41</v>
      </c>
      <c r="B98" s="145" t="n">
        <f aca="false">B97/T97</f>
        <v>0.373771892353695</v>
      </c>
      <c r="C98" s="146" t="n">
        <f aca="false">C97/T97</f>
        <v>0.0414352840666382</v>
      </c>
      <c r="D98" s="145" t="n">
        <f aca="false">D97/T97</f>
        <v>0.458351131994874</v>
      </c>
      <c r="E98" s="146" t="n">
        <f aca="false">E97/T97</f>
        <v>0.0192225544639043</v>
      </c>
      <c r="F98" s="145" t="n">
        <f aca="false">F97/T97</f>
        <v>0.150363092695429</v>
      </c>
      <c r="G98" s="146" t="n">
        <f aca="false">G97/T97</f>
        <v>0.00341734301580521</v>
      </c>
      <c r="H98" s="145" t="n">
        <f aca="false">H97/T97</f>
        <v>0.0166595472020504</v>
      </c>
      <c r="I98" s="146" t="n">
        <f aca="false">I97/T97</f>
        <v>0.00128150363092695</v>
      </c>
      <c r="J98" s="145" t="n">
        <f aca="false">J97/T97</f>
        <v>0.000854335753951303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0.0653566851772747</v>
      </c>
      <c r="V98" s="136"/>
      <c r="W98" s="11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9"/>
      <c r="BN98" s="266" t="n">
        <v>0</v>
      </c>
      <c r="BO98" s="266" t="n">
        <v>0</v>
      </c>
      <c r="BP98" s="266" t="n">
        <v>0</v>
      </c>
      <c r="BQ98" s="266" t="n">
        <v>1</v>
      </c>
      <c r="BR98" s="266" t="n">
        <v>0</v>
      </c>
      <c r="BS98" s="266" t="n">
        <v>0</v>
      </c>
      <c r="BT98" s="266" t="n">
        <v>0</v>
      </c>
      <c r="BU98" s="266" t="n">
        <v>0</v>
      </c>
      <c r="BV98" s="266" t="n">
        <v>0</v>
      </c>
      <c r="BW98" s="266" t="n">
        <v>0</v>
      </c>
      <c r="BX98" s="266" t="n">
        <v>0</v>
      </c>
      <c r="BY98" s="266" t="n">
        <v>0</v>
      </c>
      <c r="BZ98" s="99"/>
      <c r="CA98" s="267" t="n">
        <v>2</v>
      </c>
      <c r="CB98" s="267" t="n">
        <v>11</v>
      </c>
      <c r="CC98" s="267" t="n">
        <v>1</v>
      </c>
      <c r="CD98" s="267" t="n">
        <v>2</v>
      </c>
      <c r="CE98" s="267" t="n">
        <v>0</v>
      </c>
      <c r="CF98" s="267" t="n">
        <v>0</v>
      </c>
      <c r="CG98" s="267" t="n">
        <v>0</v>
      </c>
      <c r="CH98" s="267" t="n">
        <v>0</v>
      </c>
      <c r="CI98" s="267" t="n">
        <v>0</v>
      </c>
      <c r="CJ98" s="267" t="n">
        <v>0</v>
      </c>
      <c r="CK98" s="267" t="n">
        <v>0</v>
      </c>
      <c r="CL98" s="267" t="n">
        <v>0</v>
      </c>
    </row>
    <row r="99" s="112" customFormat="true" ht="12.75" hidden="false" customHeight="false" outlineLevel="0" collapsed="false">
      <c r="A99" s="132" t="s">
        <v>111</v>
      </c>
      <c r="B99" s="147" t="n">
        <f aca="false">SUM(B79:B93)</f>
        <v>847</v>
      </c>
      <c r="C99" s="148" t="n">
        <f aca="false">SUM(C79:C93)</f>
        <v>92</v>
      </c>
      <c r="D99" s="147" t="n">
        <f aca="false">SUM(D79:D93)</f>
        <v>994</v>
      </c>
      <c r="E99" s="148" t="n">
        <f aca="false">SUM(E79:E93)</f>
        <v>39</v>
      </c>
      <c r="F99" s="147" t="n">
        <f aca="false">SUM(F79:F93)</f>
        <v>308</v>
      </c>
      <c r="G99" s="148" t="n">
        <f aca="false">SUM(G79:G93)</f>
        <v>5</v>
      </c>
      <c r="H99" s="147" t="n">
        <f aca="false">SUM(H79:H93)</f>
        <v>29</v>
      </c>
      <c r="I99" s="148" t="n">
        <f aca="false">SUM(I79:I93)</f>
        <v>2</v>
      </c>
      <c r="J99" s="147" t="n">
        <f aca="false">SUM(J79:J93)</f>
        <v>2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2180</v>
      </c>
      <c r="U99" s="148" t="n">
        <f aca="false">SUM(U79:U93)</f>
        <v>138</v>
      </c>
      <c r="V99" s="136"/>
      <c r="W99" s="111"/>
      <c r="X99" s="1" t="n">
        <f aca="false">BA53</f>
        <v>12</v>
      </c>
      <c r="Y99" s="1" t="n">
        <f aca="false">BB53</f>
        <v>30</v>
      </c>
      <c r="Z99" s="1" t="n">
        <f aca="false">BC53</f>
        <v>9</v>
      </c>
      <c r="AA99" s="1" t="n">
        <f aca="false">BD53</f>
        <v>2</v>
      </c>
      <c r="AB99" s="1" t="n">
        <f aca="false">BE53</f>
        <v>0</v>
      </c>
      <c r="AC99" s="1" t="n">
        <f aca="false">BF53</f>
        <v>0</v>
      </c>
      <c r="AD99" s="1" t="n">
        <f aca="false">BG53</f>
        <v>0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1</v>
      </c>
      <c r="AM99" s="1" t="n">
        <f aca="false">BO48</f>
        <v>3</v>
      </c>
      <c r="AN99" s="1" t="n">
        <f aca="false">BP48</f>
        <v>0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267" t="n">
        <f aca="false">BN93+CA93</f>
        <v>107</v>
      </c>
      <c r="BB99" s="267" t="n">
        <f aca="false">BO93+CB93</f>
        <v>92</v>
      </c>
      <c r="BC99" s="267" t="n">
        <f aca="false">BP93+CC93</f>
        <v>8</v>
      </c>
      <c r="BD99" s="267" t="n">
        <f aca="false">BQ93+CD93</f>
        <v>3</v>
      </c>
      <c r="BE99" s="267" t="n">
        <f aca="false">BR93+CE93</f>
        <v>0</v>
      </c>
      <c r="BF99" s="267" t="n">
        <f aca="false">BS93+CF93</f>
        <v>0</v>
      </c>
      <c r="BG99" s="267" t="n">
        <f aca="false">BT93+CG93</f>
        <v>0</v>
      </c>
      <c r="BH99" s="267" t="n">
        <f aca="false">BU93+CH93</f>
        <v>0</v>
      </c>
      <c r="BI99" s="267" t="n">
        <f aca="false">BV93+CI93</f>
        <v>0</v>
      </c>
      <c r="BJ99" s="267" t="n">
        <f aca="false">BW93+CJ93</f>
        <v>0</v>
      </c>
      <c r="BK99" s="267" t="n">
        <f aca="false">BX93+CK93</f>
        <v>0</v>
      </c>
      <c r="BL99" s="267" t="n">
        <f aca="false">BY93+CL93</f>
        <v>0</v>
      </c>
      <c r="BM99" s="269"/>
      <c r="BN99" s="266" t="n">
        <v>0</v>
      </c>
      <c r="BO99" s="266" t="n">
        <v>0</v>
      </c>
      <c r="BP99" s="266" t="n">
        <v>1</v>
      </c>
      <c r="BQ99" s="266" t="n">
        <v>1</v>
      </c>
      <c r="BR99" s="266" t="n">
        <v>0</v>
      </c>
      <c r="BS99" s="266" t="n">
        <v>0</v>
      </c>
      <c r="BT99" s="266" t="n">
        <v>0</v>
      </c>
      <c r="BU99" s="266" t="n">
        <v>0</v>
      </c>
      <c r="BV99" s="266" t="n">
        <v>0</v>
      </c>
      <c r="BW99" s="266" t="n">
        <v>0</v>
      </c>
      <c r="BX99" s="266" t="n">
        <v>0</v>
      </c>
      <c r="BY99" s="266" t="n">
        <v>0</v>
      </c>
      <c r="BZ99" s="99"/>
      <c r="CA99" s="267" t="n">
        <v>2</v>
      </c>
      <c r="CB99" s="267" t="n">
        <v>1</v>
      </c>
      <c r="CC99" s="267" t="n">
        <v>4</v>
      </c>
      <c r="CD99" s="267" t="n">
        <v>2</v>
      </c>
      <c r="CE99" s="267" t="n">
        <v>1</v>
      </c>
      <c r="CF99" s="267" t="n">
        <v>0</v>
      </c>
      <c r="CG99" s="267" t="n">
        <v>0</v>
      </c>
      <c r="CH99" s="267" t="n">
        <v>0</v>
      </c>
      <c r="CI99" s="267" t="n">
        <v>0</v>
      </c>
      <c r="CJ99" s="267" t="n">
        <v>0</v>
      </c>
      <c r="CK99" s="267" t="n">
        <v>0</v>
      </c>
      <c r="CL99" s="267" t="n">
        <v>0</v>
      </c>
    </row>
    <row r="100" s="112" customFormat="true" ht="13.15" hidden="false" customHeight="false" outlineLevel="0" collapsed="false">
      <c r="A100" s="128" t="s">
        <v>112</v>
      </c>
      <c r="B100" s="150" t="n">
        <f aca="false">B97-B99</f>
        <v>28</v>
      </c>
      <c r="C100" s="151" t="n">
        <f aca="false">C97-C99</f>
        <v>5</v>
      </c>
      <c r="D100" s="150" t="n">
        <f aca="false">D97-D99</f>
        <v>79</v>
      </c>
      <c r="E100" s="151" t="n">
        <f aca="false">E97-E99</f>
        <v>6</v>
      </c>
      <c r="F100" s="150" t="n">
        <f aca="false">F97-F99</f>
        <v>44</v>
      </c>
      <c r="G100" s="151" t="n">
        <f aca="false">G97-G99</f>
        <v>3</v>
      </c>
      <c r="H100" s="150" t="n">
        <f aca="false">H97-H99</f>
        <v>10</v>
      </c>
      <c r="I100" s="151" t="n">
        <f aca="false">I97-I99</f>
        <v>1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161</v>
      </c>
      <c r="U100" s="151" t="n">
        <f aca="false">U97-U99</f>
        <v>15</v>
      </c>
      <c r="V100" s="144"/>
      <c r="W100" s="111"/>
      <c r="X100" s="1" t="n">
        <f aca="false">BA54</f>
        <v>5</v>
      </c>
      <c r="Y100" s="1" t="n">
        <f aca="false">BB54</f>
        <v>19</v>
      </c>
      <c r="Z100" s="1" t="n">
        <f aca="false">BC54</f>
        <v>10</v>
      </c>
      <c r="AA100" s="1" t="n">
        <f aca="false">BD54</f>
        <v>4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2</v>
      </c>
      <c r="AM100" s="1" t="n">
        <f aca="false">BO49</f>
        <v>1</v>
      </c>
      <c r="AN100" s="1" t="n">
        <f aca="false">BP49</f>
        <v>0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267" t="n">
        <f aca="false">BN94+CA94</f>
        <v>36</v>
      </c>
      <c r="BB100" s="267" t="n">
        <f aca="false">BO94+CB94</f>
        <v>54</v>
      </c>
      <c r="BC100" s="267" t="n">
        <f aca="false">BP94+CC94</f>
        <v>28</v>
      </c>
      <c r="BD100" s="267" t="n">
        <f aca="false">BQ94+CD94</f>
        <v>1</v>
      </c>
      <c r="BE100" s="267" t="n">
        <f aca="false">BR94+CE94</f>
        <v>0</v>
      </c>
      <c r="BF100" s="267" t="n">
        <f aca="false">BS94+CF94</f>
        <v>0</v>
      </c>
      <c r="BG100" s="267" t="n">
        <f aca="false">BT94+CG94</f>
        <v>0</v>
      </c>
      <c r="BH100" s="267" t="n">
        <f aca="false">BU94+CH94</f>
        <v>0</v>
      </c>
      <c r="BI100" s="267" t="n">
        <f aca="false">BV94+CI94</f>
        <v>0</v>
      </c>
      <c r="BJ100" s="267" t="n">
        <f aca="false">BW94+CJ94</f>
        <v>0</v>
      </c>
      <c r="BK100" s="267" t="n">
        <f aca="false">BX94+CK94</f>
        <v>0</v>
      </c>
      <c r="BL100" s="267" t="n">
        <f aca="false">BY94+CL94</f>
        <v>0</v>
      </c>
      <c r="BM100" s="269"/>
      <c r="BN100" s="266" t="n">
        <v>1</v>
      </c>
      <c r="BO100" s="266" t="n">
        <v>0</v>
      </c>
      <c r="BP100" s="266" t="n">
        <v>0</v>
      </c>
      <c r="BQ100" s="266" t="n">
        <v>0</v>
      </c>
      <c r="BR100" s="266" t="n">
        <v>0</v>
      </c>
      <c r="BS100" s="266" t="n">
        <v>0</v>
      </c>
      <c r="BT100" s="266" t="n">
        <v>0</v>
      </c>
      <c r="BU100" s="266" t="n">
        <v>0</v>
      </c>
      <c r="BV100" s="266" t="n">
        <v>0</v>
      </c>
      <c r="BW100" s="266" t="n">
        <v>0</v>
      </c>
      <c r="BX100" s="266" t="n">
        <v>0</v>
      </c>
      <c r="BY100" s="266" t="n">
        <v>0</v>
      </c>
      <c r="BZ100" s="99"/>
      <c r="CA100" s="267" t="n">
        <v>2</v>
      </c>
      <c r="CB100" s="267" t="n">
        <v>2</v>
      </c>
      <c r="CC100" s="267" t="n">
        <v>3</v>
      </c>
      <c r="CD100" s="267" t="n">
        <v>1</v>
      </c>
      <c r="CE100" s="267" t="n">
        <v>1</v>
      </c>
      <c r="CF100" s="267" t="n">
        <v>0</v>
      </c>
      <c r="CG100" s="267" t="n">
        <v>0</v>
      </c>
      <c r="CH100" s="267" t="n">
        <v>0</v>
      </c>
      <c r="CI100" s="267" t="n">
        <v>0</v>
      </c>
      <c r="CJ100" s="267" t="n">
        <v>0</v>
      </c>
      <c r="CK100" s="267" t="n">
        <v>0</v>
      </c>
      <c r="CL100" s="267" t="n">
        <v>0</v>
      </c>
    </row>
    <row r="101" s="112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9" t="n">
        <f aca="false">T97-U97</f>
        <v>2188</v>
      </c>
      <c r="J101" s="159"/>
      <c r="K101" s="162"/>
      <c r="L101" s="163" t="s">
        <v>115</v>
      </c>
      <c r="M101" s="271" t="n">
        <f aca="false">U97</f>
        <v>153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2494</v>
      </c>
      <c r="U101" s="164"/>
      <c r="V101" s="149"/>
      <c r="W101" s="111"/>
      <c r="X101" s="1" t="n">
        <f aca="false">BA55</f>
        <v>1</v>
      </c>
      <c r="Y101" s="1" t="n">
        <f aca="false">BB55</f>
        <v>11</v>
      </c>
      <c r="Z101" s="1" t="n">
        <f aca="false">BC55</f>
        <v>9</v>
      </c>
      <c r="AA101" s="1" t="n">
        <f aca="false">BD55</f>
        <v>2</v>
      </c>
      <c r="AB101" s="1" t="n">
        <f aca="false">BE55</f>
        <v>0</v>
      </c>
      <c r="AC101" s="1" t="n">
        <f aca="false">BF55</f>
        <v>0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0</v>
      </c>
      <c r="AM101" s="1" t="n">
        <f aca="false">BO50</f>
        <v>1</v>
      </c>
      <c r="AN101" s="1" t="n">
        <f aca="false">BP50</f>
        <v>1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267" t="n">
        <f aca="false">BN95+CA95</f>
        <v>17</v>
      </c>
      <c r="BB101" s="267" t="n">
        <f aca="false">BO95+CB95</f>
        <v>46</v>
      </c>
      <c r="BC101" s="267" t="n">
        <f aca="false">BP95+CC95</f>
        <v>16</v>
      </c>
      <c r="BD101" s="267" t="n">
        <f aca="false">BQ95+CD95</f>
        <v>3</v>
      </c>
      <c r="BE101" s="267" t="n">
        <f aca="false">BR95+CE95</f>
        <v>1</v>
      </c>
      <c r="BF101" s="267" t="n">
        <f aca="false">BS95+CF95</f>
        <v>0</v>
      </c>
      <c r="BG101" s="267" t="n">
        <f aca="false">BT95+CG95</f>
        <v>1</v>
      </c>
      <c r="BH101" s="267" t="n">
        <f aca="false">BU95+CH95</f>
        <v>0</v>
      </c>
      <c r="BI101" s="267" t="n">
        <f aca="false">BV95+CI95</f>
        <v>0</v>
      </c>
      <c r="BJ101" s="267" t="n">
        <f aca="false">BW95+CJ95</f>
        <v>0</v>
      </c>
      <c r="BK101" s="267" t="n">
        <f aca="false">BX95+CK95</f>
        <v>0</v>
      </c>
      <c r="BL101" s="267" t="n">
        <f aca="false">BY95+CL95</f>
        <v>0</v>
      </c>
      <c r="BM101" s="117" t="s">
        <v>139</v>
      </c>
      <c r="BN101" s="266" t="n">
        <v>0</v>
      </c>
      <c r="BO101" s="266" t="n">
        <v>0</v>
      </c>
      <c r="BP101" s="266" t="n">
        <v>0</v>
      </c>
      <c r="BQ101" s="266" t="n">
        <v>0</v>
      </c>
      <c r="BR101" s="266" t="n">
        <v>0</v>
      </c>
      <c r="BS101" s="266" t="n">
        <v>0</v>
      </c>
      <c r="BT101" s="266" t="n">
        <v>0</v>
      </c>
      <c r="BU101" s="266" t="n">
        <v>0</v>
      </c>
      <c r="BV101" s="266" t="n">
        <v>0</v>
      </c>
      <c r="BW101" s="266" t="n">
        <v>0</v>
      </c>
      <c r="BX101" s="266" t="n">
        <v>0</v>
      </c>
      <c r="BY101" s="266" t="n">
        <v>0</v>
      </c>
      <c r="BZ101" s="99"/>
      <c r="CA101" s="267" t="n">
        <v>1</v>
      </c>
      <c r="CB101" s="267" t="n">
        <v>1</v>
      </c>
      <c r="CC101" s="267" t="n">
        <v>4</v>
      </c>
      <c r="CD101" s="267" t="n">
        <v>0</v>
      </c>
      <c r="CE101" s="267" t="n">
        <v>0</v>
      </c>
      <c r="CF101" s="267" t="n">
        <v>0</v>
      </c>
      <c r="CG101" s="267" t="n">
        <v>0</v>
      </c>
      <c r="CH101" s="267" t="n">
        <v>0</v>
      </c>
      <c r="CI101" s="267" t="n">
        <v>0</v>
      </c>
      <c r="CJ101" s="267" t="n">
        <v>0</v>
      </c>
      <c r="CK101" s="267" t="n">
        <v>0</v>
      </c>
      <c r="CL101" s="267" t="n">
        <v>0</v>
      </c>
    </row>
    <row r="102" s="112" customFormat="true" ht="13.15" hidden="false" customHeight="false" outlineLevel="0" collapsed="false">
      <c r="A102" s="272" t="s">
        <v>117</v>
      </c>
      <c r="B102" s="273"/>
      <c r="C102" s="273"/>
      <c r="D102" s="274" t="s">
        <v>118</v>
      </c>
      <c r="E102" s="275" t="n">
        <f aca="false">(B97*15+D97*35+F97*45+H97*55+J97*65+L97*75+N97*85+P97*95+R97*125)/T97</f>
        <v>29.3870140965399</v>
      </c>
      <c r="F102" s="272" t="s">
        <v>119</v>
      </c>
      <c r="G102" s="276"/>
      <c r="H102" s="274" t="s">
        <v>120</v>
      </c>
      <c r="I102" s="275" t="n">
        <f aca="false">(C97*15+E97*35+G97*45+I97*55+K97*65+M97*75+O97*85+Q97*95+S97*125)/U97</f>
        <v>23.2352941176471</v>
      </c>
      <c r="J102" s="272" t="s">
        <v>119</v>
      </c>
      <c r="K102" s="111"/>
      <c r="N102" s="171"/>
      <c r="O102" s="172"/>
      <c r="P102" s="172"/>
      <c r="Q102" s="172"/>
      <c r="R102" s="171"/>
      <c r="S102" s="171"/>
      <c r="T102" s="171"/>
      <c r="U102" s="171"/>
      <c r="V102" s="152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BA102" s="267" t="n">
        <f aca="false">BN96+CA96</f>
        <v>8</v>
      </c>
      <c r="BB102" s="267" t="n">
        <f aca="false">BO96+CB96</f>
        <v>20</v>
      </c>
      <c r="BC102" s="267" t="n">
        <f aca="false">BP96+CC96</f>
        <v>16</v>
      </c>
      <c r="BD102" s="267" t="n">
        <f aca="false">BQ96+CD96</f>
        <v>2</v>
      </c>
      <c r="BE102" s="267" t="n">
        <f aca="false">BR96+CE96</f>
        <v>0</v>
      </c>
      <c r="BF102" s="267" t="n">
        <f aca="false">BS96+CF96</f>
        <v>0</v>
      </c>
      <c r="BG102" s="267" t="n">
        <f aca="false">BT96+CG96</f>
        <v>0</v>
      </c>
      <c r="BH102" s="267" t="n">
        <f aca="false">BU96+CH96</f>
        <v>0</v>
      </c>
      <c r="BI102" s="267" t="n">
        <f aca="false">BV96+CI96</f>
        <v>0</v>
      </c>
      <c r="BJ102" s="267" t="n">
        <f aca="false">BW96+CJ96</f>
        <v>0</v>
      </c>
      <c r="BK102" s="267" t="n">
        <f aca="false">BX96+CK96</f>
        <v>0</v>
      </c>
      <c r="BL102" s="267" t="n">
        <f aca="false">BY96+CL96</f>
        <v>0</v>
      </c>
      <c r="BM102" s="269"/>
      <c r="BN102" s="266" t="n">
        <v>1</v>
      </c>
      <c r="BO102" s="266" t="n">
        <v>0</v>
      </c>
      <c r="BP102" s="266" t="n">
        <v>0</v>
      </c>
      <c r="BQ102" s="266" t="n">
        <v>0</v>
      </c>
      <c r="BR102" s="266" t="n">
        <v>0</v>
      </c>
      <c r="BS102" s="266" t="n">
        <v>0</v>
      </c>
      <c r="BT102" s="266" t="n">
        <v>0</v>
      </c>
      <c r="BU102" s="266" t="n">
        <v>0</v>
      </c>
      <c r="BV102" s="266" t="n">
        <v>0</v>
      </c>
      <c r="BW102" s="266" t="n">
        <v>0</v>
      </c>
      <c r="BX102" s="266" t="n">
        <v>0</v>
      </c>
      <c r="BY102" s="266" t="n">
        <v>0</v>
      </c>
      <c r="BZ102" s="99"/>
      <c r="CA102" s="267" t="n">
        <v>1</v>
      </c>
      <c r="CB102" s="267" t="n">
        <v>2</v>
      </c>
      <c r="CC102" s="267" t="n">
        <v>2</v>
      </c>
      <c r="CD102" s="267" t="n">
        <v>0</v>
      </c>
      <c r="CE102" s="267" t="n">
        <v>0</v>
      </c>
      <c r="CF102" s="267" t="n">
        <v>0</v>
      </c>
      <c r="CG102" s="267" t="n">
        <v>0</v>
      </c>
      <c r="CH102" s="267" t="n">
        <v>0</v>
      </c>
      <c r="CI102" s="267" t="n">
        <v>0</v>
      </c>
      <c r="CJ102" s="267" t="n">
        <v>0</v>
      </c>
      <c r="CK102" s="267" t="n">
        <v>0</v>
      </c>
      <c r="CL102" s="267" t="n">
        <v>0</v>
      </c>
    </row>
    <row r="103" s="112" customFormat="true" ht="6" hidden="false" customHeight="true" outlineLevel="0" collapsed="false">
      <c r="V103" s="165"/>
      <c r="BA103" s="267" t="n">
        <f aca="false">BN97+CA97</f>
        <v>3</v>
      </c>
      <c r="BB103" s="267" t="n">
        <f aca="false">BO97+CB97</f>
        <v>13</v>
      </c>
      <c r="BC103" s="267" t="n">
        <f aca="false">BP97+CC97</f>
        <v>17</v>
      </c>
      <c r="BD103" s="267" t="n">
        <f aca="false">BQ97+CD97</f>
        <v>2</v>
      </c>
      <c r="BE103" s="267" t="n">
        <f aca="false">BR97+CE97</f>
        <v>3</v>
      </c>
      <c r="BF103" s="267" t="n">
        <f aca="false">BS97+CF97</f>
        <v>0</v>
      </c>
      <c r="BG103" s="267" t="n">
        <f aca="false">BT97+CG97</f>
        <v>0</v>
      </c>
      <c r="BH103" s="267" t="n">
        <f aca="false">BU97+CH97</f>
        <v>0</v>
      </c>
      <c r="BI103" s="267" t="n">
        <f aca="false">BV97+CI97</f>
        <v>0</v>
      </c>
      <c r="BJ103" s="267" t="n">
        <f aca="false">BW97+CJ97</f>
        <v>0</v>
      </c>
      <c r="BK103" s="267" t="n">
        <f aca="false">BX97+CK97</f>
        <v>0</v>
      </c>
      <c r="BL103" s="267" t="n">
        <f aca="false">BY97+CL97</f>
        <v>0</v>
      </c>
      <c r="BM103" s="269"/>
      <c r="BN103" s="266" t="n">
        <v>0</v>
      </c>
      <c r="BO103" s="266" t="n">
        <v>0</v>
      </c>
      <c r="BP103" s="266" t="n">
        <v>0</v>
      </c>
      <c r="BQ103" s="266" t="n">
        <v>0</v>
      </c>
      <c r="BR103" s="266" t="n">
        <v>0</v>
      </c>
      <c r="BS103" s="266" t="n">
        <v>0</v>
      </c>
      <c r="BT103" s="266" t="n">
        <v>0</v>
      </c>
      <c r="BU103" s="266" t="n">
        <v>0</v>
      </c>
      <c r="BV103" s="266" t="n">
        <v>0</v>
      </c>
      <c r="BW103" s="266" t="n">
        <v>0</v>
      </c>
      <c r="BX103" s="266" t="n">
        <v>0</v>
      </c>
      <c r="BY103" s="266" t="n">
        <v>0</v>
      </c>
      <c r="BZ103" s="99"/>
      <c r="CA103" s="267" t="n">
        <v>0</v>
      </c>
      <c r="CB103" s="267" t="n">
        <v>2</v>
      </c>
      <c r="CC103" s="267" t="n">
        <v>1</v>
      </c>
      <c r="CD103" s="267" t="n">
        <v>1</v>
      </c>
      <c r="CE103" s="267" t="n">
        <v>0</v>
      </c>
      <c r="CF103" s="267" t="n">
        <v>0</v>
      </c>
      <c r="CG103" s="267" t="n">
        <v>0</v>
      </c>
      <c r="CH103" s="267" t="n">
        <v>0</v>
      </c>
      <c r="CI103" s="267" t="n">
        <v>0</v>
      </c>
      <c r="CJ103" s="267" t="n">
        <v>0</v>
      </c>
      <c r="CK103" s="267" t="n">
        <v>0</v>
      </c>
      <c r="CL103" s="267" t="n">
        <v>0</v>
      </c>
    </row>
    <row r="104" s="112" customFormat="true" ht="12.75" hidden="false" customHeight="false" outlineLevel="0" collapsed="false">
      <c r="V104" s="165"/>
      <c r="BA104" s="267" t="n">
        <f aca="false">BN98+CA98</f>
        <v>2</v>
      </c>
      <c r="BB104" s="267" t="n">
        <f aca="false">BO98+CB98</f>
        <v>11</v>
      </c>
      <c r="BC104" s="267" t="n">
        <f aca="false">BP98+CC98</f>
        <v>1</v>
      </c>
      <c r="BD104" s="267" t="n">
        <f aca="false">BQ98+CD98</f>
        <v>3</v>
      </c>
      <c r="BE104" s="267" t="n">
        <f aca="false">BR98+CE98</f>
        <v>0</v>
      </c>
      <c r="BF104" s="267" t="n">
        <f aca="false">BS98+CF98</f>
        <v>0</v>
      </c>
      <c r="BG104" s="267" t="n">
        <f aca="false">BT98+CG98</f>
        <v>0</v>
      </c>
      <c r="BH104" s="267" t="n">
        <f aca="false">BU98+CH98</f>
        <v>0</v>
      </c>
      <c r="BI104" s="267" t="n">
        <f aca="false">BV98+CI98</f>
        <v>0</v>
      </c>
      <c r="BJ104" s="267" t="n">
        <f aca="false">BW98+CJ98</f>
        <v>0</v>
      </c>
      <c r="BK104" s="267" t="n">
        <f aca="false">BX98+CK98</f>
        <v>0</v>
      </c>
      <c r="BL104" s="267" t="n">
        <f aca="false">BY98+CL98</f>
        <v>0</v>
      </c>
      <c r="BM104" s="269"/>
      <c r="BN104" s="266" t="n">
        <v>0</v>
      </c>
      <c r="BO104" s="266" t="n">
        <v>1</v>
      </c>
      <c r="BP104" s="266" t="n">
        <v>0</v>
      </c>
      <c r="BQ104" s="266" t="n">
        <v>0</v>
      </c>
      <c r="BR104" s="266" t="n">
        <v>0</v>
      </c>
      <c r="BS104" s="266" t="n">
        <v>0</v>
      </c>
      <c r="BT104" s="266" t="n">
        <v>0</v>
      </c>
      <c r="BU104" s="266" t="n">
        <v>0</v>
      </c>
      <c r="BV104" s="266" t="n">
        <v>0</v>
      </c>
      <c r="BW104" s="266" t="n">
        <v>0</v>
      </c>
      <c r="BX104" s="266" t="n">
        <v>0</v>
      </c>
      <c r="BY104" s="266" t="n">
        <v>0</v>
      </c>
      <c r="BZ104" s="99"/>
      <c r="CA104" s="267" t="n">
        <v>0</v>
      </c>
      <c r="CB104" s="267" t="n">
        <v>3</v>
      </c>
      <c r="CC104" s="267" t="n">
        <v>2</v>
      </c>
      <c r="CD104" s="267" t="n">
        <v>1</v>
      </c>
      <c r="CE104" s="267" t="n">
        <v>0</v>
      </c>
      <c r="CF104" s="267" t="n">
        <v>0</v>
      </c>
      <c r="CG104" s="267" t="n">
        <v>0</v>
      </c>
      <c r="CH104" s="267" t="n">
        <v>0</v>
      </c>
      <c r="CI104" s="267" t="n">
        <v>0</v>
      </c>
      <c r="CJ104" s="267" t="n">
        <v>0</v>
      </c>
      <c r="CK104" s="267" t="n">
        <v>0</v>
      </c>
      <c r="CL104" s="267" t="n">
        <v>0</v>
      </c>
    </row>
    <row r="105" s="112" customFormat="true" ht="12.75" hidden="false" customHeight="false" outlineLevel="0" collapsed="false">
      <c r="V105" s="98"/>
      <c r="AZ105" s="137" t="s">
        <v>139</v>
      </c>
      <c r="BA105" s="266" t="n">
        <f aca="false">BN99+CA99</f>
        <v>2</v>
      </c>
      <c r="BB105" s="266" t="n">
        <f aca="false">BO99+CB99</f>
        <v>1</v>
      </c>
      <c r="BC105" s="266" t="n">
        <f aca="false">BP99+CC99</f>
        <v>5</v>
      </c>
      <c r="BD105" s="266" t="n">
        <f aca="false">BQ99+CD99</f>
        <v>3</v>
      </c>
      <c r="BE105" s="266" t="n">
        <f aca="false">BR99+CE99</f>
        <v>1</v>
      </c>
      <c r="BF105" s="266" t="n">
        <f aca="false">BS99+CF99</f>
        <v>0</v>
      </c>
      <c r="BG105" s="266" t="n">
        <f aca="false">BT99+CG99</f>
        <v>0</v>
      </c>
      <c r="BH105" s="266" t="n">
        <f aca="false">BU99+CH99</f>
        <v>0</v>
      </c>
      <c r="BI105" s="266" t="n">
        <f aca="false">BV99+CI99</f>
        <v>0</v>
      </c>
      <c r="BJ105" s="266" t="n">
        <f aca="false">BW99+CJ99</f>
        <v>0</v>
      </c>
      <c r="BK105" s="266" t="n">
        <f aca="false">BX99+CK99</f>
        <v>0</v>
      </c>
      <c r="BL105" s="266" t="n">
        <f aca="false">BY99+CL99</f>
        <v>0</v>
      </c>
      <c r="BM105" s="269"/>
      <c r="BN105" s="266" t="n">
        <v>1</v>
      </c>
      <c r="BO105" s="266" t="n">
        <v>0</v>
      </c>
      <c r="BP105" s="266" t="n">
        <v>0</v>
      </c>
      <c r="BQ105" s="266" t="n">
        <v>0</v>
      </c>
      <c r="BR105" s="266" t="n">
        <v>0</v>
      </c>
      <c r="BS105" s="266" t="n">
        <v>0</v>
      </c>
      <c r="BT105" s="266" t="n">
        <v>0</v>
      </c>
      <c r="BU105" s="266" t="n">
        <v>0</v>
      </c>
      <c r="BV105" s="266" t="n">
        <v>0</v>
      </c>
      <c r="BW105" s="266" t="n">
        <v>0</v>
      </c>
      <c r="BX105" s="266" t="n">
        <v>0</v>
      </c>
      <c r="BY105" s="266" t="n">
        <v>0</v>
      </c>
      <c r="BZ105" s="99"/>
      <c r="CA105" s="267" t="n">
        <v>5</v>
      </c>
      <c r="CB105" s="267" t="n">
        <v>17</v>
      </c>
      <c r="CC105" s="267" t="n">
        <v>9</v>
      </c>
      <c r="CD105" s="267" t="n">
        <v>0</v>
      </c>
      <c r="CE105" s="267" t="n">
        <v>1</v>
      </c>
      <c r="CF105" s="267" t="n">
        <v>0</v>
      </c>
      <c r="CG105" s="267" t="n">
        <v>0</v>
      </c>
      <c r="CH105" s="267" t="n">
        <v>0</v>
      </c>
      <c r="CI105" s="267" t="n">
        <v>0</v>
      </c>
      <c r="CJ105" s="267" t="n">
        <v>0</v>
      </c>
      <c r="CK105" s="267" t="n">
        <v>0</v>
      </c>
      <c r="CL105" s="267" t="n">
        <v>0</v>
      </c>
    </row>
    <row r="106" s="112" customFormat="true" ht="12.4" hidden="false" customHeight="false" outlineLevel="0" collapsed="false">
      <c r="V106" s="98"/>
      <c r="BA106" s="266" t="n">
        <f aca="false">BN100+CA100</f>
        <v>3</v>
      </c>
      <c r="BB106" s="266" t="n">
        <f aca="false">BO100+CB100</f>
        <v>2</v>
      </c>
      <c r="BC106" s="266" t="n">
        <f aca="false">BP100+CC100</f>
        <v>3</v>
      </c>
      <c r="BD106" s="266" t="n">
        <f aca="false">BQ100+CD100</f>
        <v>1</v>
      </c>
      <c r="BE106" s="266" t="n">
        <f aca="false">BR100+CE100</f>
        <v>1</v>
      </c>
      <c r="BF106" s="266" t="n">
        <f aca="false">BS100+CF100</f>
        <v>0</v>
      </c>
      <c r="BG106" s="266" t="n">
        <f aca="false">BT100+CG100</f>
        <v>0</v>
      </c>
      <c r="BH106" s="266" t="n">
        <f aca="false">BU100+CH100</f>
        <v>0</v>
      </c>
      <c r="BI106" s="266" t="n">
        <f aca="false">BV100+CI100</f>
        <v>0</v>
      </c>
      <c r="BJ106" s="266" t="n">
        <f aca="false">BW100+CJ100</f>
        <v>0</v>
      </c>
      <c r="BK106" s="266" t="n">
        <f aca="false">BX100+CK100</f>
        <v>0</v>
      </c>
      <c r="BL106" s="266" t="n">
        <f aca="false">BY100+CL100</f>
        <v>0</v>
      </c>
      <c r="BM106" s="269"/>
      <c r="BN106" s="266" t="n">
        <v>3</v>
      </c>
      <c r="BO106" s="266" t="n">
        <v>2</v>
      </c>
      <c r="BP106" s="266" t="n">
        <v>3</v>
      </c>
      <c r="BQ106" s="266" t="n">
        <v>0</v>
      </c>
      <c r="BR106" s="266" t="n">
        <v>0</v>
      </c>
      <c r="BS106" s="266" t="n">
        <v>0</v>
      </c>
      <c r="BT106" s="266" t="n">
        <v>0</v>
      </c>
      <c r="BU106" s="266" t="n">
        <v>0</v>
      </c>
      <c r="BV106" s="266" t="n">
        <v>0</v>
      </c>
      <c r="BW106" s="266" t="n">
        <v>0</v>
      </c>
      <c r="BX106" s="266" t="n">
        <v>0</v>
      </c>
      <c r="BY106" s="266" t="n">
        <v>0</v>
      </c>
      <c r="BZ106" s="99"/>
      <c r="CA106" s="267" t="n">
        <v>36</v>
      </c>
      <c r="CB106" s="267" t="n">
        <v>49</v>
      </c>
      <c r="CC106" s="267" t="n">
        <v>18</v>
      </c>
      <c r="CD106" s="267" t="n">
        <v>1</v>
      </c>
      <c r="CE106" s="267" t="n">
        <v>0</v>
      </c>
      <c r="CF106" s="267" t="n">
        <v>0</v>
      </c>
      <c r="CG106" s="267" t="n">
        <v>0</v>
      </c>
      <c r="CH106" s="267" t="n">
        <v>0</v>
      </c>
      <c r="CI106" s="267" t="n">
        <v>0</v>
      </c>
      <c r="CJ106" s="267" t="n">
        <v>0</v>
      </c>
      <c r="CK106" s="267" t="n">
        <v>0</v>
      </c>
      <c r="CL106" s="267" t="n">
        <v>0</v>
      </c>
    </row>
    <row r="107" s="112" customFormat="true" ht="12.4" hidden="false" customHeight="false" outlineLevel="0" collapsed="false">
      <c r="V107" s="98"/>
      <c r="BA107" s="266" t="n">
        <f aca="false">BN101+CA101</f>
        <v>1</v>
      </c>
      <c r="BB107" s="266" t="n">
        <f aca="false">BO101+CB101</f>
        <v>1</v>
      </c>
      <c r="BC107" s="266" t="n">
        <f aca="false">BP101+CC101</f>
        <v>4</v>
      </c>
      <c r="BD107" s="266" t="n">
        <f aca="false">BQ101+CD101</f>
        <v>0</v>
      </c>
      <c r="BE107" s="266" t="n">
        <f aca="false">BR101+CE101</f>
        <v>0</v>
      </c>
      <c r="BF107" s="266" t="n">
        <f aca="false">BS101+CF101</f>
        <v>0</v>
      </c>
      <c r="BG107" s="266" t="n">
        <f aca="false">BT101+CG101</f>
        <v>0</v>
      </c>
      <c r="BH107" s="266" t="n">
        <f aca="false">BU101+CH101</f>
        <v>0</v>
      </c>
      <c r="BI107" s="266" t="n">
        <f aca="false">BV101+CI101</f>
        <v>0</v>
      </c>
      <c r="BJ107" s="266" t="n">
        <f aca="false">BW101+CJ101</f>
        <v>0</v>
      </c>
      <c r="BK107" s="266" t="n">
        <f aca="false">BX101+CK101</f>
        <v>0</v>
      </c>
      <c r="BL107" s="266" t="n">
        <f aca="false">BY101+CL101</f>
        <v>0</v>
      </c>
      <c r="BM107" s="269"/>
      <c r="BN107" s="266" t="n">
        <v>5</v>
      </c>
      <c r="BO107" s="266" t="n">
        <v>5</v>
      </c>
      <c r="BP107" s="266" t="n">
        <v>0</v>
      </c>
      <c r="BQ107" s="266" t="n">
        <v>0</v>
      </c>
      <c r="BR107" s="266" t="n">
        <v>0</v>
      </c>
      <c r="BS107" s="266" t="n">
        <v>0</v>
      </c>
      <c r="BT107" s="266" t="n">
        <v>0</v>
      </c>
      <c r="BU107" s="266" t="n">
        <v>0</v>
      </c>
      <c r="BV107" s="266" t="n">
        <v>0</v>
      </c>
      <c r="BW107" s="266" t="n">
        <v>0</v>
      </c>
      <c r="BX107" s="266" t="n">
        <v>0</v>
      </c>
      <c r="BY107" s="266" t="n">
        <v>0</v>
      </c>
      <c r="BZ107" s="99"/>
      <c r="CA107" s="267" t="n">
        <v>36</v>
      </c>
      <c r="CB107" s="267" t="n">
        <v>81</v>
      </c>
      <c r="CC107" s="267" t="n">
        <v>21</v>
      </c>
      <c r="CD107" s="267" t="n">
        <v>2</v>
      </c>
      <c r="CE107" s="267" t="n">
        <v>0</v>
      </c>
      <c r="CF107" s="267" t="n">
        <v>0</v>
      </c>
      <c r="CG107" s="267" t="n">
        <v>0</v>
      </c>
      <c r="CH107" s="267" t="n">
        <v>0</v>
      </c>
      <c r="CI107" s="267" t="n">
        <v>0</v>
      </c>
      <c r="CJ107" s="267" t="n">
        <v>0</v>
      </c>
      <c r="CK107" s="267" t="n">
        <v>0</v>
      </c>
      <c r="CL107" s="267" t="n">
        <v>0</v>
      </c>
    </row>
    <row r="108" s="112" customFormat="true" ht="12.4" hidden="false" customHeight="false" outlineLevel="0" collapsed="false">
      <c r="V108" s="98"/>
      <c r="BA108" s="266" t="n">
        <f aca="false">BN102+CA102</f>
        <v>2</v>
      </c>
      <c r="BB108" s="266" t="n">
        <f aca="false">BO102+CB102</f>
        <v>2</v>
      </c>
      <c r="BC108" s="266" t="n">
        <f aca="false">BP102+CC102</f>
        <v>2</v>
      </c>
      <c r="BD108" s="266" t="n">
        <f aca="false">BQ102+CD102</f>
        <v>0</v>
      </c>
      <c r="BE108" s="266" t="n">
        <f aca="false">BR102+CE102</f>
        <v>0</v>
      </c>
      <c r="BF108" s="266" t="n">
        <f aca="false">BS102+CF102</f>
        <v>0</v>
      </c>
      <c r="BG108" s="266" t="n">
        <f aca="false">BT102+CG102</f>
        <v>0</v>
      </c>
      <c r="BH108" s="266" t="n">
        <f aca="false">BU102+CH102</f>
        <v>0</v>
      </c>
      <c r="BI108" s="266" t="n">
        <f aca="false">BV102+CI102</f>
        <v>0</v>
      </c>
      <c r="BJ108" s="266" t="n">
        <f aca="false">BW102+CJ102</f>
        <v>0</v>
      </c>
      <c r="BK108" s="266" t="n">
        <f aca="false">BX102+CK102</f>
        <v>0</v>
      </c>
      <c r="BL108" s="266" t="n">
        <f aca="false">BY102+CL102</f>
        <v>0</v>
      </c>
      <c r="BM108" s="269"/>
      <c r="BN108" s="266" t="n">
        <v>7</v>
      </c>
      <c r="BO108" s="266" t="n">
        <v>1</v>
      </c>
      <c r="BP108" s="266" t="n">
        <v>0</v>
      </c>
      <c r="BQ108" s="266" t="n">
        <v>0</v>
      </c>
      <c r="BR108" s="266" t="n">
        <v>0</v>
      </c>
      <c r="BS108" s="266" t="n">
        <v>0</v>
      </c>
      <c r="BT108" s="266" t="n">
        <v>0</v>
      </c>
      <c r="BU108" s="266" t="n">
        <v>0</v>
      </c>
      <c r="BV108" s="266" t="n">
        <v>0</v>
      </c>
      <c r="BW108" s="266" t="n">
        <v>0</v>
      </c>
      <c r="BX108" s="266" t="n">
        <v>0</v>
      </c>
      <c r="BY108" s="266" t="n">
        <v>0</v>
      </c>
      <c r="BZ108" s="99"/>
      <c r="CA108" s="267" t="n">
        <v>73</v>
      </c>
      <c r="CB108" s="267" t="n">
        <v>71</v>
      </c>
      <c r="CC108" s="267" t="n">
        <v>11</v>
      </c>
      <c r="CD108" s="267" t="n">
        <v>1</v>
      </c>
      <c r="CE108" s="267" t="n">
        <v>0</v>
      </c>
      <c r="CF108" s="267" t="n">
        <v>0</v>
      </c>
      <c r="CG108" s="267" t="n">
        <v>0</v>
      </c>
      <c r="CH108" s="267" t="n">
        <v>0</v>
      </c>
      <c r="CI108" s="267" t="n">
        <v>0</v>
      </c>
      <c r="CJ108" s="267" t="n">
        <v>0</v>
      </c>
      <c r="CK108" s="267" t="n">
        <v>0</v>
      </c>
      <c r="CL108" s="267" t="n">
        <v>0</v>
      </c>
    </row>
    <row r="109" s="112" customFormat="true" ht="12.4" hidden="false" customHeight="false" outlineLevel="0" collapsed="false">
      <c r="V109" s="98"/>
      <c r="BA109" s="266" t="n">
        <f aca="false">BN103+CA103</f>
        <v>0</v>
      </c>
      <c r="BB109" s="266" t="n">
        <f aca="false">BO103+CB103</f>
        <v>2</v>
      </c>
      <c r="BC109" s="266" t="n">
        <f aca="false">BP103+CC103</f>
        <v>1</v>
      </c>
      <c r="BD109" s="266" t="n">
        <f aca="false">BQ103+CD103</f>
        <v>1</v>
      </c>
      <c r="BE109" s="266" t="n">
        <f aca="false">BR103+CE103</f>
        <v>0</v>
      </c>
      <c r="BF109" s="266" t="n">
        <f aca="false">BS103+CF103</f>
        <v>0</v>
      </c>
      <c r="BG109" s="266" t="n">
        <f aca="false">BT103+CG103</f>
        <v>0</v>
      </c>
      <c r="BH109" s="266" t="n">
        <f aca="false">BU103+CH103</f>
        <v>0</v>
      </c>
      <c r="BI109" s="266" t="n">
        <f aca="false">BV103+CI103</f>
        <v>0</v>
      </c>
      <c r="BJ109" s="266" t="n">
        <f aca="false">BW103+CJ103</f>
        <v>0</v>
      </c>
      <c r="BK109" s="266" t="n">
        <f aca="false">BX103+CK103</f>
        <v>0</v>
      </c>
      <c r="BL109" s="266" t="n">
        <f aca="false">BY103+CL103</f>
        <v>0</v>
      </c>
      <c r="BM109" s="269"/>
      <c r="BN109" s="266" t="n">
        <v>5</v>
      </c>
      <c r="BO109" s="266" t="n">
        <v>4</v>
      </c>
      <c r="BP109" s="266" t="n">
        <v>0</v>
      </c>
      <c r="BQ109" s="266" t="n">
        <v>0</v>
      </c>
      <c r="BR109" s="266" t="n">
        <v>0</v>
      </c>
      <c r="BS109" s="266" t="n">
        <v>0</v>
      </c>
      <c r="BT109" s="266" t="n">
        <v>0</v>
      </c>
      <c r="BU109" s="266" t="n">
        <v>0</v>
      </c>
      <c r="BV109" s="266" t="n">
        <v>0</v>
      </c>
      <c r="BW109" s="266" t="n">
        <v>0</v>
      </c>
      <c r="BX109" s="266" t="n">
        <v>0</v>
      </c>
      <c r="BY109" s="266" t="n">
        <v>0</v>
      </c>
      <c r="BZ109" s="99"/>
      <c r="CA109" s="267" t="n">
        <v>48</v>
      </c>
      <c r="CB109" s="267" t="n">
        <v>70</v>
      </c>
      <c r="CC109" s="267" t="n">
        <v>18</v>
      </c>
      <c r="CD109" s="267" t="n">
        <v>0</v>
      </c>
      <c r="CE109" s="267" t="n">
        <v>0</v>
      </c>
      <c r="CF109" s="267" t="n">
        <v>0</v>
      </c>
      <c r="CG109" s="267" t="n">
        <v>0</v>
      </c>
      <c r="CH109" s="267" t="n">
        <v>0</v>
      </c>
      <c r="CI109" s="267" t="n">
        <v>0</v>
      </c>
      <c r="CJ109" s="267" t="n">
        <v>0</v>
      </c>
      <c r="CK109" s="267" t="n">
        <v>0</v>
      </c>
      <c r="CL109" s="267" t="n">
        <v>0</v>
      </c>
    </row>
    <row r="110" s="112" customFormat="true" ht="12.4" hidden="false" customHeight="false" outlineLevel="0" collapsed="false">
      <c r="V110" s="98"/>
      <c r="BA110" s="266" t="n">
        <f aca="false">BN104+CA104</f>
        <v>0</v>
      </c>
      <c r="BB110" s="266" t="n">
        <f aca="false">BO104+CB104</f>
        <v>4</v>
      </c>
      <c r="BC110" s="266" t="n">
        <f aca="false">BP104+CC104</f>
        <v>2</v>
      </c>
      <c r="BD110" s="266" t="n">
        <f aca="false">BQ104+CD104</f>
        <v>1</v>
      </c>
      <c r="BE110" s="266" t="n">
        <f aca="false">BR104+CE104</f>
        <v>0</v>
      </c>
      <c r="BF110" s="266" t="n">
        <f aca="false">BS104+CF104</f>
        <v>0</v>
      </c>
      <c r="BG110" s="266" t="n">
        <f aca="false">BT104+CG104</f>
        <v>0</v>
      </c>
      <c r="BH110" s="266" t="n">
        <f aca="false">BU104+CH104</f>
        <v>0</v>
      </c>
      <c r="BI110" s="266" t="n">
        <f aca="false">BV104+CI104</f>
        <v>0</v>
      </c>
      <c r="BJ110" s="266" t="n">
        <f aca="false">BW104+CJ104</f>
        <v>0</v>
      </c>
      <c r="BK110" s="266" t="n">
        <f aca="false">BX104+CK104</f>
        <v>0</v>
      </c>
      <c r="BL110" s="266" t="n">
        <f aca="false">BY104+CL104</f>
        <v>0</v>
      </c>
      <c r="BM110" s="269"/>
      <c r="BN110" s="266" t="n">
        <v>7</v>
      </c>
      <c r="BO110" s="266" t="n">
        <v>2</v>
      </c>
      <c r="BP110" s="266" t="n">
        <v>0</v>
      </c>
      <c r="BQ110" s="266" t="n">
        <v>0</v>
      </c>
      <c r="BR110" s="266" t="n">
        <v>0</v>
      </c>
      <c r="BS110" s="266" t="n">
        <v>0</v>
      </c>
      <c r="BT110" s="266" t="n">
        <v>0</v>
      </c>
      <c r="BU110" s="266" t="n">
        <v>0</v>
      </c>
      <c r="BV110" s="266" t="n">
        <v>0</v>
      </c>
      <c r="BW110" s="266" t="n">
        <v>0</v>
      </c>
      <c r="BX110" s="266" t="n">
        <v>0</v>
      </c>
      <c r="BY110" s="266" t="n">
        <v>0</v>
      </c>
      <c r="BZ110" s="99"/>
      <c r="CA110" s="267" t="n">
        <v>59</v>
      </c>
      <c r="CB110" s="267" t="n">
        <v>72</v>
      </c>
      <c r="CC110" s="267" t="n">
        <v>21</v>
      </c>
      <c r="CD110" s="267" t="n">
        <v>2</v>
      </c>
      <c r="CE110" s="267" t="n">
        <v>0</v>
      </c>
      <c r="CF110" s="267" t="n">
        <v>0</v>
      </c>
      <c r="CG110" s="267" t="n">
        <v>0</v>
      </c>
      <c r="CH110" s="267" t="n">
        <v>0</v>
      </c>
      <c r="CI110" s="267" t="n">
        <v>0</v>
      </c>
      <c r="CJ110" s="267" t="n">
        <v>0</v>
      </c>
      <c r="CK110" s="267" t="n">
        <v>0</v>
      </c>
      <c r="CL110" s="267" t="n">
        <v>0</v>
      </c>
    </row>
    <row r="111" s="112" customFormat="true" ht="12.4" hidden="false" customHeight="false" outlineLevel="0" collapsed="false">
      <c r="V111" s="98"/>
      <c r="BA111" s="266" t="n">
        <f aca="false">BN105+CA105</f>
        <v>6</v>
      </c>
      <c r="BB111" s="266" t="n">
        <f aca="false">BO105+CB105</f>
        <v>17</v>
      </c>
      <c r="BC111" s="266" t="n">
        <f aca="false">BP105+CC105</f>
        <v>9</v>
      </c>
      <c r="BD111" s="266" t="n">
        <f aca="false">BQ105+CD105</f>
        <v>0</v>
      </c>
      <c r="BE111" s="266" t="n">
        <f aca="false">BR105+CE105</f>
        <v>1</v>
      </c>
      <c r="BF111" s="266" t="n">
        <f aca="false">BS105+CF105</f>
        <v>0</v>
      </c>
      <c r="BG111" s="266" t="n">
        <f aca="false">BT105+CG105</f>
        <v>0</v>
      </c>
      <c r="BH111" s="266" t="n">
        <f aca="false">BU105+CH105</f>
        <v>0</v>
      </c>
      <c r="BI111" s="266" t="n">
        <f aca="false">BV105+CI105</f>
        <v>0</v>
      </c>
      <c r="BJ111" s="266" t="n">
        <f aca="false">BW105+CJ105</f>
        <v>0</v>
      </c>
      <c r="BK111" s="266" t="n">
        <f aca="false">BX105+CK105</f>
        <v>0</v>
      </c>
      <c r="BL111" s="266" t="n">
        <f aca="false">BY105+CL105</f>
        <v>0</v>
      </c>
      <c r="BM111" s="269"/>
      <c r="BN111" s="266" t="n">
        <v>8</v>
      </c>
      <c r="BO111" s="266" t="n">
        <v>5</v>
      </c>
      <c r="BP111" s="266" t="n">
        <v>0</v>
      </c>
      <c r="BQ111" s="266" t="n">
        <v>0</v>
      </c>
      <c r="BR111" s="266" t="n">
        <v>0</v>
      </c>
      <c r="BS111" s="266" t="n">
        <v>0</v>
      </c>
      <c r="BT111" s="266" t="n">
        <v>0</v>
      </c>
      <c r="BU111" s="266" t="n">
        <v>0</v>
      </c>
      <c r="BV111" s="266" t="n">
        <v>0</v>
      </c>
      <c r="BW111" s="266" t="n">
        <v>0</v>
      </c>
      <c r="BX111" s="266" t="n">
        <v>0</v>
      </c>
      <c r="BY111" s="266" t="n">
        <v>0</v>
      </c>
      <c r="BZ111" s="99"/>
      <c r="CA111" s="267" t="n">
        <v>72</v>
      </c>
      <c r="CB111" s="267" t="n">
        <v>74</v>
      </c>
      <c r="CC111" s="267" t="n">
        <v>20</v>
      </c>
      <c r="CD111" s="267" t="n">
        <v>2</v>
      </c>
      <c r="CE111" s="267" t="n">
        <v>0</v>
      </c>
      <c r="CF111" s="267" t="n">
        <v>1</v>
      </c>
      <c r="CG111" s="267" t="n">
        <v>0</v>
      </c>
      <c r="CH111" s="267" t="n">
        <v>0</v>
      </c>
      <c r="CI111" s="267" t="n">
        <v>0</v>
      </c>
      <c r="CJ111" s="267" t="n">
        <v>0</v>
      </c>
      <c r="CK111" s="267" t="n">
        <v>0</v>
      </c>
      <c r="CL111" s="267" t="n">
        <v>0</v>
      </c>
    </row>
    <row r="112" s="112" customFormat="true" ht="12.4" hidden="false" customHeight="false" outlineLevel="0" collapsed="false">
      <c r="V112" s="98"/>
      <c r="BA112" s="266" t="n">
        <f aca="false">BN106+CA106</f>
        <v>39</v>
      </c>
      <c r="BB112" s="266" t="n">
        <f aca="false">BO106+CB106</f>
        <v>51</v>
      </c>
      <c r="BC112" s="266" t="n">
        <f aca="false">BP106+CC106</f>
        <v>21</v>
      </c>
      <c r="BD112" s="266" t="n">
        <f aca="false">BQ106+CD106</f>
        <v>1</v>
      </c>
      <c r="BE112" s="266" t="n">
        <f aca="false">BR106+CE106</f>
        <v>0</v>
      </c>
      <c r="BF112" s="266" t="n">
        <f aca="false">BS106+CF106</f>
        <v>0</v>
      </c>
      <c r="BG112" s="266" t="n">
        <f aca="false">BT106+CG106</f>
        <v>0</v>
      </c>
      <c r="BH112" s="266" t="n">
        <f aca="false">BU106+CH106</f>
        <v>0</v>
      </c>
      <c r="BI112" s="266" t="n">
        <f aca="false">BV106+CI106</f>
        <v>0</v>
      </c>
      <c r="BJ112" s="266" t="n">
        <f aca="false">BW106+CJ106</f>
        <v>0</v>
      </c>
      <c r="BK112" s="266" t="n">
        <f aca="false">BX106+CK106</f>
        <v>0</v>
      </c>
      <c r="BL112" s="266" t="n">
        <f aca="false">BY106+CL106</f>
        <v>0</v>
      </c>
      <c r="BM112" s="269"/>
      <c r="BN112" s="266" t="n">
        <v>6</v>
      </c>
      <c r="BO112" s="266" t="n">
        <v>1</v>
      </c>
      <c r="BP112" s="266" t="n">
        <v>0</v>
      </c>
      <c r="BQ112" s="266" t="n">
        <v>0</v>
      </c>
      <c r="BR112" s="266" t="n">
        <v>0</v>
      </c>
      <c r="BS112" s="266" t="n">
        <v>0</v>
      </c>
      <c r="BT112" s="266" t="n">
        <v>0</v>
      </c>
      <c r="BU112" s="266" t="n">
        <v>0</v>
      </c>
      <c r="BV112" s="266" t="n">
        <v>0</v>
      </c>
      <c r="BW112" s="266" t="n">
        <v>0</v>
      </c>
      <c r="BX112" s="266" t="n">
        <v>0</v>
      </c>
      <c r="BY112" s="266" t="n">
        <v>0</v>
      </c>
      <c r="BZ112" s="99"/>
      <c r="CA112" s="267" t="n">
        <v>89</v>
      </c>
      <c r="CB112" s="267" t="n">
        <v>58</v>
      </c>
      <c r="CC112" s="267" t="n">
        <v>14</v>
      </c>
      <c r="CD112" s="267" t="n">
        <v>0</v>
      </c>
      <c r="CE112" s="267" t="n">
        <v>0</v>
      </c>
      <c r="CF112" s="267" t="n">
        <v>0</v>
      </c>
      <c r="CG112" s="267" t="n">
        <v>0</v>
      </c>
      <c r="CH112" s="267" t="n">
        <v>0</v>
      </c>
      <c r="CI112" s="267" t="n">
        <v>0</v>
      </c>
      <c r="CJ112" s="267" t="n">
        <v>0</v>
      </c>
      <c r="CK112" s="267" t="n">
        <v>0</v>
      </c>
      <c r="CL112" s="267" t="n">
        <v>0</v>
      </c>
    </row>
    <row r="113" s="112" customFormat="true" ht="12.4" hidden="false" customHeight="false" outlineLevel="0" collapsed="false">
      <c r="V113" s="98"/>
      <c r="BA113" s="266" t="n">
        <f aca="false">BN107+CA107</f>
        <v>41</v>
      </c>
      <c r="BB113" s="266" t="n">
        <f aca="false">BO107+CB107</f>
        <v>86</v>
      </c>
      <c r="BC113" s="266" t="n">
        <f aca="false">BP107+CC107</f>
        <v>21</v>
      </c>
      <c r="BD113" s="266" t="n">
        <f aca="false">BQ107+CD107</f>
        <v>2</v>
      </c>
      <c r="BE113" s="266" t="n">
        <f aca="false">BR107+CE107</f>
        <v>0</v>
      </c>
      <c r="BF113" s="266" t="n">
        <f aca="false">BS107+CF107</f>
        <v>0</v>
      </c>
      <c r="BG113" s="266" t="n">
        <f aca="false">BT107+CG107</f>
        <v>0</v>
      </c>
      <c r="BH113" s="266" t="n">
        <f aca="false">BU107+CH107</f>
        <v>0</v>
      </c>
      <c r="BI113" s="266" t="n">
        <f aca="false">BV107+CI107</f>
        <v>0</v>
      </c>
      <c r="BJ113" s="266" t="n">
        <f aca="false">BW107+CJ107</f>
        <v>0</v>
      </c>
      <c r="BK113" s="266" t="n">
        <f aca="false">BX107+CK107</f>
        <v>0</v>
      </c>
      <c r="BL113" s="266" t="n">
        <f aca="false">BY107+CL107</f>
        <v>0</v>
      </c>
      <c r="BM113" s="269"/>
      <c r="BN113" s="266" t="n">
        <v>3</v>
      </c>
      <c r="BO113" s="266" t="n">
        <v>1</v>
      </c>
      <c r="BP113" s="266" t="n">
        <v>0</v>
      </c>
      <c r="BQ113" s="266" t="n">
        <v>0</v>
      </c>
      <c r="BR113" s="266" t="n">
        <v>0</v>
      </c>
      <c r="BS113" s="266" t="n">
        <v>0</v>
      </c>
      <c r="BT113" s="266" t="n">
        <v>0</v>
      </c>
      <c r="BU113" s="266" t="n">
        <v>0</v>
      </c>
      <c r="BV113" s="266" t="n">
        <v>0</v>
      </c>
      <c r="BW113" s="266" t="n">
        <v>0</v>
      </c>
      <c r="BX113" s="266" t="n">
        <v>0</v>
      </c>
      <c r="BY113" s="266" t="n">
        <v>0</v>
      </c>
      <c r="BZ113" s="99"/>
      <c r="CA113" s="267" t="n">
        <v>57</v>
      </c>
      <c r="CB113" s="267" t="n">
        <v>96</v>
      </c>
      <c r="CC113" s="267" t="n">
        <v>20</v>
      </c>
      <c r="CD113" s="267" t="n">
        <v>3</v>
      </c>
      <c r="CE113" s="267" t="n">
        <v>0</v>
      </c>
      <c r="CF113" s="267" t="n">
        <v>0</v>
      </c>
      <c r="CG113" s="267" t="n">
        <v>0</v>
      </c>
      <c r="CH113" s="267" t="n">
        <v>0</v>
      </c>
      <c r="CI113" s="267" t="n">
        <v>0</v>
      </c>
      <c r="CJ113" s="267" t="n">
        <v>0</v>
      </c>
      <c r="CK113" s="267" t="n">
        <v>0</v>
      </c>
      <c r="CL113" s="267" t="n">
        <v>0</v>
      </c>
    </row>
    <row r="114" s="112" customFormat="true" ht="12.4" hidden="false" customHeight="false" outlineLevel="0" collapsed="false">
      <c r="V114" s="98"/>
      <c r="BA114" s="266" t="n">
        <f aca="false">BN108+CA108</f>
        <v>80</v>
      </c>
      <c r="BB114" s="266" t="n">
        <f aca="false">BO108+CB108</f>
        <v>72</v>
      </c>
      <c r="BC114" s="266" t="n">
        <f aca="false">BP108+CC108</f>
        <v>11</v>
      </c>
      <c r="BD114" s="266" t="n">
        <f aca="false">BQ108+CD108</f>
        <v>1</v>
      </c>
      <c r="BE114" s="266" t="n">
        <f aca="false">BR108+CE108</f>
        <v>0</v>
      </c>
      <c r="BF114" s="266" t="n">
        <f aca="false">BS108+CF108</f>
        <v>0</v>
      </c>
      <c r="BG114" s="266" t="n">
        <f aca="false">BT108+CG108</f>
        <v>0</v>
      </c>
      <c r="BH114" s="266" t="n">
        <f aca="false">BU108+CH108</f>
        <v>0</v>
      </c>
      <c r="BI114" s="266" t="n">
        <f aca="false">BV108+CI108</f>
        <v>0</v>
      </c>
      <c r="BJ114" s="266" t="n">
        <f aca="false">BW108+CJ108</f>
        <v>0</v>
      </c>
      <c r="BK114" s="266" t="n">
        <f aca="false">BX108+CK108</f>
        <v>0</v>
      </c>
      <c r="BL114" s="266" t="n">
        <f aca="false">BY108+CL108</f>
        <v>0</v>
      </c>
      <c r="BM114" s="269"/>
      <c r="BN114" s="266" t="n">
        <v>9</v>
      </c>
      <c r="BO114" s="266" t="n">
        <v>3</v>
      </c>
      <c r="BP114" s="266" t="n">
        <v>1</v>
      </c>
      <c r="BQ114" s="266" t="n">
        <v>0</v>
      </c>
      <c r="BR114" s="266" t="n">
        <v>0</v>
      </c>
      <c r="BS114" s="266" t="n">
        <v>0</v>
      </c>
      <c r="BT114" s="266" t="n">
        <v>0</v>
      </c>
      <c r="BU114" s="266" t="n">
        <v>0</v>
      </c>
      <c r="BV114" s="266" t="n">
        <v>0</v>
      </c>
      <c r="BW114" s="266" t="n">
        <v>0</v>
      </c>
      <c r="BX114" s="266" t="n">
        <v>0</v>
      </c>
      <c r="BY114" s="266" t="n">
        <v>0</v>
      </c>
      <c r="BZ114" s="99"/>
      <c r="CA114" s="267" t="n">
        <v>74</v>
      </c>
      <c r="CB114" s="267" t="n">
        <v>82</v>
      </c>
      <c r="CC114" s="267" t="n">
        <v>19</v>
      </c>
      <c r="CD114" s="267" t="n">
        <v>1</v>
      </c>
      <c r="CE114" s="267" t="n">
        <v>0</v>
      </c>
      <c r="CF114" s="267" t="n">
        <v>0</v>
      </c>
      <c r="CG114" s="267" t="n">
        <v>0</v>
      </c>
      <c r="CH114" s="267" t="n">
        <v>0</v>
      </c>
      <c r="CI114" s="267" t="n">
        <v>0</v>
      </c>
      <c r="CJ114" s="267" t="n">
        <v>0</v>
      </c>
      <c r="CK114" s="267" t="n">
        <v>0</v>
      </c>
      <c r="CL114" s="267" t="n">
        <v>0</v>
      </c>
    </row>
    <row r="115" s="112" customFormat="true" ht="12.4" hidden="false" customHeight="false" outlineLevel="0" collapsed="false">
      <c r="V115" s="98"/>
      <c r="BA115" s="266" t="n">
        <f aca="false">BN109+CA109</f>
        <v>53</v>
      </c>
      <c r="BB115" s="266" t="n">
        <f aca="false">BO109+CB109</f>
        <v>74</v>
      </c>
      <c r="BC115" s="266" t="n">
        <f aca="false">BP109+CC109</f>
        <v>18</v>
      </c>
      <c r="BD115" s="266" t="n">
        <f aca="false">BQ109+CD109</f>
        <v>0</v>
      </c>
      <c r="BE115" s="266" t="n">
        <f aca="false">BR109+CE109</f>
        <v>0</v>
      </c>
      <c r="BF115" s="266" t="n">
        <f aca="false">BS109+CF109</f>
        <v>0</v>
      </c>
      <c r="BG115" s="266" t="n">
        <f aca="false">BT109+CG109</f>
        <v>0</v>
      </c>
      <c r="BH115" s="266" t="n">
        <f aca="false">BU109+CH109</f>
        <v>0</v>
      </c>
      <c r="BI115" s="266" t="n">
        <f aca="false">BV109+CI109</f>
        <v>0</v>
      </c>
      <c r="BJ115" s="266" t="n">
        <f aca="false">BW109+CJ109</f>
        <v>0</v>
      </c>
      <c r="BK115" s="266" t="n">
        <f aca="false">BX109+CK109</f>
        <v>0</v>
      </c>
      <c r="BL115" s="266" t="n">
        <f aca="false">BY109+CL109</f>
        <v>0</v>
      </c>
      <c r="BM115" s="269"/>
      <c r="BN115" s="266" t="n">
        <v>7</v>
      </c>
      <c r="BO115" s="266" t="n">
        <v>1</v>
      </c>
      <c r="BP115" s="266" t="n">
        <v>0</v>
      </c>
      <c r="BQ115" s="266" t="n">
        <v>0</v>
      </c>
      <c r="BR115" s="266" t="n">
        <v>0</v>
      </c>
      <c r="BS115" s="266" t="n">
        <v>0</v>
      </c>
      <c r="BT115" s="266" t="n">
        <v>0</v>
      </c>
      <c r="BU115" s="266" t="n">
        <v>0</v>
      </c>
      <c r="BV115" s="266" t="n">
        <v>0</v>
      </c>
      <c r="BW115" s="266" t="n">
        <v>0</v>
      </c>
      <c r="BX115" s="266" t="n">
        <v>0</v>
      </c>
      <c r="BY115" s="266" t="n">
        <v>0</v>
      </c>
      <c r="BZ115" s="99"/>
      <c r="CA115" s="267" t="n">
        <v>114</v>
      </c>
      <c r="CB115" s="267" t="n">
        <v>75</v>
      </c>
      <c r="CC115" s="267" t="n">
        <v>11</v>
      </c>
      <c r="CD115" s="267" t="n">
        <v>0</v>
      </c>
      <c r="CE115" s="267" t="n">
        <v>0</v>
      </c>
      <c r="CF115" s="267" t="n">
        <v>0</v>
      </c>
      <c r="CG115" s="267" t="n">
        <v>0</v>
      </c>
      <c r="CH115" s="267" t="n">
        <v>0</v>
      </c>
      <c r="CI115" s="267" t="n">
        <v>0</v>
      </c>
      <c r="CJ115" s="267" t="n">
        <v>0</v>
      </c>
      <c r="CK115" s="267" t="n">
        <v>0</v>
      </c>
      <c r="CL115" s="267" t="n">
        <v>0</v>
      </c>
    </row>
    <row r="116" s="112" customFormat="true" ht="6" hidden="false" customHeight="true" outlineLevel="0" collapsed="false">
      <c r="V116" s="98"/>
      <c r="BA116" s="266" t="n">
        <f aca="false">BN110+CA110</f>
        <v>66</v>
      </c>
      <c r="BB116" s="266" t="n">
        <f aca="false">BO110+CB110</f>
        <v>74</v>
      </c>
      <c r="BC116" s="266" t="n">
        <f aca="false">BP110+CC110</f>
        <v>21</v>
      </c>
      <c r="BD116" s="266" t="n">
        <f aca="false">BQ110+CD110</f>
        <v>2</v>
      </c>
      <c r="BE116" s="266" t="n">
        <f aca="false">BR110+CE110</f>
        <v>0</v>
      </c>
      <c r="BF116" s="266" t="n">
        <f aca="false">BS110+CF110</f>
        <v>0</v>
      </c>
      <c r="BG116" s="266" t="n">
        <f aca="false">BT110+CG110</f>
        <v>0</v>
      </c>
      <c r="BH116" s="266" t="n">
        <f aca="false">BU110+CH110</f>
        <v>0</v>
      </c>
      <c r="BI116" s="266" t="n">
        <f aca="false">BV110+CI110</f>
        <v>0</v>
      </c>
      <c r="BJ116" s="266" t="n">
        <f aca="false">BW110+CJ110</f>
        <v>0</v>
      </c>
      <c r="BK116" s="266" t="n">
        <f aca="false">BX110+CK110</f>
        <v>0</v>
      </c>
      <c r="BL116" s="266" t="n">
        <f aca="false">BY110+CL110</f>
        <v>0</v>
      </c>
      <c r="BM116" s="269"/>
      <c r="BN116" s="266" t="n">
        <v>10</v>
      </c>
      <c r="BO116" s="266" t="n">
        <v>1</v>
      </c>
      <c r="BP116" s="266" t="n">
        <v>0</v>
      </c>
      <c r="BQ116" s="266" t="n">
        <v>0</v>
      </c>
      <c r="BR116" s="266" t="n">
        <v>0</v>
      </c>
      <c r="BS116" s="266" t="n">
        <v>0</v>
      </c>
      <c r="BT116" s="266" t="n">
        <v>0</v>
      </c>
      <c r="BU116" s="266" t="n">
        <v>0</v>
      </c>
      <c r="BV116" s="266" t="n">
        <v>0</v>
      </c>
      <c r="BW116" s="266" t="n">
        <v>0</v>
      </c>
      <c r="BX116" s="266" t="n">
        <v>0</v>
      </c>
      <c r="BY116" s="266" t="n">
        <v>0</v>
      </c>
      <c r="BZ116" s="99"/>
      <c r="CA116" s="267" t="n">
        <v>88</v>
      </c>
      <c r="CB116" s="267" t="n">
        <v>50</v>
      </c>
      <c r="CC116" s="267" t="n">
        <v>6</v>
      </c>
      <c r="CD116" s="267" t="n">
        <v>0</v>
      </c>
      <c r="CE116" s="267" t="n">
        <v>0</v>
      </c>
      <c r="CF116" s="267" t="n">
        <v>0</v>
      </c>
      <c r="CG116" s="267" t="n">
        <v>0</v>
      </c>
      <c r="CH116" s="267" t="n">
        <v>0</v>
      </c>
      <c r="CI116" s="267" t="n">
        <v>0</v>
      </c>
      <c r="CJ116" s="267" t="n">
        <v>0</v>
      </c>
      <c r="CK116" s="267" t="n">
        <v>0</v>
      </c>
      <c r="CL116" s="267" t="n">
        <v>0</v>
      </c>
    </row>
    <row r="117" s="112" customFormat="true" ht="12.4" hidden="false" customHeight="false" outlineLevel="0" collapsed="false">
      <c r="V117" s="98"/>
      <c r="BA117" s="266" t="n">
        <f aca="false">BN111+CA111</f>
        <v>80</v>
      </c>
      <c r="BB117" s="266" t="n">
        <f aca="false">BO111+CB111</f>
        <v>79</v>
      </c>
      <c r="BC117" s="266" t="n">
        <f aca="false">BP111+CC111</f>
        <v>20</v>
      </c>
      <c r="BD117" s="266" t="n">
        <f aca="false">BQ111+CD111</f>
        <v>2</v>
      </c>
      <c r="BE117" s="266" t="n">
        <f aca="false">BR111+CE111</f>
        <v>0</v>
      </c>
      <c r="BF117" s="266" t="n">
        <f aca="false">BS111+CF111</f>
        <v>1</v>
      </c>
      <c r="BG117" s="266" t="n">
        <f aca="false">BT111+CG111</f>
        <v>0</v>
      </c>
      <c r="BH117" s="266" t="n">
        <f aca="false">BU111+CH111</f>
        <v>0</v>
      </c>
      <c r="BI117" s="266" t="n">
        <f aca="false">BV111+CI111</f>
        <v>0</v>
      </c>
      <c r="BJ117" s="266" t="n">
        <f aca="false">BW111+CJ111</f>
        <v>0</v>
      </c>
      <c r="BK117" s="266" t="n">
        <f aca="false">BX111+CK111</f>
        <v>0</v>
      </c>
      <c r="BL117" s="266" t="n">
        <f aca="false">BY111+CL111</f>
        <v>0</v>
      </c>
      <c r="BM117" s="269"/>
      <c r="BN117" s="266" t="n">
        <v>10</v>
      </c>
      <c r="BO117" s="266" t="n">
        <v>2</v>
      </c>
      <c r="BP117" s="266" t="n">
        <v>0</v>
      </c>
      <c r="BQ117" s="266" t="n">
        <v>0</v>
      </c>
      <c r="BR117" s="266" t="n">
        <v>0</v>
      </c>
      <c r="BS117" s="266" t="n">
        <v>0</v>
      </c>
      <c r="BT117" s="266" t="n">
        <v>0</v>
      </c>
      <c r="BU117" s="266" t="n">
        <v>0</v>
      </c>
      <c r="BV117" s="266" t="n">
        <v>0</v>
      </c>
      <c r="BW117" s="266" t="n">
        <v>0</v>
      </c>
      <c r="BX117" s="266" t="n">
        <v>0</v>
      </c>
      <c r="BY117" s="266" t="n">
        <v>0</v>
      </c>
      <c r="BZ117" s="99"/>
      <c r="CA117" s="267" t="n">
        <v>105</v>
      </c>
      <c r="CB117" s="267" t="n">
        <v>81</v>
      </c>
      <c r="CC117" s="267" t="n">
        <v>15</v>
      </c>
      <c r="CD117" s="267" t="n">
        <v>1</v>
      </c>
      <c r="CE117" s="267" t="n">
        <v>0</v>
      </c>
      <c r="CF117" s="267" t="n">
        <v>0</v>
      </c>
      <c r="CG117" s="267" t="n">
        <v>0</v>
      </c>
      <c r="CH117" s="267" t="n">
        <v>0</v>
      </c>
      <c r="CI117" s="267" t="n">
        <v>0</v>
      </c>
      <c r="CJ117" s="267" t="n">
        <v>0</v>
      </c>
      <c r="CK117" s="267" t="n">
        <v>0</v>
      </c>
      <c r="CL117" s="267" t="n">
        <v>0</v>
      </c>
    </row>
    <row r="118" s="112" customFormat="true" ht="12.4" hidden="false" customHeight="false" outlineLevel="0" collapsed="false">
      <c r="V118" s="98"/>
      <c r="BA118" s="266" t="n">
        <f aca="false">BN112+CA112</f>
        <v>95</v>
      </c>
      <c r="BB118" s="266" t="n">
        <f aca="false">BO112+CB112</f>
        <v>59</v>
      </c>
      <c r="BC118" s="266" t="n">
        <f aca="false">BP112+CC112</f>
        <v>14</v>
      </c>
      <c r="BD118" s="266" t="n">
        <f aca="false">BQ112+CD112</f>
        <v>0</v>
      </c>
      <c r="BE118" s="266" t="n">
        <f aca="false">BR112+CE112</f>
        <v>0</v>
      </c>
      <c r="BF118" s="266" t="n">
        <f aca="false">BS112+CF112</f>
        <v>0</v>
      </c>
      <c r="BG118" s="266" t="n">
        <f aca="false">BT112+CG112</f>
        <v>0</v>
      </c>
      <c r="BH118" s="266" t="n">
        <f aca="false">BU112+CH112</f>
        <v>0</v>
      </c>
      <c r="BI118" s="266" t="n">
        <f aca="false">BV112+CI112</f>
        <v>0</v>
      </c>
      <c r="BJ118" s="266" t="n">
        <f aca="false">BW112+CJ112</f>
        <v>0</v>
      </c>
      <c r="BK118" s="266" t="n">
        <f aca="false">BX112+CK112</f>
        <v>0</v>
      </c>
      <c r="BL118" s="266" t="n">
        <f aca="false">BY112+CL112</f>
        <v>0</v>
      </c>
      <c r="BM118" s="269"/>
      <c r="BN118" s="266" t="n">
        <v>1</v>
      </c>
      <c r="BO118" s="266" t="n">
        <v>1</v>
      </c>
      <c r="BP118" s="266" t="n">
        <v>0</v>
      </c>
      <c r="BQ118" s="266" t="n">
        <v>0</v>
      </c>
      <c r="BR118" s="266" t="n">
        <v>0</v>
      </c>
      <c r="BS118" s="266" t="n">
        <v>0</v>
      </c>
      <c r="BT118" s="266" t="n">
        <v>0</v>
      </c>
      <c r="BU118" s="266" t="n">
        <v>0</v>
      </c>
      <c r="BV118" s="266" t="n">
        <v>0</v>
      </c>
      <c r="BW118" s="266" t="n">
        <v>0</v>
      </c>
      <c r="BX118" s="266" t="n">
        <v>0</v>
      </c>
      <c r="BY118" s="266" t="n">
        <v>0</v>
      </c>
      <c r="BZ118" s="99"/>
      <c r="CA118" s="267" t="n">
        <v>7</v>
      </c>
      <c r="CB118" s="267" t="n">
        <v>14</v>
      </c>
      <c r="CC118" s="267" t="n">
        <v>2</v>
      </c>
      <c r="CD118" s="267" t="n">
        <v>0</v>
      </c>
      <c r="CE118" s="267" t="n">
        <v>0</v>
      </c>
      <c r="CF118" s="267" t="n">
        <v>0</v>
      </c>
      <c r="CG118" s="267" t="n">
        <v>0</v>
      </c>
      <c r="CH118" s="267" t="n">
        <v>0</v>
      </c>
      <c r="CI118" s="267" t="n">
        <v>0</v>
      </c>
      <c r="CJ118" s="267" t="n">
        <v>0</v>
      </c>
      <c r="CK118" s="267" t="n">
        <v>0</v>
      </c>
      <c r="CL118" s="267" t="n">
        <v>0</v>
      </c>
    </row>
    <row r="119" s="112" customFormat="true" ht="12.4" hidden="false" customHeight="false" outlineLevel="0" collapsed="false">
      <c r="V119" s="98"/>
      <c r="BA119" s="266" t="n">
        <f aca="false">BN113+CA113</f>
        <v>60</v>
      </c>
      <c r="BB119" s="266" t="n">
        <f aca="false">BO113+CB113</f>
        <v>97</v>
      </c>
      <c r="BC119" s="266" t="n">
        <f aca="false">BP113+CC113</f>
        <v>20</v>
      </c>
      <c r="BD119" s="266" t="n">
        <f aca="false">BQ113+CD113</f>
        <v>3</v>
      </c>
      <c r="BE119" s="266" t="n">
        <f aca="false">BR113+CE113</f>
        <v>0</v>
      </c>
      <c r="BF119" s="266" t="n">
        <f aca="false">BS113+CF113</f>
        <v>0</v>
      </c>
      <c r="BG119" s="266" t="n">
        <f aca="false">BT113+CG113</f>
        <v>0</v>
      </c>
      <c r="BH119" s="266" t="n">
        <f aca="false">BU113+CH113</f>
        <v>0</v>
      </c>
      <c r="BI119" s="266" t="n">
        <f aca="false">BV113+CI113</f>
        <v>0</v>
      </c>
      <c r="BJ119" s="266" t="n">
        <f aca="false">BW113+CJ113</f>
        <v>0</v>
      </c>
      <c r="BK119" s="266" t="n">
        <f aca="false">BX113+CK113</f>
        <v>0</v>
      </c>
      <c r="BL119" s="266" t="n">
        <f aca="false">BY113+CL113</f>
        <v>0</v>
      </c>
      <c r="BM119" s="269"/>
      <c r="BN119" s="266" t="n">
        <v>1</v>
      </c>
      <c r="BO119" s="266" t="n">
        <v>1</v>
      </c>
      <c r="BP119" s="266" t="n">
        <v>0</v>
      </c>
      <c r="BQ119" s="266" t="n">
        <v>0</v>
      </c>
      <c r="BR119" s="266" t="n">
        <v>0</v>
      </c>
      <c r="BS119" s="266" t="n">
        <v>0</v>
      </c>
      <c r="BT119" s="266" t="n">
        <v>0</v>
      </c>
      <c r="BU119" s="266" t="n">
        <v>0</v>
      </c>
      <c r="BV119" s="266" t="n">
        <v>0</v>
      </c>
      <c r="BW119" s="266" t="n">
        <v>0</v>
      </c>
      <c r="BX119" s="266" t="n">
        <v>0</v>
      </c>
      <c r="BY119" s="266" t="n">
        <v>0</v>
      </c>
      <c r="BZ119" s="99"/>
      <c r="CA119" s="267" t="n">
        <v>4</v>
      </c>
      <c r="CB119" s="267" t="n">
        <v>20</v>
      </c>
      <c r="CC119" s="267" t="n">
        <v>18</v>
      </c>
      <c r="CD119" s="267" t="n">
        <v>1</v>
      </c>
      <c r="CE119" s="267" t="n">
        <v>0</v>
      </c>
      <c r="CF119" s="267" t="n">
        <v>0</v>
      </c>
      <c r="CG119" s="267" t="n">
        <v>0</v>
      </c>
      <c r="CH119" s="267" t="n">
        <v>0</v>
      </c>
      <c r="CI119" s="267" t="n">
        <v>0</v>
      </c>
      <c r="CJ119" s="267" t="n">
        <v>0</v>
      </c>
      <c r="CK119" s="267" t="n">
        <v>0</v>
      </c>
      <c r="CL119" s="267" t="n">
        <v>0</v>
      </c>
    </row>
    <row r="120" s="112" customFormat="true" ht="12.4" hidden="false" customHeight="false" outlineLevel="0" collapsed="false">
      <c r="V120" s="98"/>
      <c r="BA120" s="266" t="n">
        <f aca="false">BN114+CA114</f>
        <v>83</v>
      </c>
      <c r="BB120" s="266" t="n">
        <f aca="false">BO114+CB114</f>
        <v>85</v>
      </c>
      <c r="BC120" s="266" t="n">
        <f aca="false">BP114+CC114</f>
        <v>20</v>
      </c>
      <c r="BD120" s="266" t="n">
        <f aca="false">BQ114+CD114</f>
        <v>1</v>
      </c>
      <c r="BE120" s="266" t="n">
        <f aca="false">BR114+CE114</f>
        <v>0</v>
      </c>
      <c r="BF120" s="266" t="n">
        <f aca="false">BS114+CF114</f>
        <v>0</v>
      </c>
      <c r="BG120" s="266" t="n">
        <f aca="false">BT114+CG114</f>
        <v>0</v>
      </c>
      <c r="BH120" s="266" t="n">
        <f aca="false">BU114+CH114</f>
        <v>0</v>
      </c>
      <c r="BI120" s="266" t="n">
        <f aca="false">BV114+CI114</f>
        <v>0</v>
      </c>
      <c r="BJ120" s="266" t="n">
        <f aca="false">BW114+CJ114</f>
        <v>0</v>
      </c>
      <c r="BK120" s="266" t="n">
        <f aca="false">BX114+CK114</f>
        <v>0</v>
      </c>
      <c r="BL120" s="266" t="n">
        <f aca="false">BY114+CL114</f>
        <v>0</v>
      </c>
      <c r="BM120" s="269"/>
      <c r="BN120" s="266" t="n">
        <v>1</v>
      </c>
      <c r="BO120" s="266" t="n">
        <v>0</v>
      </c>
      <c r="BP120" s="266" t="n">
        <v>1</v>
      </c>
      <c r="BQ120" s="266" t="n">
        <v>0</v>
      </c>
      <c r="BR120" s="266" t="n">
        <v>0</v>
      </c>
      <c r="BS120" s="266" t="n">
        <v>0</v>
      </c>
      <c r="BT120" s="266" t="n">
        <v>0</v>
      </c>
      <c r="BU120" s="266" t="n">
        <v>0</v>
      </c>
      <c r="BV120" s="266" t="n">
        <v>0</v>
      </c>
      <c r="BW120" s="266" t="n">
        <v>0</v>
      </c>
      <c r="BX120" s="266" t="n">
        <v>0</v>
      </c>
      <c r="BY120" s="266" t="n">
        <v>0</v>
      </c>
      <c r="BZ120" s="99"/>
      <c r="CA120" s="267" t="n">
        <v>9</v>
      </c>
      <c r="CB120" s="267" t="n">
        <v>24</v>
      </c>
      <c r="CC120" s="267" t="n">
        <v>15</v>
      </c>
      <c r="CD120" s="267" t="n">
        <v>4</v>
      </c>
      <c r="CE120" s="267" t="n">
        <v>2</v>
      </c>
      <c r="CF120" s="267" t="n">
        <v>0</v>
      </c>
      <c r="CG120" s="267" t="n">
        <v>0</v>
      </c>
      <c r="CH120" s="267" t="n">
        <v>0</v>
      </c>
      <c r="CI120" s="267" t="n">
        <v>0</v>
      </c>
      <c r="CJ120" s="267" t="n">
        <v>0</v>
      </c>
      <c r="CK120" s="267" t="n">
        <v>0</v>
      </c>
      <c r="CL120" s="267" t="n">
        <v>0</v>
      </c>
    </row>
    <row r="121" s="112" customFormat="true" ht="12.75" hidden="false" customHeight="false" outlineLevel="0" collapsed="false">
      <c r="V121" s="173" t="s">
        <v>122</v>
      </c>
      <c r="W121" s="111"/>
      <c r="BA121" s="266" t="n">
        <f aca="false">BN115+CA115</f>
        <v>121</v>
      </c>
      <c r="BB121" s="266" t="n">
        <f aca="false">BO115+CB115</f>
        <v>76</v>
      </c>
      <c r="BC121" s="266" t="n">
        <f aca="false">BP115+CC115</f>
        <v>11</v>
      </c>
      <c r="BD121" s="266" t="n">
        <f aca="false">BQ115+CD115</f>
        <v>0</v>
      </c>
      <c r="BE121" s="266" t="n">
        <f aca="false">BR115+CE115</f>
        <v>0</v>
      </c>
      <c r="BF121" s="266" t="n">
        <f aca="false">BS115+CF115</f>
        <v>0</v>
      </c>
      <c r="BG121" s="266" t="n">
        <f aca="false">BT115+CG115</f>
        <v>0</v>
      </c>
      <c r="BH121" s="266" t="n">
        <f aca="false">BU115+CH115</f>
        <v>0</v>
      </c>
      <c r="BI121" s="266" t="n">
        <f aca="false">BV115+CI115</f>
        <v>0</v>
      </c>
      <c r="BJ121" s="266" t="n">
        <f aca="false">BW115+CJ115</f>
        <v>0</v>
      </c>
      <c r="BK121" s="266" t="n">
        <f aca="false">BX115+CK115</f>
        <v>0</v>
      </c>
      <c r="BL121" s="266" t="n">
        <f aca="false">BY115+CL115</f>
        <v>0</v>
      </c>
      <c r="BM121" s="269"/>
      <c r="BN121" s="266" t="n">
        <v>0</v>
      </c>
      <c r="BO121" s="266" t="n">
        <v>3</v>
      </c>
      <c r="BP121" s="266" t="n">
        <v>2</v>
      </c>
      <c r="BQ121" s="266" t="n">
        <v>0</v>
      </c>
      <c r="BR121" s="266" t="n">
        <v>0</v>
      </c>
      <c r="BS121" s="266" t="n">
        <v>0</v>
      </c>
      <c r="BT121" s="266" t="n">
        <v>0</v>
      </c>
      <c r="BU121" s="266" t="n">
        <v>0</v>
      </c>
      <c r="BV121" s="266" t="n">
        <v>0</v>
      </c>
      <c r="BW121" s="266" t="n">
        <v>0</v>
      </c>
      <c r="BX121" s="266" t="n">
        <v>0</v>
      </c>
      <c r="BY121" s="266" t="n">
        <v>0</v>
      </c>
      <c r="BZ121" s="99"/>
      <c r="CA121" s="267" t="n">
        <v>3</v>
      </c>
      <c r="CB121" s="267" t="n">
        <v>18</v>
      </c>
      <c r="CC121" s="267" t="n">
        <v>14</v>
      </c>
      <c r="CD121" s="267" t="n">
        <v>0</v>
      </c>
      <c r="CE121" s="267" t="n">
        <v>0</v>
      </c>
      <c r="CF121" s="267" t="n">
        <v>0</v>
      </c>
      <c r="CG121" s="267" t="n">
        <v>0</v>
      </c>
      <c r="CH121" s="267" t="n">
        <v>0</v>
      </c>
      <c r="CI121" s="267" t="n">
        <v>0</v>
      </c>
      <c r="CJ121" s="267" t="n">
        <v>0</v>
      </c>
      <c r="CK121" s="267" t="n">
        <v>0</v>
      </c>
      <c r="CL121" s="267" t="n">
        <v>0</v>
      </c>
    </row>
    <row r="122" s="112" customFormat="true" ht="12.75" hidden="false" customHeight="false" outlineLevel="0" collapsed="false">
      <c r="V122" s="173" t="s">
        <v>123</v>
      </c>
      <c r="W122" s="111"/>
      <c r="BA122" s="266" t="n">
        <f aca="false">BN116+CA116</f>
        <v>98</v>
      </c>
      <c r="BB122" s="266" t="n">
        <f aca="false">BO116+CB116</f>
        <v>51</v>
      </c>
      <c r="BC122" s="266" t="n">
        <f aca="false">BP116+CC116</f>
        <v>6</v>
      </c>
      <c r="BD122" s="266" t="n">
        <f aca="false">BQ116+CD116</f>
        <v>0</v>
      </c>
      <c r="BE122" s="266" t="n">
        <f aca="false">BR116+CE116</f>
        <v>0</v>
      </c>
      <c r="BF122" s="266" t="n">
        <f aca="false">BS116+CF116</f>
        <v>0</v>
      </c>
      <c r="BG122" s="266" t="n">
        <f aca="false">BT116+CG116</f>
        <v>0</v>
      </c>
      <c r="BH122" s="266" t="n">
        <f aca="false">BU116+CH116</f>
        <v>0</v>
      </c>
      <c r="BI122" s="266" t="n">
        <f aca="false">BV116+CI116</f>
        <v>0</v>
      </c>
      <c r="BJ122" s="266" t="n">
        <f aca="false">BW116+CJ116</f>
        <v>0</v>
      </c>
      <c r="BK122" s="266" t="n">
        <f aca="false">BX116+CK116</f>
        <v>0</v>
      </c>
      <c r="BL122" s="266" t="n">
        <f aca="false">BY116+CL116</f>
        <v>0</v>
      </c>
      <c r="BM122" s="269"/>
      <c r="BN122" s="266" t="n">
        <v>0</v>
      </c>
      <c r="BO122" s="266" t="n">
        <v>1</v>
      </c>
      <c r="BP122" s="266" t="n">
        <v>0</v>
      </c>
      <c r="BQ122" s="266" t="n">
        <v>0</v>
      </c>
      <c r="BR122" s="266" t="n">
        <v>0</v>
      </c>
      <c r="BS122" s="266" t="n">
        <v>0</v>
      </c>
      <c r="BT122" s="266" t="n">
        <v>0</v>
      </c>
      <c r="BU122" s="266" t="n">
        <v>0</v>
      </c>
      <c r="BV122" s="266" t="n">
        <v>0</v>
      </c>
      <c r="BW122" s="266" t="n">
        <v>0</v>
      </c>
      <c r="BX122" s="266" t="n">
        <v>0</v>
      </c>
      <c r="BY122" s="266" t="n">
        <v>0</v>
      </c>
      <c r="BZ122" s="99"/>
      <c r="CA122" s="267" t="n">
        <v>4</v>
      </c>
      <c r="CB122" s="267" t="n">
        <v>14</v>
      </c>
      <c r="CC122" s="267" t="n">
        <v>9</v>
      </c>
      <c r="CD122" s="267" t="n">
        <v>1</v>
      </c>
      <c r="CE122" s="267" t="n">
        <v>1</v>
      </c>
      <c r="CF122" s="267" t="n">
        <v>0</v>
      </c>
      <c r="CG122" s="267" t="n">
        <v>0</v>
      </c>
      <c r="CH122" s="267" t="n">
        <v>0</v>
      </c>
      <c r="CI122" s="267" t="n">
        <v>0</v>
      </c>
      <c r="CJ122" s="267" t="n">
        <v>0</v>
      </c>
      <c r="CK122" s="267" t="n">
        <v>0</v>
      </c>
      <c r="CL122" s="267" t="n">
        <v>0</v>
      </c>
    </row>
    <row r="123" s="112" customFormat="true" ht="12.75" hidden="false" customHeight="false" outlineLevel="0" collapsed="false">
      <c r="V123" s="173" t="s">
        <v>124</v>
      </c>
      <c r="W123" s="111"/>
      <c r="BA123" s="266" t="n">
        <f aca="false">BN117+CA117</f>
        <v>115</v>
      </c>
      <c r="BB123" s="266" t="n">
        <f aca="false">BO117+CB117</f>
        <v>83</v>
      </c>
      <c r="BC123" s="266" t="n">
        <f aca="false">BP117+CC117</f>
        <v>15</v>
      </c>
      <c r="BD123" s="266" t="n">
        <f aca="false">BQ117+CD117</f>
        <v>1</v>
      </c>
      <c r="BE123" s="266" t="n">
        <f aca="false">BR117+CE117</f>
        <v>0</v>
      </c>
      <c r="BF123" s="266" t="n">
        <f aca="false">BS117+CF117</f>
        <v>0</v>
      </c>
      <c r="BG123" s="266" t="n">
        <f aca="false">BT117+CG117</f>
        <v>0</v>
      </c>
      <c r="BH123" s="266" t="n">
        <f aca="false">BU117+CH117</f>
        <v>0</v>
      </c>
      <c r="BI123" s="266" t="n">
        <f aca="false">BV117+CI117</f>
        <v>0</v>
      </c>
      <c r="BJ123" s="266" t="n">
        <f aca="false">BW117+CJ117</f>
        <v>0</v>
      </c>
      <c r="BK123" s="266" t="n">
        <f aca="false">BX117+CK117</f>
        <v>0</v>
      </c>
      <c r="BL123" s="266" t="n">
        <f aca="false">BY117+CL117</f>
        <v>0</v>
      </c>
      <c r="BM123" s="269"/>
      <c r="BN123" s="266" t="n">
        <v>0</v>
      </c>
      <c r="BO123" s="266" t="n">
        <v>1</v>
      </c>
      <c r="BP123" s="266" t="n">
        <v>1</v>
      </c>
      <c r="BQ123" s="266" t="n">
        <v>0</v>
      </c>
      <c r="BR123" s="266" t="n">
        <v>0</v>
      </c>
      <c r="BS123" s="266" t="n">
        <v>0</v>
      </c>
      <c r="BT123" s="266" t="n">
        <v>0</v>
      </c>
      <c r="BU123" s="266" t="n">
        <v>0</v>
      </c>
      <c r="BV123" s="266" t="n">
        <v>0</v>
      </c>
      <c r="BW123" s="266" t="n">
        <v>0</v>
      </c>
      <c r="BX123" s="266" t="n">
        <v>0</v>
      </c>
      <c r="BY123" s="266" t="n">
        <v>0</v>
      </c>
      <c r="BZ123" s="99"/>
      <c r="CA123" s="267" t="n">
        <v>1</v>
      </c>
      <c r="CB123" s="267" t="n">
        <v>4</v>
      </c>
      <c r="CC123" s="267" t="n">
        <v>5</v>
      </c>
      <c r="CD123" s="267" t="n">
        <v>1</v>
      </c>
      <c r="CE123" s="267" t="n">
        <v>0</v>
      </c>
      <c r="CF123" s="267" t="n">
        <v>0</v>
      </c>
      <c r="CG123" s="267" t="n">
        <v>0</v>
      </c>
      <c r="CH123" s="267" t="n">
        <v>0</v>
      </c>
      <c r="CI123" s="267" t="n">
        <v>0</v>
      </c>
      <c r="CJ123" s="267" t="n">
        <v>0</v>
      </c>
      <c r="CK123" s="267" t="n">
        <v>0</v>
      </c>
      <c r="CL123" s="267" t="n">
        <v>0</v>
      </c>
    </row>
    <row r="124" s="112" customFormat="true" ht="13.15" hidden="false" customHeight="false" outlineLevel="0" collapsed="false">
      <c r="V124" s="173" t="s">
        <v>125</v>
      </c>
      <c r="W124" s="111"/>
      <c r="BA124" s="266" t="n">
        <f aca="false">BN118+CA118</f>
        <v>8</v>
      </c>
      <c r="BB124" s="266" t="n">
        <f aca="false">BO118+CB118</f>
        <v>15</v>
      </c>
      <c r="BC124" s="266" t="n">
        <f aca="false">BP118+CC118</f>
        <v>2</v>
      </c>
      <c r="BD124" s="266" t="n">
        <f aca="false">BQ118+CD118</f>
        <v>0</v>
      </c>
      <c r="BE124" s="266" t="n">
        <f aca="false">BR118+CE118</f>
        <v>0</v>
      </c>
      <c r="BF124" s="266" t="n">
        <f aca="false">BS118+CF118</f>
        <v>0</v>
      </c>
      <c r="BG124" s="266" t="n">
        <f aca="false">BT118+CG118</f>
        <v>0</v>
      </c>
      <c r="BH124" s="266" t="n">
        <f aca="false">BU118+CH118</f>
        <v>0</v>
      </c>
      <c r="BI124" s="266" t="n">
        <f aca="false">BV118+CI118</f>
        <v>0</v>
      </c>
      <c r="BJ124" s="266" t="n">
        <f aca="false">BW118+CJ118</f>
        <v>0</v>
      </c>
      <c r="BK124" s="266" t="n">
        <f aca="false">BX118+CK118</f>
        <v>0</v>
      </c>
      <c r="BL124" s="266" t="n">
        <f aca="false">BY118+CL118</f>
        <v>0</v>
      </c>
      <c r="BM124" s="269"/>
      <c r="BN124" s="266" t="n">
        <v>0</v>
      </c>
      <c r="BO124" s="266" t="n">
        <v>0</v>
      </c>
      <c r="BP124" s="266" t="n">
        <v>0</v>
      </c>
      <c r="BQ124" s="266" t="n">
        <v>0</v>
      </c>
      <c r="BR124" s="266" t="n">
        <v>0</v>
      </c>
      <c r="BS124" s="266" t="n">
        <v>0</v>
      </c>
      <c r="BT124" s="266" t="n">
        <v>0</v>
      </c>
      <c r="BU124" s="266" t="n">
        <v>0</v>
      </c>
      <c r="BV124" s="266" t="n">
        <v>0</v>
      </c>
      <c r="BW124" s="266" t="n">
        <v>0</v>
      </c>
      <c r="BX124" s="266" t="n">
        <v>0</v>
      </c>
      <c r="BY124" s="266" t="n">
        <v>0</v>
      </c>
      <c r="BZ124" s="99"/>
      <c r="CA124" s="267" t="n">
        <v>2</v>
      </c>
      <c r="CB124" s="267" t="n">
        <v>8</v>
      </c>
      <c r="CC124" s="267" t="n">
        <v>5</v>
      </c>
      <c r="CD124" s="267" t="n">
        <v>1</v>
      </c>
      <c r="CE124" s="267" t="n">
        <v>0</v>
      </c>
      <c r="CF124" s="267" t="n">
        <v>0</v>
      </c>
      <c r="CG124" s="267" t="n">
        <v>0</v>
      </c>
      <c r="CH124" s="267" t="n">
        <v>0</v>
      </c>
      <c r="CI124" s="267" t="n">
        <v>0</v>
      </c>
      <c r="CJ124" s="267" t="n">
        <v>0</v>
      </c>
      <c r="CK124" s="267" t="n">
        <v>0</v>
      </c>
      <c r="CL124" s="267" t="n">
        <v>0</v>
      </c>
    </row>
    <row r="125" s="112" customFormat="true" ht="13.15" hidden="false" customHeight="false" outlineLevel="0" collapsed="false">
      <c r="V125" s="173" t="s">
        <v>126</v>
      </c>
      <c r="W125" s="111"/>
      <c r="BA125" s="266" t="n">
        <f aca="false">BN119+CA119</f>
        <v>5</v>
      </c>
      <c r="BB125" s="266" t="n">
        <f aca="false">BO119+CB119</f>
        <v>21</v>
      </c>
      <c r="BC125" s="266" t="n">
        <f aca="false">BP119+CC119</f>
        <v>18</v>
      </c>
      <c r="BD125" s="266" t="n">
        <f aca="false">BQ119+CD119</f>
        <v>1</v>
      </c>
      <c r="BE125" s="266" t="n">
        <f aca="false">BR119+CE119</f>
        <v>0</v>
      </c>
      <c r="BF125" s="266" t="n">
        <f aca="false">BS119+CF119</f>
        <v>0</v>
      </c>
      <c r="BG125" s="266" t="n">
        <f aca="false">BT119+CG119</f>
        <v>0</v>
      </c>
      <c r="BH125" s="266" t="n">
        <f aca="false">BU119+CH119</f>
        <v>0</v>
      </c>
      <c r="BI125" s="266" t="n">
        <f aca="false">BV119+CI119</f>
        <v>0</v>
      </c>
      <c r="BJ125" s="266" t="n">
        <f aca="false">BW119+CJ119</f>
        <v>0</v>
      </c>
      <c r="BK125" s="266" t="n">
        <f aca="false">BX119+CK119</f>
        <v>0</v>
      </c>
      <c r="BL125" s="266" t="n">
        <f aca="false">BY119+CL119</f>
        <v>0</v>
      </c>
      <c r="BM125" s="117" t="s">
        <v>140</v>
      </c>
      <c r="BN125" s="266" t="n">
        <v>0</v>
      </c>
      <c r="BO125" s="266" t="n">
        <v>0</v>
      </c>
      <c r="BP125" s="266" t="n">
        <v>0</v>
      </c>
      <c r="BQ125" s="266" t="n">
        <v>0</v>
      </c>
      <c r="BR125" s="266" t="n">
        <v>0</v>
      </c>
      <c r="BS125" s="266" t="n">
        <v>0</v>
      </c>
      <c r="BT125" s="266" t="n">
        <v>0</v>
      </c>
      <c r="BU125" s="266" t="n">
        <v>0</v>
      </c>
      <c r="BV125" s="266" t="n">
        <v>0</v>
      </c>
      <c r="BW125" s="266" t="n">
        <v>0</v>
      </c>
      <c r="BX125" s="266" t="n">
        <v>0</v>
      </c>
      <c r="BY125" s="266" t="n">
        <v>0</v>
      </c>
      <c r="BZ125" s="99"/>
      <c r="CA125" s="267" t="n">
        <v>1</v>
      </c>
      <c r="CB125" s="267" t="n">
        <v>1</v>
      </c>
      <c r="CC125" s="267" t="n">
        <v>0</v>
      </c>
      <c r="CD125" s="267" t="n">
        <v>0</v>
      </c>
      <c r="CE125" s="267" t="n">
        <v>0</v>
      </c>
      <c r="CF125" s="267" t="n">
        <v>0</v>
      </c>
      <c r="CG125" s="267" t="n">
        <v>0</v>
      </c>
      <c r="CH125" s="267" t="n">
        <v>0</v>
      </c>
      <c r="CI125" s="267" t="n">
        <v>0</v>
      </c>
      <c r="CJ125" s="267" t="n">
        <v>0</v>
      </c>
      <c r="CK125" s="267" t="n">
        <v>0</v>
      </c>
      <c r="CL125" s="267" t="n">
        <v>0</v>
      </c>
    </row>
    <row r="126" s="112" customFormat="true" ht="12.75" hidden="false" customHeight="false" outlineLevel="0" collapsed="false">
      <c r="V126" s="173" t="s">
        <v>127</v>
      </c>
      <c r="W126" s="111"/>
      <c r="BA126" s="266" t="n">
        <f aca="false">BN120+CA120</f>
        <v>10</v>
      </c>
      <c r="BB126" s="266" t="n">
        <f aca="false">BO120+CB120</f>
        <v>24</v>
      </c>
      <c r="BC126" s="266" t="n">
        <f aca="false">BP120+CC120</f>
        <v>16</v>
      </c>
      <c r="BD126" s="266" t="n">
        <f aca="false">BQ120+CD120</f>
        <v>4</v>
      </c>
      <c r="BE126" s="266" t="n">
        <f aca="false">BR120+CE120</f>
        <v>2</v>
      </c>
      <c r="BF126" s="266" t="n">
        <f aca="false">BS120+CF120</f>
        <v>0</v>
      </c>
      <c r="BG126" s="266" t="n">
        <f aca="false">BT120+CG120</f>
        <v>0</v>
      </c>
      <c r="BH126" s="266" t="n">
        <f aca="false">BU120+CH120</f>
        <v>0</v>
      </c>
      <c r="BI126" s="266" t="n">
        <f aca="false">BV120+CI120</f>
        <v>0</v>
      </c>
      <c r="BJ126" s="266" t="n">
        <f aca="false">BW120+CJ120</f>
        <v>0</v>
      </c>
      <c r="BK126" s="266" t="n">
        <f aca="false">BX120+CK120</f>
        <v>0</v>
      </c>
      <c r="BL126" s="266" t="n">
        <f aca="false">BY120+CL120</f>
        <v>0</v>
      </c>
      <c r="BM126" s="269"/>
      <c r="BN126" s="266" t="n">
        <v>0</v>
      </c>
      <c r="BO126" s="266" t="n">
        <v>0</v>
      </c>
      <c r="BP126" s="266" t="n">
        <v>0</v>
      </c>
      <c r="BQ126" s="266" t="n">
        <v>0</v>
      </c>
      <c r="BR126" s="266" t="n">
        <v>0</v>
      </c>
      <c r="BS126" s="266" t="n">
        <v>0</v>
      </c>
      <c r="BT126" s="266" t="n">
        <v>0</v>
      </c>
      <c r="BU126" s="266" t="n">
        <v>0</v>
      </c>
      <c r="BV126" s="266" t="n">
        <v>0</v>
      </c>
      <c r="BW126" s="266" t="n">
        <v>0</v>
      </c>
      <c r="BX126" s="266" t="n">
        <v>0</v>
      </c>
      <c r="BY126" s="266" t="n">
        <v>0</v>
      </c>
      <c r="BZ126" s="99"/>
      <c r="CA126" s="267" t="n">
        <v>1</v>
      </c>
      <c r="CB126" s="267" t="n">
        <v>4</v>
      </c>
      <c r="CC126" s="267" t="n">
        <v>2</v>
      </c>
      <c r="CD126" s="267" t="n">
        <v>3</v>
      </c>
      <c r="CE126" s="267" t="n">
        <v>1</v>
      </c>
      <c r="CF126" s="267" t="n">
        <v>0</v>
      </c>
      <c r="CG126" s="267" t="n">
        <v>0</v>
      </c>
      <c r="CH126" s="267" t="n">
        <v>0</v>
      </c>
      <c r="CI126" s="267" t="n">
        <v>0</v>
      </c>
      <c r="CJ126" s="267" t="n">
        <v>0</v>
      </c>
      <c r="CK126" s="267" t="n">
        <v>0</v>
      </c>
      <c r="CL126" s="267" t="n">
        <v>0</v>
      </c>
    </row>
    <row r="127" s="112" customFormat="true" ht="12.75" hidden="false" customHeight="false" outlineLevel="0" collapsed="false">
      <c r="V127" s="173" t="s">
        <v>128</v>
      </c>
      <c r="W127" s="111"/>
      <c r="BA127" s="266" t="n">
        <f aca="false">BN121+CA121</f>
        <v>3</v>
      </c>
      <c r="BB127" s="266" t="n">
        <f aca="false">BO121+CB121</f>
        <v>21</v>
      </c>
      <c r="BC127" s="266" t="n">
        <f aca="false">BP121+CC121</f>
        <v>16</v>
      </c>
      <c r="BD127" s="266" t="n">
        <f aca="false">BQ121+CD121</f>
        <v>0</v>
      </c>
      <c r="BE127" s="266" t="n">
        <f aca="false">BR121+CE121</f>
        <v>0</v>
      </c>
      <c r="BF127" s="266" t="n">
        <f aca="false">BS121+CF121</f>
        <v>0</v>
      </c>
      <c r="BG127" s="266" t="n">
        <f aca="false">BT121+CG121</f>
        <v>0</v>
      </c>
      <c r="BH127" s="266" t="n">
        <f aca="false">BU121+CH121</f>
        <v>0</v>
      </c>
      <c r="BI127" s="266" t="n">
        <f aca="false">BV121+CI121</f>
        <v>0</v>
      </c>
      <c r="BJ127" s="266" t="n">
        <f aca="false">BW121+CJ121</f>
        <v>0</v>
      </c>
      <c r="BK127" s="266" t="n">
        <f aca="false">BX121+CK121</f>
        <v>0</v>
      </c>
      <c r="BL127" s="266" t="n">
        <f aca="false">BY121+CL121</f>
        <v>0</v>
      </c>
      <c r="BM127" s="269"/>
      <c r="BN127" s="266" t="n">
        <v>0</v>
      </c>
      <c r="BO127" s="266" t="n">
        <v>0</v>
      </c>
      <c r="BP127" s="266" t="n">
        <v>0</v>
      </c>
      <c r="BQ127" s="266" t="n">
        <v>0</v>
      </c>
      <c r="BR127" s="266" t="n">
        <v>0</v>
      </c>
      <c r="BS127" s="266" t="n">
        <v>0</v>
      </c>
      <c r="BT127" s="266" t="n">
        <v>0</v>
      </c>
      <c r="BU127" s="266" t="n">
        <v>0</v>
      </c>
      <c r="BV127" s="266" t="n">
        <v>0</v>
      </c>
      <c r="BW127" s="266" t="n">
        <v>0</v>
      </c>
      <c r="BX127" s="266" t="n">
        <v>0</v>
      </c>
      <c r="BY127" s="266" t="n">
        <v>0</v>
      </c>
      <c r="BZ127" s="99"/>
      <c r="CA127" s="267" t="n">
        <v>1</v>
      </c>
      <c r="CB127" s="267" t="n">
        <v>5</v>
      </c>
      <c r="CC127" s="267" t="n">
        <v>5</v>
      </c>
      <c r="CD127" s="267" t="n">
        <v>1</v>
      </c>
      <c r="CE127" s="267" t="n">
        <v>0</v>
      </c>
      <c r="CF127" s="267" t="n">
        <v>0</v>
      </c>
      <c r="CG127" s="267" t="n">
        <v>0</v>
      </c>
      <c r="CH127" s="267" t="n">
        <v>0</v>
      </c>
      <c r="CI127" s="267" t="n">
        <v>0</v>
      </c>
      <c r="CJ127" s="267" t="n">
        <v>0</v>
      </c>
      <c r="CK127" s="267" t="n">
        <v>0</v>
      </c>
      <c r="CL127" s="267" t="n">
        <v>0</v>
      </c>
    </row>
    <row r="128" s="112" customFormat="true" ht="13.15" hidden="false" customHeight="false" outlineLevel="0" collapsed="false">
      <c r="A128" s="278" t="n">
        <f aca="false">(H97+J97+L97+N97+P97+R97)/T97</f>
        <v>0.0175138829560017</v>
      </c>
      <c r="B128" s="279" t="s">
        <v>131</v>
      </c>
      <c r="C128" s="276"/>
      <c r="D128" s="276"/>
      <c r="E128" s="276"/>
      <c r="F128" s="276"/>
      <c r="G128" s="276"/>
      <c r="H128" s="276"/>
      <c r="I128" s="276"/>
      <c r="J128" s="276"/>
      <c r="K128" s="276"/>
      <c r="L128" s="280" t="n">
        <f aca="false">(I97+K97+M97+O97+Q97+S97)/U97</f>
        <v>0.0196078431372549</v>
      </c>
      <c r="M128" s="279" t="s">
        <v>132</v>
      </c>
      <c r="N128" s="276"/>
      <c r="O128" s="276"/>
      <c r="P128" s="276"/>
      <c r="Q128" s="276"/>
      <c r="R128" s="276"/>
      <c r="S128" s="276"/>
      <c r="T128" s="276"/>
      <c r="U128" s="276"/>
      <c r="V128" s="173" t="s">
        <v>129</v>
      </c>
      <c r="W128" s="111"/>
      <c r="BA128" s="266" t="n">
        <f aca="false">BN122+CA122</f>
        <v>4</v>
      </c>
      <c r="BB128" s="266" t="n">
        <f aca="false">BO122+CB122</f>
        <v>15</v>
      </c>
      <c r="BC128" s="266" t="n">
        <f aca="false">BP122+CC122</f>
        <v>9</v>
      </c>
      <c r="BD128" s="266" t="n">
        <f aca="false">BQ122+CD122</f>
        <v>1</v>
      </c>
      <c r="BE128" s="266" t="n">
        <f aca="false">BR122+CE122</f>
        <v>1</v>
      </c>
      <c r="BF128" s="266" t="n">
        <f aca="false">BS122+CF122</f>
        <v>0</v>
      </c>
      <c r="BG128" s="266" t="n">
        <f aca="false">BT122+CG122</f>
        <v>0</v>
      </c>
      <c r="BH128" s="266" t="n">
        <f aca="false">BU122+CH122</f>
        <v>0</v>
      </c>
      <c r="BI128" s="266" t="n">
        <f aca="false">BV122+CI122</f>
        <v>0</v>
      </c>
      <c r="BJ128" s="266" t="n">
        <f aca="false">BW122+CJ122</f>
        <v>0</v>
      </c>
      <c r="BK128" s="266" t="n">
        <f aca="false">BX122+CK122</f>
        <v>0</v>
      </c>
      <c r="BL128" s="266" t="n">
        <f aca="false">BY122+CL122</f>
        <v>0</v>
      </c>
      <c r="BM128" s="269"/>
      <c r="BN128" s="266" t="n">
        <v>0</v>
      </c>
      <c r="BO128" s="266" t="n">
        <v>1</v>
      </c>
      <c r="BP128" s="266" t="n">
        <v>0</v>
      </c>
      <c r="BQ128" s="266" t="n">
        <v>0</v>
      </c>
      <c r="BR128" s="266" t="n">
        <v>0</v>
      </c>
      <c r="BS128" s="266" t="n">
        <v>0</v>
      </c>
      <c r="BT128" s="266" t="n">
        <v>0</v>
      </c>
      <c r="BU128" s="266" t="n">
        <v>0</v>
      </c>
      <c r="BV128" s="266" t="n">
        <v>0</v>
      </c>
      <c r="BW128" s="266" t="n">
        <v>0</v>
      </c>
      <c r="BX128" s="266" t="n">
        <v>0</v>
      </c>
      <c r="BY128" s="266" t="n">
        <v>0</v>
      </c>
      <c r="BZ128" s="99"/>
      <c r="CA128" s="267" t="n">
        <v>0</v>
      </c>
      <c r="CB128" s="267" t="n">
        <v>6</v>
      </c>
      <c r="CC128" s="267" t="n">
        <v>1</v>
      </c>
      <c r="CD128" s="267" t="n">
        <v>1</v>
      </c>
      <c r="CE128" s="267" t="n">
        <v>1</v>
      </c>
      <c r="CF128" s="267" t="n">
        <v>0</v>
      </c>
      <c r="CG128" s="267" t="n">
        <v>0</v>
      </c>
      <c r="CH128" s="267" t="n">
        <v>0</v>
      </c>
      <c r="CI128" s="267" t="n">
        <v>0</v>
      </c>
      <c r="CJ128" s="267" t="n">
        <v>0</v>
      </c>
      <c r="CK128" s="267" t="n">
        <v>0</v>
      </c>
      <c r="CL128" s="267" t="n">
        <v>0</v>
      </c>
    </row>
    <row r="129" s="112" customFormat="true" ht="13.15" hidden="false" customHeight="false" outlineLevel="0" collapsed="false">
      <c r="A129" s="278" t="n">
        <f aca="false">(P97+R97)/T97</f>
        <v>0</v>
      </c>
      <c r="B129" s="279" t="s">
        <v>133</v>
      </c>
      <c r="C129" s="276"/>
      <c r="D129" s="276"/>
      <c r="E129" s="276"/>
      <c r="F129" s="276"/>
      <c r="G129" s="276"/>
      <c r="H129" s="276"/>
      <c r="I129" s="276"/>
      <c r="J129" s="276"/>
      <c r="K129" s="281"/>
      <c r="L129" s="278" t="n">
        <f aca="false">(Q97+S97)/U97</f>
        <v>0</v>
      </c>
      <c r="M129" s="279" t="s">
        <v>133</v>
      </c>
      <c r="N129" s="276"/>
      <c r="O129" s="276"/>
      <c r="P129" s="276"/>
      <c r="Q129" s="276"/>
      <c r="R129" s="276"/>
      <c r="S129" s="276"/>
      <c r="T129" s="276"/>
      <c r="U129" s="276"/>
      <c r="V129" s="173" t="s">
        <v>130</v>
      </c>
      <c r="W129" s="111"/>
      <c r="AZ129" s="137" t="s">
        <v>140</v>
      </c>
      <c r="BA129" s="285" t="n">
        <f aca="false">BN123+CA123</f>
        <v>1</v>
      </c>
      <c r="BB129" s="285" t="n">
        <f aca="false">BO123+CB123</f>
        <v>5</v>
      </c>
      <c r="BC129" s="285" t="n">
        <f aca="false">BP123+CC123</f>
        <v>6</v>
      </c>
      <c r="BD129" s="285" t="n">
        <f aca="false">BQ123+CD123</f>
        <v>1</v>
      </c>
      <c r="BE129" s="285" t="n">
        <f aca="false">BR123+CE123</f>
        <v>0</v>
      </c>
      <c r="BF129" s="285" t="n">
        <f aca="false">BS123+CF123</f>
        <v>0</v>
      </c>
      <c r="BG129" s="285" t="n">
        <f aca="false">BT123+CG123</f>
        <v>0</v>
      </c>
      <c r="BH129" s="285" t="n">
        <f aca="false">BU123+CH123</f>
        <v>0</v>
      </c>
      <c r="BI129" s="285" t="n">
        <f aca="false">BV123+CI123</f>
        <v>0</v>
      </c>
      <c r="BJ129" s="285" t="n">
        <f aca="false">BW123+CJ123</f>
        <v>0</v>
      </c>
      <c r="BK129" s="285" t="n">
        <f aca="false">BX123+CK123</f>
        <v>0</v>
      </c>
      <c r="BL129" s="285" t="n">
        <f aca="false">BY123+CL123</f>
        <v>0</v>
      </c>
      <c r="BM129" s="269"/>
      <c r="BN129" s="266" t="n">
        <v>1</v>
      </c>
      <c r="BO129" s="266" t="n">
        <v>2</v>
      </c>
      <c r="BP129" s="266" t="n">
        <v>1</v>
      </c>
      <c r="BQ129" s="266" t="n">
        <v>0</v>
      </c>
      <c r="BR129" s="266" t="n">
        <v>0</v>
      </c>
      <c r="BS129" s="266" t="n">
        <v>0</v>
      </c>
      <c r="BT129" s="266" t="n">
        <v>0</v>
      </c>
      <c r="BU129" s="266" t="n">
        <v>0</v>
      </c>
      <c r="BV129" s="266" t="n">
        <v>0</v>
      </c>
      <c r="BW129" s="266" t="n">
        <v>0</v>
      </c>
      <c r="BX129" s="266" t="n">
        <v>0</v>
      </c>
      <c r="BY129" s="266" t="n">
        <v>0</v>
      </c>
      <c r="BZ129" s="99"/>
      <c r="CA129" s="267" t="n">
        <v>1</v>
      </c>
      <c r="CB129" s="267" t="n">
        <v>9</v>
      </c>
      <c r="CC129" s="267" t="n">
        <v>8</v>
      </c>
      <c r="CD129" s="267" t="n">
        <v>2</v>
      </c>
      <c r="CE129" s="267" t="n">
        <v>1</v>
      </c>
      <c r="CF129" s="267" t="n">
        <v>0</v>
      </c>
      <c r="CG129" s="267" t="n">
        <v>0</v>
      </c>
      <c r="CH129" s="267" t="n">
        <v>0</v>
      </c>
      <c r="CI129" s="267" t="n">
        <v>0</v>
      </c>
      <c r="CJ129" s="267" t="n">
        <v>0</v>
      </c>
      <c r="CK129" s="267" t="n">
        <v>0</v>
      </c>
      <c r="CL129" s="267" t="n">
        <v>0</v>
      </c>
    </row>
    <row r="130" s="112" customFormat="true" ht="13.15" hidden="false" customHeight="false" outlineLevel="0" collapsed="false">
      <c r="V130" s="178"/>
      <c r="AX130" s="276"/>
      <c r="BA130" s="285" t="n">
        <f aca="false">BN124+CA124</f>
        <v>2</v>
      </c>
      <c r="BB130" s="285" t="n">
        <f aca="false">BO124+CB124</f>
        <v>8</v>
      </c>
      <c r="BC130" s="285" t="n">
        <f aca="false">BP124+CC124</f>
        <v>5</v>
      </c>
      <c r="BD130" s="285" t="n">
        <f aca="false">BQ124+CD124</f>
        <v>1</v>
      </c>
      <c r="BE130" s="285" t="n">
        <f aca="false">BR124+CE124</f>
        <v>0</v>
      </c>
      <c r="BF130" s="285" t="n">
        <f aca="false">BS124+CF124</f>
        <v>0</v>
      </c>
      <c r="BG130" s="285" t="n">
        <f aca="false">BT124+CG124</f>
        <v>0</v>
      </c>
      <c r="BH130" s="285" t="n">
        <f aca="false">BU124+CH124</f>
        <v>0</v>
      </c>
      <c r="BI130" s="285" t="n">
        <f aca="false">BV124+CI124</f>
        <v>0</v>
      </c>
      <c r="BJ130" s="285" t="n">
        <f aca="false">BW124+CJ124</f>
        <v>0</v>
      </c>
      <c r="BK130" s="285" t="n">
        <f aca="false">BX124+CK124</f>
        <v>0</v>
      </c>
      <c r="BL130" s="285" t="n">
        <f aca="false">BY124+CL124</f>
        <v>0</v>
      </c>
      <c r="BM130" s="269"/>
      <c r="BN130" s="266" t="n">
        <v>0</v>
      </c>
      <c r="BO130" s="266" t="n">
        <v>2</v>
      </c>
      <c r="BP130" s="266" t="n">
        <v>0</v>
      </c>
      <c r="BQ130" s="266" t="n">
        <v>0</v>
      </c>
      <c r="BR130" s="266" t="n">
        <v>0</v>
      </c>
      <c r="BS130" s="266" t="n">
        <v>0</v>
      </c>
      <c r="BT130" s="266" t="n">
        <v>0</v>
      </c>
      <c r="BU130" s="266" t="n">
        <v>0</v>
      </c>
      <c r="BV130" s="266" t="n">
        <v>0</v>
      </c>
      <c r="BW130" s="266" t="n">
        <v>0</v>
      </c>
      <c r="BX130" s="266" t="n">
        <v>0</v>
      </c>
      <c r="BY130" s="266" t="n">
        <v>0</v>
      </c>
      <c r="BZ130" s="99"/>
      <c r="CA130" s="267" t="n">
        <v>8</v>
      </c>
      <c r="CB130" s="267" t="n">
        <v>14</v>
      </c>
      <c r="CC130" s="267" t="n">
        <v>12</v>
      </c>
      <c r="CD130" s="267" t="n">
        <v>2</v>
      </c>
      <c r="CE130" s="267" t="n">
        <v>0</v>
      </c>
      <c r="CF130" s="267" t="n">
        <v>0</v>
      </c>
      <c r="CG130" s="267" t="n">
        <v>0</v>
      </c>
      <c r="CH130" s="267" t="n">
        <v>0</v>
      </c>
      <c r="CI130" s="267" t="n">
        <v>0</v>
      </c>
      <c r="CJ130" s="267" t="n">
        <v>0</v>
      </c>
      <c r="CK130" s="267" t="n">
        <v>0</v>
      </c>
      <c r="CL130" s="267" t="n">
        <v>0</v>
      </c>
    </row>
    <row r="131" s="112" customFormat="true" ht="17.25" hidden="false" customHeight="false" outlineLevel="0" collapsed="false">
      <c r="A131" s="282" t="str">
        <f aca="false">A1</f>
        <v>Comptages vitesse TV/PL à Montreuil</v>
      </c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178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276"/>
      <c r="BA131" s="285" t="n">
        <f aca="false">BN125+CA125</f>
        <v>1</v>
      </c>
      <c r="BB131" s="285" t="n">
        <f aca="false">BO125+CB125</f>
        <v>1</v>
      </c>
      <c r="BC131" s="285" t="n">
        <f aca="false">BP125+CC125</f>
        <v>0</v>
      </c>
      <c r="BD131" s="285" t="n">
        <f aca="false">BQ125+CD125</f>
        <v>0</v>
      </c>
      <c r="BE131" s="285" t="n">
        <f aca="false">BR125+CE125</f>
        <v>0</v>
      </c>
      <c r="BF131" s="285" t="n">
        <f aca="false">BS125+CF125</f>
        <v>0</v>
      </c>
      <c r="BG131" s="285" t="n">
        <f aca="false">BT125+CG125</f>
        <v>0</v>
      </c>
      <c r="BH131" s="285" t="n">
        <f aca="false">BU125+CH125</f>
        <v>0</v>
      </c>
      <c r="BI131" s="285" t="n">
        <f aca="false">BV125+CI125</f>
        <v>0</v>
      </c>
      <c r="BJ131" s="285" t="n">
        <f aca="false">BW125+CJ125</f>
        <v>0</v>
      </c>
      <c r="BK131" s="285" t="n">
        <f aca="false">BX125+CK125</f>
        <v>0</v>
      </c>
      <c r="BL131" s="285" t="n">
        <f aca="false">BY125+CL125</f>
        <v>0</v>
      </c>
      <c r="BM131" s="269"/>
      <c r="BN131" s="266" t="n">
        <v>3</v>
      </c>
      <c r="BO131" s="266" t="n">
        <v>1</v>
      </c>
      <c r="BP131" s="266" t="n">
        <v>0</v>
      </c>
      <c r="BQ131" s="266" t="n">
        <v>0</v>
      </c>
      <c r="BR131" s="266" t="n">
        <v>0</v>
      </c>
      <c r="BS131" s="266" t="n">
        <v>0</v>
      </c>
      <c r="BT131" s="266" t="n">
        <v>0</v>
      </c>
      <c r="BU131" s="266" t="n">
        <v>0</v>
      </c>
      <c r="BV131" s="266" t="n">
        <v>0</v>
      </c>
      <c r="BW131" s="266" t="n">
        <v>0</v>
      </c>
      <c r="BX131" s="266" t="n">
        <v>0</v>
      </c>
      <c r="BY131" s="266" t="n">
        <v>0</v>
      </c>
      <c r="BZ131" s="99"/>
      <c r="CA131" s="267" t="n">
        <v>9</v>
      </c>
      <c r="CB131" s="267" t="n">
        <v>20</v>
      </c>
      <c r="CC131" s="267" t="n">
        <v>16</v>
      </c>
      <c r="CD131" s="267" t="n">
        <v>2</v>
      </c>
      <c r="CE131" s="267" t="n">
        <v>0</v>
      </c>
      <c r="CF131" s="267" t="n">
        <v>0</v>
      </c>
      <c r="CG131" s="267" t="n">
        <v>0</v>
      </c>
      <c r="CH131" s="267" t="n">
        <v>0</v>
      </c>
      <c r="CI131" s="267" t="n">
        <v>0</v>
      </c>
      <c r="CJ131" s="267" t="n">
        <v>0</v>
      </c>
      <c r="CK131" s="267" t="n">
        <v>0</v>
      </c>
      <c r="CL131" s="267" t="n">
        <v>0</v>
      </c>
    </row>
    <row r="132" s="112" customFormat="true" ht="6.6" hidden="false" customHeight="true" outlineLevel="0" collapsed="false">
      <c r="A132" s="105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98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BA132" s="285" t="n">
        <f aca="false">BN126+CA126</f>
        <v>1</v>
      </c>
      <c r="BB132" s="285" t="n">
        <f aca="false">BO126+CB126</f>
        <v>4</v>
      </c>
      <c r="BC132" s="285" t="n">
        <f aca="false">BP126+CC126</f>
        <v>2</v>
      </c>
      <c r="BD132" s="285" t="n">
        <f aca="false">BQ126+CD126</f>
        <v>3</v>
      </c>
      <c r="BE132" s="285" t="n">
        <f aca="false">BR126+CE126</f>
        <v>1</v>
      </c>
      <c r="BF132" s="285" t="n">
        <f aca="false">BS126+CF126</f>
        <v>0</v>
      </c>
      <c r="BG132" s="285" t="n">
        <f aca="false">BT126+CG126</f>
        <v>0</v>
      </c>
      <c r="BH132" s="285" t="n">
        <f aca="false">BU126+CH126</f>
        <v>0</v>
      </c>
      <c r="BI132" s="285" t="n">
        <f aca="false">BV126+CI126</f>
        <v>0</v>
      </c>
      <c r="BJ132" s="285" t="n">
        <f aca="false">BW126+CJ126</f>
        <v>0</v>
      </c>
      <c r="BK132" s="285" t="n">
        <f aca="false">BX126+CK126</f>
        <v>0</v>
      </c>
      <c r="BL132" s="285" t="n">
        <f aca="false">BY126+CL126</f>
        <v>0</v>
      </c>
      <c r="BM132" s="269"/>
      <c r="BN132" s="266" t="n">
        <v>1</v>
      </c>
      <c r="BO132" s="266" t="n">
        <v>1</v>
      </c>
      <c r="BP132" s="266" t="n">
        <v>0</v>
      </c>
      <c r="BQ132" s="266" t="n">
        <v>0</v>
      </c>
      <c r="BR132" s="266" t="n">
        <v>0</v>
      </c>
      <c r="BS132" s="266" t="n">
        <v>0</v>
      </c>
      <c r="BT132" s="266" t="n">
        <v>0</v>
      </c>
      <c r="BU132" s="266" t="n">
        <v>0</v>
      </c>
      <c r="BV132" s="266" t="n">
        <v>0</v>
      </c>
      <c r="BW132" s="266" t="n">
        <v>0</v>
      </c>
      <c r="BX132" s="266" t="n">
        <v>0</v>
      </c>
      <c r="BY132" s="266" t="n">
        <v>0</v>
      </c>
      <c r="BZ132" s="99"/>
      <c r="CA132" s="267" t="n">
        <v>25</v>
      </c>
      <c r="CB132" s="267" t="n">
        <v>54</v>
      </c>
      <c r="CC132" s="267" t="n">
        <v>17</v>
      </c>
      <c r="CD132" s="267" t="n">
        <v>4</v>
      </c>
      <c r="CE132" s="267" t="n">
        <v>0</v>
      </c>
      <c r="CF132" s="267" t="n">
        <v>0</v>
      </c>
      <c r="CG132" s="267" t="n">
        <v>0</v>
      </c>
      <c r="CH132" s="267" t="n">
        <v>0</v>
      </c>
      <c r="CI132" s="267" t="n">
        <v>0</v>
      </c>
      <c r="CJ132" s="267" t="n">
        <v>0</v>
      </c>
      <c r="CK132" s="267" t="n">
        <v>0</v>
      </c>
      <c r="CL132" s="267" t="n">
        <v>0</v>
      </c>
    </row>
    <row r="133" s="112" customFormat="true" ht="13.15" hidden="false" customHeight="false" outlineLevel="0" collapsed="false">
      <c r="A133" s="111" t="s">
        <v>51</v>
      </c>
      <c r="E133" s="113" t="str">
        <f aca="false">BC5</f>
        <v>mercredi 24 mars 2021</v>
      </c>
      <c r="I133" s="286" t="str">
        <f aca="false">I3</f>
        <v>Entre</v>
      </c>
      <c r="J133" s="287" t="str">
        <f aca="false">J3</f>
        <v>Rue de la Solidarité</v>
      </c>
      <c r="K133" s="111"/>
      <c r="L133" s="115"/>
      <c r="M133" s="111"/>
      <c r="N133" s="111"/>
      <c r="O133" s="111" t="str">
        <f aca="false">O3</f>
        <v>Et</v>
      </c>
      <c r="P133" s="268" t="str">
        <f aca="false">P3</f>
        <v>Rue Colmet Lépinay</v>
      </c>
      <c r="V133" s="98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BA133" s="285" t="n">
        <f aca="false">BN127+CA127</f>
        <v>1</v>
      </c>
      <c r="BB133" s="285" t="n">
        <f aca="false">BO127+CB127</f>
        <v>5</v>
      </c>
      <c r="BC133" s="285" t="n">
        <f aca="false">BP127+CC127</f>
        <v>5</v>
      </c>
      <c r="BD133" s="285" t="n">
        <f aca="false">BQ127+CD127</f>
        <v>1</v>
      </c>
      <c r="BE133" s="285" t="n">
        <f aca="false">BR127+CE127</f>
        <v>0</v>
      </c>
      <c r="BF133" s="285" t="n">
        <f aca="false">BS127+CF127</f>
        <v>0</v>
      </c>
      <c r="BG133" s="285" t="n">
        <f aca="false">BT127+CG127</f>
        <v>0</v>
      </c>
      <c r="BH133" s="285" t="n">
        <f aca="false">BU127+CH127</f>
        <v>0</v>
      </c>
      <c r="BI133" s="285" t="n">
        <f aca="false">BV127+CI127</f>
        <v>0</v>
      </c>
      <c r="BJ133" s="285" t="n">
        <f aca="false">BW127+CJ127</f>
        <v>0</v>
      </c>
      <c r="BK133" s="285" t="n">
        <f aca="false">BX127+CK127</f>
        <v>0</v>
      </c>
      <c r="BL133" s="285" t="n">
        <f aca="false">BY127+CL127</f>
        <v>0</v>
      </c>
      <c r="BM133" s="269"/>
      <c r="BN133" s="266" t="n">
        <v>5</v>
      </c>
      <c r="BO133" s="266" t="n">
        <v>1</v>
      </c>
      <c r="BP133" s="266" t="n">
        <v>0</v>
      </c>
      <c r="BQ133" s="266" t="n">
        <v>0</v>
      </c>
      <c r="BR133" s="266" t="n">
        <v>0</v>
      </c>
      <c r="BS133" s="266" t="n">
        <v>0</v>
      </c>
      <c r="BT133" s="266" t="n">
        <v>0</v>
      </c>
      <c r="BU133" s="266" t="n">
        <v>0</v>
      </c>
      <c r="BV133" s="266" t="n">
        <v>0</v>
      </c>
      <c r="BW133" s="266" t="n">
        <v>0</v>
      </c>
      <c r="BX133" s="266" t="n">
        <v>0</v>
      </c>
      <c r="BY133" s="266" t="n">
        <v>0</v>
      </c>
      <c r="BZ133" s="99"/>
      <c r="CA133" s="267" t="n">
        <v>30</v>
      </c>
      <c r="CB133" s="267" t="n">
        <v>50</v>
      </c>
      <c r="CC133" s="267" t="n">
        <v>24</v>
      </c>
      <c r="CD133" s="267" t="n">
        <v>2</v>
      </c>
      <c r="CE133" s="267" t="n">
        <v>0</v>
      </c>
      <c r="CF133" s="267" t="n">
        <v>0</v>
      </c>
      <c r="CG133" s="267" t="n">
        <v>0</v>
      </c>
      <c r="CH133" s="267" t="n">
        <v>0</v>
      </c>
      <c r="CI133" s="267" t="n">
        <v>0</v>
      </c>
      <c r="CJ133" s="267" t="n">
        <v>0</v>
      </c>
      <c r="CK133" s="267" t="n">
        <v>0</v>
      </c>
      <c r="CL133" s="267" t="n">
        <v>0</v>
      </c>
    </row>
    <row r="134" s="112" customFormat="true" ht="12.75" hidden="false" customHeight="false" outlineLevel="0" collapsed="false">
      <c r="A134" s="120" t="s">
        <v>54</v>
      </c>
      <c r="V134" s="98"/>
      <c r="BA134" s="285" t="n">
        <f aca="false">BN128+CA128</f>
        <v>0</v>
      </c>
      <c r="BB134" s="285" t="n">
        <f aca="false">BO128+CB128</f>
        <v>7</v>
      </c>
      <c r="BC134" s="285" t="n">
        <f aca="false">BP128+CC128</f>
        <v>1</v>
      </c>
      <c r="BD134" s="285" t="n">
        <f aca="false">BQ128+CD128</f>
        <v>1</v>
      </c>
      <c r="BE134" s="285" t="n">
        <f aca="false">BR128+CE128</f>
        <v>1</v>
      </c>
      <c r="BF134" s="285" t="n">
        <f aca="false">BS128+CF128</f>
        <v>0</v>
      </c>
      <c r="BG134" s="285" t="n">
        <f aca="false">BT128+CG128</f>
        <v>0</v>
      </c>
      <c r="BH134" s="285" t="n">
        <f aca="false">BU128+CH128</f>
        <v>0</v>
      </c>
      <c r="BI134" s="285" t="n">
        <f aca="false">BV128+CI128</f>
        <v>0</v>
      </c>
      <c r="BJ134" s="285" t="n">
        <f aca="false">BW128+CJ128</f>
        <v>0</v>
      </c>
      <c r="BK134" s="285" t="n">
        <f aca="false">BX128+CK128</f>
        <v>0</v>
      </c>
      <c r="BL134" s="285" t="n">
        <f aca="false">BY128+CL128</f>
        <v>0</v>
      </c>
      <c r="BM134" s="269"/>
      <c r="BN134" s="266" t="n">
        <v>3</v>
      </c>
      <c r="BO134" s="266" t="n">
        <v>1</v>
      </c>
      <c r="BP134" s="266" t="n">
        <v>0</v>
      </c>
      <c r="BQ134" s="266" t="n">
        <v>0</v>
      </c>
      <c r="BR134" s="266" t="n">
        <v>0</v>
      </c>
      <c r="BS134" s="266" t="n">
        <v>0</v>
      </c>
      <c r="BT134" s="266" t="n">
        <v>0</v>
      </c>
      <c r="BU134" s="266" t="n">
        <v>0</v>
      </c>
      <c r="BV134" s="266" t="n">
        <v>0</v>
      </c>
      <c r="BW134" s="266" t="n">
        <v>0</v>
      </c>
      <c r="BX134" s="266" t="n">
        <v>0</v>
      </c>
      <c r="BY134" s="266" t="n">
        <v>0</v>
      </c>
      <c r="BZ134" s="99"/>
      <c r="CA134" s="267" t="n">
        <v>32</v>
      </c>
      <c r="CB134" s="267" t="n">
        <v>70</v>
      </c>
      <c r="CC134" s="267" t="n">
        <v>15</v>
      </c>
      <c r="CD134" s="267" t="n">
        <v>1</v>
      </c>
      <c r="CE134" s="267" t="n">
        <v>0</v>
      </c>
      <c r="CF134" s="267" t="n">
        <v>0</v>
      </c>
      <c r="CG134" s="267" t="n">
        <v>0</v>
      </c>
      <c r="CH134" s="267" t="n">
        <v>0</v>
      </c>
      <c r="CI134" s="267" t="n">
        <v>0</v>
      </c>
      <c r="CJ134" s="267" t="n">
        <v>0</v>
      </c>
      <c r="CK134" s="267" t="n">
        <v>0</v>
      </c>
      <c r="CL134" s="267" t="n">
        <v>0</v>
      </c>
    </row>
    <row r="135" s="112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285" t="n">
        <f aca="false">BN129+CA129</f>
        <v>2</v>
      </c>
      <c r="BB135" s="285" t="n">
        <f aca="false">BO129+CB129</f>
        <v>11</v>
      </c>
      <c r="BC135" s="285" t="n">
        <f aca="false">BP129+CC129</f>
        <v>9</v>
      </c>
      <c r="BD135" s="285" t="n">
        <f aca="false">BQ129+CD129</f>
        <v>2</v>
      </c>
      <c r="BE135" s="285" t="n">
        <f aca="false">BR129+CE129</f>
        <v>1</v>
      </c>
      <c r="BF135" s="285" t="n">
        <f aca="false">BS129+CF129</f>
        <v>0</v>
      </c>
      <c r="BG135" s="285" t="n">
        <f aca="false">BT129+CG129</f>
        <v>0</v>
      </c>
      <c r="BH135" s="285" t="n">
        <f aca="false">BU129+CH129</f>
        <v>0</v>
      </c>
      <c r="BI135" s="285" t="n">
        <f aca="false">BV129+CI129</f>
        <v>0</v>
      </c>
      <c r="BJ135" s="285" t="n">
        <f aca="false">BW129+CJ129</f>
        <v>0</v>
      </c>
      <c r="BK135" s="285" t="n">
        <f aca="false">BX129+CK129</f>
        <v>0</v>
      </c>
      <c r="BL135" s="285" t="n">
        <f aca="false">BY129+CL129</f>
        <v>0</v>
      </c>
      <c r="BM135" s="269"/>
      <c r="BN135" s="266" t="n">
        <v>8</v>
      </c>
      <c r="BO135" s="266" t="n">
        <v>1</v>
      </c>
      <c r="BP135" s="266" t="n">
        <v>0</v>
      </c>
      <c r="BQ135" s="266" t="n">
        <v>0</v>
      </c>
      <c r="BR135" s="266" t="n">
        <v>0</v>
      </c>
      <c r="BS135" s="266" t="n">
        <v>0</v>
      </c>
      <c r="BT135" s="266" t="n">
        <v>0</v>
      </c>
      <c r="BU135" s="266" t="n">
        <v>0</v>
      </c>
      <c r="BV135" s="266" t="n">
        <v>0</v>
      </c>
      <c r="BW135" s="266" t="n">
        <v>0</v>
      </c>
      <c r="BX135" s="266" t="n">
        <v>0</v>
      </c>
      <c r="BY135" s="266" t="n">
        <v>0</v>
      </c>
      <c r="BZ135" s="99"/>
      <c r="CA135" s="267" t="n">
        <v>56</v>
      </c>
      <c r="CB135" s="267" t="n">
        <v>103</v>
      </c>
      <c r="CC135" s="267" t="n">
        <v>16</v>
      </c>
      <c r="CD135" s="267" t="n">
        <v>0</v>
      </c>
      <c r="CE135" s="267" t="n">
        <v>0</v>
      </c>
      <c r="CF135" s="267" t="n">
        <v>0</v>
      </c>
      <c r="CG135" s="267" t="n">
        <v>0</v>
      </c>
      <c r="CH135" s="267" t="n">
        <v>0</v>
      </c>
      <c r="CI135" s="267" t="n">
        <v>0</v>
      </c>
      <c r="CJ135" s="267" t="n">
        <v>0</v>
      </c>
      <c r="CK135" s="267" t="n">
        <v>0</v>
      </c>
      <c r="CL135" s="267" t="n">
        <v>0</v>
      </c>
    </row>
    <row r="136" s="112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285" t="n">
        <f aca="false">BN130+CA130</f>
        <v>8</v>
      </c>
      <c r="BB136" s="285" t="n">
        <f aca="false">BO130+CB130</f>
        <v>16</v>
      </c>
      <c r="BC136" s="285" t="n">
        <f aca="false">BP130+CC130</f>
        <v>12</v>
      </c>
      <c r="BD136" s="285" t="n">
        <f aca="false">BQ130+CD130</f>
        <v>2</v>
      </c>
      <c r="BE136" s="285" t="n">
        <f aca="false">BR130+CE130</f>
        <v>0</v>
      </c>
      <c r="BF136" s="285" t="n">
        <f aca="false">BS130+CF130</f>
        <v>0</v>
      </c>
      <c r="BG136" s="285" t="n">
        <f aca="false">BT130+CG130</f>
        <v>0</v>
      </c>
      <c r="BH136" s="285" t="n">
        <f aca="false">BU130+CH130</f>
        <v>0</v>
      </c>
      <c r="BI136" s="285" t="n">
        <f aca="false">BV130+CI130</f>
        <v>0</v>
      </c>
      <c r="BJ136" s="285" t="n">
        <f aca="false">BW130+CJ130</f>
        <v>0</v>
      </c>
      <c r="BK136" s="285" t="n">
        <f aca="false">BX130+CK130</f>
        <v>0</v>
      </c>
      <c r="BL136" s="285" t="n">
        <f aca="false">BY130+CL130</f>
        <v>0</v>
      </c>
      <c r="BM136" s="269"/>
      <c r="BN136" s="266" t="n">
        <v>3</v>
      </c>
      <c r="BO136" s="266" t="n">
        <v>2</v>
      </c>
      <c r="BP136" s="266" t="n">
        <v>0</v>
      </c>
      <c r="BQ136" s="266" t="n">
        <v>0</v>
      </c>
      <c r="BR136" s="266" t="n">
        <v>0</v>
      </c>
      <c r="BS136" s="266" t="n">
        <v>0</v>
      </c>
      <c r="BT136" s="266" t="n">
        <v>0</v>
      </c>
      <c r="BU136" s="266" t="n">
        <v>0</v>
      </c>
      <c r="BV136" s="266" t="n">
        <v>0</v>
      </c>
      <c r="BW136" s="266" t="n">
        <v>0</v>
      </c>
      <c r="BX136" s="266" t="n">
        <v>0</v>
      </c>
      <c r="BY136" s="266" t="n">
        <v>0</v>
      </c>
      <c r="BZ136" s="99"/>
      <c r="CA136" s="267" t="n">
        <v>41</v>
      </c>
      <c r="CB136" s="267" t="n">
        <v>74</v>
      </c>
      <c r="CC136" s="267" t="n">
        <v>24</v>
      </c>
      <c r="CD136" s="267" t="n">
        <v>1</v>
      </c>
      <c r="CE136" s="267" t="n">
        <v>0</v>
      </c>
      <c r="CF136" s="267" t="n">
        <v>0</v>
      </c>
      <c r="CG136" s="267" t="n">
        <v>0</v>
      </c>
      <c r="CH136" s="267" t="n">
        <v>0</v>
      </c>
      <c r="CI136" s="267" t="n">
        <v>0</v>
      </c>
      <c r="CJ136" s="267" t="n">
        <v>0</v>
      </c>
      <c r="CK136" s="267" t="n">
        <v>0</v>
      </c>
      <c r="CL136" s="267" t="n">
        <v>0</v>
      </c>
    </row>
    <row r="137" s="112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262" t="s">
        <v>134</v>
      </c>
      <c r="AA137" s="111"/>
      <c r="AB137" s="111"/>
      <c r="AC137" s="111"/>
      <c r="AD137" s="111"/>
      <c r="AE137" s="263" t="s">
        <v>135</v>
      </c>
      <c r="AG137" s="111"/>
      <c r="AK137" s="111"/>
      <c r="BA137" s="285" t="n">
        <f aca="false">BN131+CA131</f>
        <v>12</v>
      </c>
      <c r="BB137" s="285" t="n">
        <f aca="false">BO131+CB131</f>
        <v>21</v>
      </c>
      <c r="BC137" s="285" t="n">
        <f aca="false">BP131+CC131</f>
        <v>16</v>
      </c>
      <c r="BD137" s="285" t="n">
        <f aca="false">BQ131+CD131</f>
        <v>2</v>
      </c>
      <c r="BE137" s="285" t="n">
        <f aca="false">BR131+CE131</f>
        <v>0</v>
      </c>
      <c r="BF137" s="285" t="n">
        <f aca="false">BS131+CF131</f>
        <v>0</v>
      </c>
      <c r="BG137" s="285" t="n">
        <f aca="false">BT131+CG131</f>
        <v>0</v>
      </c>
      <c r="BH137" s="285" t="n">
        <f aca="false">BU131+CH131</f>
        <v>0</v>
      </c>
      <c r="BI137" s="285" t="n">
        <f aca="false">BV131+CI131</f>
        <v>0</v>
      </c>
      <c r="BJ137" s="285" t="n">
        <f aca="false">BW131+CJ131</f>
        <v>0</v>
      </c>
      <c r="BK137" s="285" t="n">
        <f aca="false">BX131+CK131</f>
        <v>0</v>
      </c>
      <c r="BL137" s="285" t="n">
        <f aca="false">BY131+CL131</f>
        <v>0</v>
      </c>
      <c r="BM137" s="269"/>
      <c r="BN137" s="266" t="n">
        <v>5</v>
      </c>
      <c r="BO137" s="266" t="n">
        <v>1</v>
      </c>
      <c r="BP137" s="266" t="n">
        <v>1</v>
      </c>
      <c r="BQ137" s="266" t="n">
        <v>0</v>
      </c>
      <c r="BR137" s="266" t="n">
        <v>0</v>
      </c>
      <c r="BS137" s="266" t="n">
        <v>0</v>
      </c>
      <c r="BT137" s="266" t="n">
        <v>0</v>
      </c>
      <c r="BU137" s="266" t="n">
        <v>0</v>
      </c>
      <c r="BV137" s="266" t="n">
        <v>0</v>
      </c>
      <c r="BW137" s="266" t="n">
        <v>0</v>
      </c>
      <c r="BX137" s="266" t="n">
        <v>0</v>
      </c>
      <c r="BY137" s="266" t="n">
        <v>0</v>
      </c>
      <c r="BZ137" s="99"/>
      <c r="CA137" s="267" t="n">
        <v>50</v>
      </c>
      <c r="CB137" s="267" t="n">
        <v>76</v>
      </c>
      <c r="CC137" s="267" t="n">
        <v>17</v>
      </c>
      <c r="CD137" s="267" t="n">
        <v>2</v>
      </c>
      <c r="CE137" s="267" t="n">
        <v>0</v>
      </c>
      <c r="CF137" s="267" t="n">
        <v>0</v>
      </c>
      <c r="CG137" s="267" t="n">
        <v>0</v>
      </c>
      <c r="CH137" s="267" t="n">
        <v>0</v>
      </c>
      <c r="CI137" s="267" t="n">
        <v>0</v>
      </c>
      <c r="CJ137" s="267" t="n">
        <v>0</v>
      </c>
      <c r="CK137" s="267" t="n">
        <v>0</v>
      </c>
      <c r="CL137" s="267" t="n">
        <v>0</v>
      </c>
    </row>
    <row r="138" s="112" customFormat="true" ht="15.4" hidden="false" customHeight="false" outlineLevel="0" collapsed="false">
      <c r="A138" s="132" t="s">
        <v>85</v>
      </c>
      <c r="B138" s="139" t="n">
        <f aca="false">X146</f>
        <v>1</v>
      </c>
      <c r="C138" s="140" t="n">
        <f aca="false">AL146</f>
        <v>0</v>
      </c>
      <c r="D138" s="139" t="n">
        <f aca="false">Y146</f>
        <v>5</v>
      </c>
      <c r="E138" s="140" t="n">
        <f aca="false">AM146</f>
        <v>1</v>
      </c>
      <c r="F138" s="139" t="n">
        <f aca="false">Z146</f>
        <v>2</v>
      </c>
      <c r="G138" s="140" t="n">
        <f aca="false">AN146</f>
        <v>1</v>
      </c>
      <c r="H138" s="139" t="n">
        <f aca="false">AA146</f>
        <v>1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9</v>
      </c>
      <c r="U138" s="140" t="n">
        <f aca="false">SUM(C138,E138,G138,I138,K138,M138,O138,Q138,S138)</f>
        <v>2</v>
      </c>
      <c r="V138" s="107"/>
      <c r="W138" s="264"/>
      <c r="X138" s="262" t="s">
        <v>136</v>
      </c>
      <c r="Y138" s="264"/>
      <c r="Z138" s="264"/>
      <c r="AA138" s="111"/>
      <c r="AB138" s="111"/>
      <c r="AC138" s="111"/>
      <c r="AD138" s="111"/>
      <c r="AE138" s="263" t="s">
        <v>137</v>
      </c>
      <c r="AF138" s="264"/>
      <c r="AG138" s="111"/>
      <c r="AH138" s="264"/>
      <c r="AI138" s="264"/>
      <c r="AJ138" s="264"/>
      <c r="AK138" s="111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BA138" s="285" t="n">
        <f aca="false">BN132+CA132</f>
        <v>26</v>
      </c>
      <c r="BB138" s="285" t="n">
        <f aca="false">BO132+CB132</f>
        <v>55</v>
      </c>
      <c r="BC138" s="285" t="n">
        <f aca="false">BP132+CC132</f>
        <v>17</v>
      </c>
      <c r="BD138" s="285" t="n">
        <f aca="false">BQ132+CD132</f>
        <v>4</v>
      </c>
      <c r="BE138" s="285" t="n">
        <f aca="false">BR132+CE132</f>
        <v>0</v>
      </c>
      <c r="BF138" s="285" t="n">
        <f aca="false">BS132+CF132</f>
        <v>0</v>
      </c>
      <c r="BG138" s="285" t="n">
        <f aca="false">BT132+CG132</f>
        <v>0</v>
      </c>
      <c r="BH138" s="285" t="n">
        <f aca="false">BU132+CH132</f>
        <v>0</v>
      </c>
      <c r="BI138" s="285" t="n">
        <f aca="false">BV132+CI132</f>
        <v>0</v>
      </c>
      <c r="BJ138" s="285" t="n">
        <f aca="false">BW132+CJ132</f>
        <v>0</v>
      </c>
      <c r="BK138" s="285" t="n">
        <f aca="false">BX132+CK132</f>
        <v>0</v>
      </c>
      <c r="BL138" s="285" t="n">
        <f aca="false">BY132+CL132</f>
        <v>0</v>
      </c>
      <c r="BM138" s="269"/>
      <c r="BN138" s="266" t="n">
        <v>6</v>
      </c>
      <c r="BO138" s="266" t="n">
        <v>2</v>
      </c>
      <c r="BP138" s="266" t="n">
        <v>1</v>
      </c>
      <c r="BQ138" s="266" t="n">
        <v>0</v>
      </c>
      <c r="BR138" s="266" t="n">
        <v>0</v>
      </c>
      <c r="BS138" s="266" t="n">
        <v>0</v>
      </c>
      <c r="BT138" s="266" t="n">
        <v>0</v>
      </c>
      <c r="BU138" s="266" t="n">
        <v>0</v>
      </c>
      <c r="BV138" s="266" t="n">
        <v>0</v>
      </c>
      <c r="BW138" s="266" t="n">
        <v>0</v>
      </c>
      <c r="BX138" s="266" t="n">
        <v>0</v>
      </c>
      <c r="BY138" s="266" t="n">
        <v>0</v>
      </c>
      <c r="BZ138" s="99"/>
      <c r="CA138" s="267" t="n">
        <v>47</v>
      </c>
      <c r="CB138" s="267" t="n">
        <v>70</v>
      </c>
      <c r="CC138" s="267" t="n">
        <v>17</v>
      </c>
      <c r="CD138" s="267" t="n">
        <v>1</v>
      </c>
      <c r="CE138" s="267" t="n">
        <v>0</v>
      </c>
      <c r="CF138" s="267" t="n">
        <v>0</v>
      </c>
      <c r="CG138" s="267" t="n">
        <v>0</v>
      </c>
      <c r="CH138" s="267" t="n">
        <v>0</v>
      </c>
      <c r="CI138" s="267" t="n">
        <v>0</v>
      </c>
      <c r="CJ138" s="267" t="n">
        <v>0</v>
      </c>
      <c r="CK138" s="267" t="n">
        <v>0</v>
      </c>
      <c r="CL138" s="267" t="n">
        <v>0</v>
      </c>
    </row>
    <row r="139" s="112" customFormat="true" ht="12.75" hidden="false" customHeight="false" outlineLevel="0" collapsed="false">
      <c r="A139" s="132" t="s">
        <v>86</v>
      </c>
      <c r="B139" s="139" t="n">
        <f aca="false">X147</f>
        <v>0</v>
      </c>
      <c r="C139" s="140" t="n">
        <f aca="false">AL147</f>
        <v>0</v>
      </c>
      <c r="D139" s="139" t="n">
        <f aca="false">Y147</f>
        <v>1</v>
      </c>
      <c r="E139" s="140" t="n">
        <f aca="false">AM147</f>
        <v>0</v>
      </c>
      <c r="F139" s="139" t="n">
        <f aca="false">Z147</f>
        <v>2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3</v>
      </c>
      <c r="U139" s="140" t="n">
        <f aca="false">SUM(C139,E139,G139,I139,K139,M139,O139,Q139,S139)</f>
        <v>0</v>
      </c>
      <c r="V139" s="98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Y139" s="1"/>
      <c r="BA139" s="285" t="n">
        <f aca="false">BN133+CA133</f>
        <v>35</v>
      </c>
      <c r="BB139" s="285" t="n">
        <f aca="false">BO133+CB133</f>
        <v>51</v>
      </c>
      <c r="BC139" s="285" t="n">
        <f aca="false">BP133+CC133</f>
        <v>24</v>
      </c>
      <c r="BD139" s="285" t="n">
        <f aca="false">BQ133+CD133</f>
        <v>2</v>
      </c>
      <c r="BE139" s="285" t="n">
        <f aca="false">BR133+CE133</f>
        <v>0</v>
      </c>
      <c r="BF139" s="285" t="n">
        <f aca="false">BS133+CF133</f>
        <v>0</v>
      </c>
      <c r="BG139" s="285" t="n">
        <f aca="false">BT133+CG133</f>
        <v>0</v>
      </c>
      <c r="BH139" s="285" t="n">
        <f aca="false">BU133+CH133</f>
        <v>0</v>
      </c>
      <c r="BI139" s="285" t="n">
        <f aca="false">BV133+CI133</f>
        <v>0</v>
      </c>
      <c r="BJ139" s="285" t="n">
        <f aca="false">BW133+CJ133</f>
        <v>0</v>
      </c>
      <c r="BK139" s="285" t="n">
        <f aca="false">BX133+CK133</f>
        <v>0</v>
      </c>
      <c r="BL139" s="285" t="n">
        <f aca="false">BY133+CL133</f>
        <v>0</v>
      </c>
      <c r="BM139" s="269"/>
      <c r="BN139" s="266" t="n">
        <v>6</v>
      </c>
      <c r="BO139" s="266" t="n">
        <v>0</v>
      </c>
      <c r="BP139" s="266" t="n">
        <v>0</v>
      </c>
      <c r="BQ139" s="266" t="n">
        <v>0</v>
      </c>
      <c r="BR139" s="266" t="n">
        <v>0</v>
      </c>
      <c r="BS139" s="266" t="n">
        <v>0</v>
      </c>
      <c r="BT139" s="266" t="n">
        <v>0</v>
      </c>
      <c r="BU139" s="266" t="n">
        <v>0</v>
      </c>
      <c r="BV139" s="266" t="n">
        <v>0</v>
      </c>
      <c r="BW139" s="266" t="n">
        <v>0</v>
      </c>
      <c r="BX139" s="266" t="n">
        <v>0</v>
      </c>
      <c r="BY139" s="266" t="n">
        <v>0</v>
      </c>
      <c r="BZ139" s="99"/>
      <c r="CA139" s="267" t="n">
        <v>57</v>
      </c>
      <c r="CB139" s="267" t="n">
        <v>97</v>
      </c>
      <c r="CC139" s="267" t="n">
        <v>19</v>
      </c>
      <c r="CD139" s="267" t="n">
        <v>2</v>
      </c>
      <c r="CE139" s="267" t="n">
        <v>0</v>
      </c>
      <c r="CF139" s="267" t="n">
        <v>0</v>
      </c>
      <c r="CG139" s="267" t="n">
        <v>0</v>
      </c>
      <c r="CH139" s="267" t="n">
        <v>0</v>
      </c>
      <c r="CI139" s="267" t="n">
        <v>0</v>
      </c>
      <c r="CJ139" s="267" t="n">
        <v>0</v>
      </c>
      <c r="CK139" s="267" t="n">
        <v>0</v>
      </c>
      <c r="CL139" s="267" t="n">
        <v>0</v>
      </c>
    </row>
    <row r="140" s="112" customFormat="true" ht="12.75" hidden="false" customHeight="false" outlineLevel="0" collapsed="false">
      <c r="A140" s="132" t="s">
        <v>87</v>
      </c>
      <c r="B140" s="139" t="n">
        <f aca="false">X148</f>
        <v>2</v>
      </c>
      <c r="C140" s="140" t="n">
        <f aca="false">AL148</f>
        <v>0</v>
      </c>
      <c r="D140" s="139" t="n">
        <f aca="false">Y148</f>
        <v>2</v>
      </c>
      <c r="E140" s="140" t="n">
        <f aca="false">AM148</f>
        <v>0</v>
      </c>
      <c r="F140" s="139" t="n">
        <f aca="false">Z148</f>
        <v>3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7</v>
      </c>
      <c r="U140" s="140" t="n">
        <f aca="false">SUM(C140,E140,G140,I140,K140,M140,O140,Q140,S140)</f>
        <v>0</v>
      </c>
      <c r="V140" s="98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Y140" s="1"/>
      <c r="BA140" s="285" t="n">
        <f aca="false">BN134+CA134</f>
        <v>35</v>
      </c>
      <c r="BB140" s="285" t="n">
        <f aca="false">BO134+CB134</f>
        <v>71</v>
      </c>
      <c r="BC140" s="285" t="n">
        <f aca="false">BP134+CC134</f>
        <v>15</v>
      </c>
      <c r="BD140" s="285" t="n">
        <f aca="false">BQ134+CD134</f>
        <v>1</v>
      </c>
      <c r="BE140" s="285" t="n">
        <f aca="false">BR134+CE134</f>
        <v>0</v>
      </c>
      <c r="BF140" s="285" t="n">
        <f aca="false">BS134+CF134</f>
        <v>0</v>
      </c>
      <c r="BG140" s="285" t="n">
        <f aca="false">BT134+CG134</f>
        <v>0</v>
      </c>
      <c r="BH140" s="285" t="n">
        <f aca="false">BU134+CH134</f>
        <v>0</v>
      </c>
      <c r="BI140" s="285" t="n">
        <f aca="false">BV134+CI134</f>
        <v>0</v>
      </c>
      <c r="BJ140" s="285" t="n">
        <f aca="false">BW134+CJ134</f>
        <v>0</v>
      </c>
      <c r="BK140" s="285" t="n">
        <f aca="false">BX134+CK134</f>
        <v>0</v>
      </c>
      <c r="BL140" s="285" t="n">
        <f aca="false">BY134+CL134</f>
        <v>0</v>
      </c>
      <c r="BM140" s="269"/>
      <c r="BN140" s="266" t="n">
        <v>5</v>
      </c>
      <c r="BO140" s="266" t="n">
        <v>1</v>
      </c>
      <c r="BP140" s="266" t="n">
        <v>0</v>
      </c>
      <c r="BQ140" s="266" t="n">
        <v>0</v>
      </c>
      <c r="BR140" s="266" t="n">
        <v>0</v>
      </c>
      <c r="BS140" s="266" t="n">
        <v>0</v>
      </c>
      <c r="BT140" s="266" t="n">
        <v>0</v>
      </c>
      <c r="BU140" s="266" t="n">
        <v>0</v>
      </c>
      <c r="BV140" s="266" t="n">
        <v>0</v>
      </c>
      <c r="BW140" s="266" t="n">
        <v>0</v>
      </c>
      <c r="BX140" s="266" t="n">
        <v>0</v>
      </c>
      <c r="BY140" s="266" t="n">
        <v>0</v>
      </c>
      <c r="BZ140" s="99"/>
      <c r="CA140" s="267" t="n">
        <v>89</v>
      </c>
      <c r="CB140" s="267" t="n">
        <v>68</v>
      </c>
      <c r="CC140" s="267" t="n">
        <v>8</v>
      </c>
      <c r="CD140" s="267" t="n">
        <v>1</v>
      </c>
      <c r="CE140" s="267" t="n">
        <v>0</v>
      </c>
      <c r="CF140" s="267" t="n">
        <v>0</v>
      </c>
      <c r="CG140" s="267" t="n">
        <v>0</v>
      </c>
      <c r="CH140" s="267" t="n">
        <v>0</v>
      </c>
      <c r="CI140" s="267" t="n">
        <v>0</v>
      </c>
      <c r="CJ140" s="267" t="n">
        <v>0</v>
      </c>
      <c r="CK140" s="267" t="n">
        <v>0</v>
      </c>
      <c r="CL140" s="267" t="n">
        <v>0</v>
      </c>
    </row>
    <row r="141" s="112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1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1</v>
      </c>
      <c r="U141" s="140" t="n">
        <f aca="false">SUM(C141,E141,G141,I141,K141,M141,O141,Q141,S141)</f>
        <v>0</v>
      </c>
      <c r="V141" s="98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Y141" s="1"/>
      <c r="BA141" s="285" t="n">
        <f aca="false">BN135+CA135</f>
        <v>64</v>
      </c>
      <c r="BB141" s="285" t="n">
        <f aca="false">BO135+CB135</f>
        <v>104</v>
      </c>
      <c r="BC141" s="285" t="n">
        <f aca="false">BP135+CC135</f>
        <v>16</v>
      </c>
      <c r="BD141" s="285" t="n">
        <f aca="false">BQ135+CD135</f>
        <v>0</v>
      </c>
      <c r="BE141" s="285" t="n">
        <f aca="false">BR135+CE135</f>
        <v>0</v>
      </c>
      <c r="BF141" s="285" t="n">
        <f aca="false">BS135+CF135</f>
        <v>0</v>
      </c>
      <c r="BG141" s="285" t="n">
        <f aca="false">BT135+CG135</f>
        <v>0</v>
      </c>
      <c r="BH141" s="285" t="n">
        <f aca="false">BU135+CH135</f>
        <v>0</v>
      </c>
      <c r="BI141" s="285" t="n">
        <f aca="false">BV135+CI135</f>
        <v>0</v>
      </c>
      <c r="BJ141" s="285" t="n">
        <f aca="false">BW135+CJ135</f>
        <v>0</v>
      </c>
      <c r="BK141" s="285" t="n">
        <f aca="false">BX135+CK135</f>
        <v>0</v>
      </c>
      <c r="BL141" s="285" t="n">
        <f aca="false">BY135+CL135</f>
        <v>0</v>
      </c>
      <c r="BM141" s="269"/>
      <c r="BN141" s="266" t="n">
        <v>10</v>
      </c>
      <c r="BO141" s="266" t="n">
        <v>1</v>
      </c>
      <c r="BP141" s="266" t="n">
        <v>1</v>
      </c>
      <c r="BQ141" s="266" t="n">
        <v>0</v>
      </c>
      <c r="BR141" s="266" t="n">
        <v>0</v>
      </c>
      <c r="BS141" s="266" t="n">
        <v>0</v>
      </c>
      <c r="BT141" s="266" t="n">
        <v>0</v>
      </c>
      <c r="BU141" s="266" t="n">
        <v>0</v>
      </c>
      <c r="BV141" s="266" t="n">
        <v>0</v>
      </c>
      <c r="BW141" s="266" t="n">
        <v>0</v>
      </c>
      <c r="BX141" s="266" t="n">
        <v>0</v>
      </c>
      <c r="BY141" s="266" t="n">
        <v>0</v>
      </c>
      <c r="BZ141" s="99"/>
      <c r="CA141" s="267" t="n">
        <v>84</v>
      </c>
      <c r="CB141" s="267" t="n">
        <v>72</v>
      </c>
      <c r="CC141" s="267" t="n">
        <v>9</v>
      </c>
      <c r="CD141" s="267" t="n">
        <v>1</v>
      </c>
      <c r="CE141" s="267" t="n">
        <v>0</v>
      </c>
      <c r="CF141" s="267" t="n">
        <v>0</v>
      </c>
      <c r="CG141" s="267" t="n">
        <v>0</v>
      </c>
      <c r="CH141" s="267" t="n">
        <v>0</v>
      </c>
      <c r="CI141" s="267" t="n">
        <v>0</v>
      </c>
      <c r="CJ141" s="267" t="n">
        <v>0</v>
      </c>
      <c r="CK141" s="267" t="n">
        <v>0</v>
      </c>
      <c r="CL141" s="267" t="n">
        <v>0</v>
      </c>
    </row>
    <row r="142" s="112" customFormat="true" ht="12.75" hidden="false" customHeight="false" outlineLevel="0" collapsed="false">
      <c r="A142" s="132" t="s">
        <v>89</v>
      </c>
      <c r="B142" s="139" t="n">
        <f aca="false">X150</f>
        <v>0</v>
      </c>
      <c r="C142" s="140" t="n">
        <f aca="false">AL150</f>
        <v>0</v>
      </c>
      <c r="D142" s="139" t="n">
        <f aca="false">Y150</f>
        <v>1</v>
      </c>
      <c r="E142" s="140" t="n">
        <f aca="false">AM150</f>
        <v>0</v>
      </c>
      <c r="F142" s="139" t="n">
        <f aca="false">Z150</f>
        <v>3</v>
      </c>
      <c r="G142" s="140" t="n">
        <f aca="false">AN150</f>
        <v>0</v>
      </c>
      <c r="H142" s="139" t="n">
        <f aca="false">AA150</f>
        <v>1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5</v>
      </c>
      <c r="U142" s="140" t="n">
        <f aca="false">SUM(C142,E142,G142,I142,K142,M142,O142,Q142,S142)</f>
        <v>0</v>
      </c>
      <c r="V142" s="98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Y142" s="1"/>
      <c r="BA142" s="285" t="n">
        <f aca="false">BN136+CA136</f>
        <v>44</v>
      </c>
      <c r="BB142" s="285" t="n">
        <f aca="false">BO136+CB136</f>
        <v>76</v>
      </c>
      <c r="BC142" s="285" t="n">
        <f aca="false">BP136+CC136</f>
        <v>24</v>
      </c>
      <c r="BD142" s="285" t="n">
        <f aca="false">BQ136+CD136</f>
        <v>1</v>
      </c>
      <c r="BE142" s="285" t="n">
        <f aca="false">BR136+CE136</f>
        <v>0</v>
      </c>
      <c r="BF142" s="285" t="n">
        <f aca="false">BS136+CF136</f>
        <v>0</v>
      </c>
      <c r="BG142" s="285" t="n">
        <f aca="false">BT136+CG136</f>
        <v>0</v>
      </c>
      <c r="BH142" s="285" t="n">
        <f aca="false">BU136+CH136</f>
        <v>0</v>
      </c>
      <c r="BI142" s="285" t="n">
        <f aca="false">BV136+CI136</f>
        <v>0</v>
      </c>
      <c r="BJ142" s="285" t="n">
        <f aca="false">BW136+CJ136</f>
        <v>0</v>
      </c>
      <c r="BK142" s="285" t="n">
        <f aca="false">BX136+CK136</f>
        <v>0</v>
      </c>
      <c r="BL142" s="285" t="n">
        <f aca="false">BY136+CL136</f>
        <v>0</v>
      </c>
      <c r="BM142" s="269"/>
      <c r="BN142" s="266" t="n">
        <v>6</v>
      </c>
      <c r="BO142" s="266" t="n">
        <v>0</v>
      </c>
      <c r="BP142" s="266" t="n">
        <v>1</v>
      </c>
      <c r="BQ142" s="266" t="n">
        <v>0</v>
      </c>
      <c r="BR142" s="266" t="n">
        <v>0</v>
      </c>
      <c r="BS142" s="266" t="n">
        <v>0</v>
      </c>
      <c r="BT142" s="266" t="n">
        <v>0</v>
      </c>
      <c r="BU142" s="266" t="n">
        <v>0</v>
      </c>
      <c r="BV142" s="266" t="n">
        <v>0</v>
      </c>
      <c r="BW142" s="266" t="n">
        <v>0</v>
      </c>
      <c r="BX142" s="266" t="n">
        <v>0</v>
      </c>
      <c r="BY142" s="266" t="n">
        <v>0</v>
      </c>
      <c r="BZ142" s="99"/>
      <c r="CA142" s="267" t="n">
        <v>36</v>
      </c>
      <c r="CB142" s="267" t="n">
        <v>56</v>
      </c>
      <c r="CC142" s="267" t="n">
        <v>21</v>
      </c>
      <c r="CD142" s="267" t="n">
        <v>2</v>
      </c>
      <c r="CE142" s="267" t="n">
        <v>0</v>
      </c>
      <c r="CF142" s="267" t="n">
        <v>1</v>
      </c>
      <c r="CG142" s="267" t="n">
        <v>0</v>
      </c>
      <c r="CH142" s="267" t="n">
        <v>0</v>
      </c>
      <c r="CI142" s="267" t="n">
        <v>0</v>
      </c>
      <c r="CJ142" s="267" t="n">
        <v>0</v>
      </c>
      <c r="CK142" s="267" t="n">
        <v>0</v>
      </c>
      <c r="CL142" s="267" t="n">
        <v>0</v>
      </c>
    </row>
    <row r="143" s="112" customFormat="true" ht="13.15" hidden="false" customHeight="false" outlineLevel="0" collapsed="false">
      <c r="A143" s="132" t="s">
        <v>90</v>
      </c>
      <c r="B143" s="139" t="n">
        <f aca="false">X151</f>
        <v>2</v>
      </c>
      <c r="C143" s="140" t="n">
        <f aca="false">AL151</f>
        <v>0</v>
      </c>
      <c r="D143" s="139" t="n">
        <f aca="false">Y151</f>
        <v>6</v>
      </c>
      <c r="E143" s="140" t="n">
        <f aca="false">AM151</f>
        <v>3</v>
      </c>
      <c r="F143" s="139" t="n">
        <f aca="false">Z151</f>
        <v>3</v>
      </c>
      <c r="G143" s="140" t="n">
        <f aca="false">AN151</f>
        <v>0</v>
      </c>
      <c r="H143" s="139" t="n">
        <f aca="false">AA151</f>
        <v>1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12</v>
      </c>
      <c r="U143" s="140" t="n">
        <f aca="false">SUM(C143,E143,G143,I143,K143,M143,O143,Q143,S143)</f>
        <v>3</v>
      </c>
      <c r="V143" s="136"/>
      <c r="W143" s="111"/>
      <c r="X143" s="263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Y143" s="1"/>
      <c r="BA143" s="285" t="n">
        <f aca="false">BN137+CA137</f>
        <v>55</v>
      </c>
      <c r="BB143" s="285" t="n">
        <f aca="false">BO137+CB137</f>
        <v>77</v>
      </c>
      <c r="BC143" s="285" t="n">
        <f aca="false">BP137+CC137</f>
        <v>18</v>
      </c>
      <c r="BD143" s="285" t="n">
        <f aca="false">BQ137+CD137</f>
        <v>2</v>
      </c>
      <c r="BE143" s="285" t="n">
        <f aca="false">BR137+CE137</f>
        <v>0</v>
      </c>
      <c r="BF143" s="285" t="n">
        <f aca="false">BS137+CF137</f>
        <v>0</v>
      </c>
      <c r="BG143" s="285" t="n">
        <f aca="false">BT137+CG137</f>
        <v>0</v>
      </c>
      <c r="BH143" s="285" t="n">
        <f aca="false">BU137+CH137</f>
        <v>0</v>
      </c>
      <c r="BI143" s="285" t="n">
        <f aca="false">BV137+CI137</f>
        <v>0</v>
      </c>
      <c r="BJ143" s="285" t="n">
        <f aca="false">BW137+CJ137</f>
        <v>0</v>
      </c>
      <c r="BK143" s="285" t="n">
        <f aca="false">BX137+CK137</f>
        <v>0</v>
      </c>
      <c r="BL143" s="285" t="n">
        <f aca="false">BY137+CL137</f>
        <v>0</v>
      </c>
      <c r="BM143" s="269"/>
      <c r="BN143" s="266" t="n">
        <v>1</v>
      </c>
      <c r="BO143" s="266" t="n">
        <v>3</v>
      </c>
      <c r="BP143" s="266" t="n">
        <v>0</v>
      </c>
      <c r="BQ143" s="266" t="n">
        <v>0</v>
      </c>
      <c r="BR143" s="266" t="n">
        <v>0</v>
      </c>
      <c r="BS143" s="266" t="n">
        <v>0</v>
      </c>
      <c r="BT143" s="266" t="n">
        <v>0</v>
      </c>
      <c r="BU143" s="266" t="n">
        <v>0</v>
      </c>
      <c r="BV143" s="266" t="n">
        <v>0</v>
      </c>
      <c r="BW143" s="266" t="n">
        <v>0</v>
      </c>
      <c r="BX143" s="266" t="n">
        <v>0</v>
      </c>
      <c r="BY143" s="266" t="n">
        <v>0</v>
      </c>
      <c r="BZ143" s="99"/>
      <c r="CA143" s="267" t="n">
        <v>9</v>
      </c>
      <c r="CB143" s="267" t="n">
        <v>34</v>
      </c>
      <c r="CC143" s="267" t="n">
        <v>14</v>
      </c>
      <c r="CD143" s="267" t="n">
        <v>4</v>
      </c>
      <c r="CE143" s="267" t="n">
        <v>0</v>
      </c>
      <c r="CF143" s="267" t="n">
        <v>2</v>
      </c>
      <c r="CG143" s="267" t="n">
        <v>0</v>
      </c>
      <c r="CH143" s="267" t="n">
        <v>0</v>
      </c>
      <c r="CI143" s="267" t="n">
        <v>0</v>
      </c>
      <c r="CJ143" s="267" t="n">
        <v>0</v>
      </c>
      <c r="CK143" s="267" t="n">
        <v>0</v>
      </c>
      <c r="CL143" s="267" t="n">
        <v>0</v>
      </c>
    </row>
    <row r="144" s="112" customFormat="true" ht="12.75" hidden="false" customHeight="false" outlineLevel="0" collapsed="false">
      <c r="A144" s="132" t="s">
        <v>91</v>
      </c>
      <c r="B144" s="139" t="n">
        <f aca="false">X152</f>
        <v>6</v>
      </c>
      <c r="C144" s="140" t="n">
        <f aca="false">AL152</f>
        <v>3</v>
      </c>
      <c r="D144" s="139" t="n">
        <f aca="false">Y152</f>
        <v>22</v>
      </c>
      <c r="E144" s="140" t="n">
        <f aca="false">AM152</f>
        <v>2</v>
      </c>
      <c r="F144" s="139" t="n">
        <f aca="false">Z152</f>
        <v>15</v>
      </c>
      <c r="G144" s="140" t="n">
        <f aca="false">AN152</f>
        <v>0</v>
      </c>
      <c r="H144" s="139" t="n">
        <f aca="false">AA152</f>
        <v>1</v>
      </c>
      <c r="I144" s="140" t="n">
        <f aca="false">AO152</f>
        <v>0</v>
      </c>
      <c r="J144" s="139" t="n">
        <f aca="false">AB152</f>
        <v>1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45</v>
      </c>
      <c r="U144" s="140" t="n">
        <f aca="false">SUM(C144,E144,G144,I144,K144,M144,O144,Q144,S144)</f>
        <v>5</v>
      </c>
      <c r="V144" s="136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Y144" s="1"/>
      <c r="BA144" s="285" t="n">
        <f aca="false">BN138+CA138</f>
        <v>53</v>
      </c>
      <c r="BB144" s="285" t="n">
        <f aca="false">BO138+CB138</f>
        <v>72</v>
      </c>
      <c r="BC144" s="285" t="n">
        <f aca="false">BP138+CC138</f>
        <v>18</v>
      </c>
      <c r="BD144" s="285" t="n">
        <f aca="false">BQ138+CD138</f>
        <v>1</v>
      </c>
      <c r="BE144" s="285" t="n">
        <f aca="false">BR138+CE138</f>
        <v>0</v>
      </c>
      <c r="BF144" s="285" t="n">
        <f aca="false">BS138+CF138</f>
        <v>0</v>
      </c>
      <c r="BG144" s="285" t="n">
        <f aca="false">BT138+CG138</f>
        <v>0</v>
      </c>
      <c r="BH144" s="285" t="n">
        <f aca="false">BU138+CH138</f>
        <v>0</v>
      </c>
      <c r="BI144" s="285" t="n">
        <f aca="false">BV138+CI138</f>
        <v>0</v>
      </c>
      <c r="BJ144" s="285" t="n">
        <f aca="false">BW138+CJ138</f>
        <v>0</v>
      </c>
      <c r="BK144" s="285" t="n">
        <f aca="false">BX138+CK138</f>
        <v>0</v>
      </c>
      <c r="BL144" s="285" t="n">
        <f aca="false">BY138+CL138</f>
        <v>0</v>
      </c>
      <c r="BM144" s="269"/>
      <c r="BN144" s="266" t="n">
        <v>0</v>
      </c>
      <c r="BO144" s="266" t="n">
        <v>2</v>
      </c>
      <c r="BP144" s="266" t="n">
        <v>1</v>
      </c>
      <c r="BQ144" s="266" t="n">
        <v>1</v>
      </c>
      <c r="BR144" s="266" t="n">
        <v>0</v>
      </c>
      <c r="BS144" s="266" t="n">
        <v>0</v>
      </c>
      <c r="BT144" s="266" t="n">
        <v>0</v>
      </c>
      <c r="BU144" s="266" t="n">
        <v>0</v>
      </c>
      <c r="BV144" s="266" t="n">
        <v>0</v>
      </c>
      <c r="BW144" s="266" t="n">
        <v>0</v>
      </c>
      <c r="BX144" s="266" t="n">
        <v>0</v>
      </c>
      <c r="BY144" s="266" t="n">
        <v>0</v>
      </c>
      <c r="BZ144" s="99"/>
      <c r="CA144" s="267" t="n">
        <v>3</v>
      </c>
      <c r="CB144" s="267" t="n">
        <v>20</v>
      </c>
      <c r="CC144" s="267" t="n">
        <v>15</v>
      </c>
      <c r="CD144" s="267" t="n">
        <v>3</v>
      </c>
      <c r="CE144" s="267" t="n">
        <v>0</v>
      </c>
      <c r="CF144" s="267" t="n">
        <v>0</v>
      </c>
      <c r="CG144" s="267" t="n">
        <v>0</v>
      </c>
      <c r="CH144" s="267" t="n">
        <v>0</v>
      </c>
      <c r="CI144" s="267" t="n">
        <v>0</v>
      </c>
      <c r="CJ144" s="267" t="n">
        <v>0</v>
      </c>
      <c r="CK144" s="267" t="n">
        <v>0</v>
      </c>
      <c r="CL144" s="267" t="n">
        <v>0</v>
      </c>
    </row>
    <row r="145" s="112" customFormat="true" ht="12.75" hidden="false" customHeight="false" outlineLevel="0" collapsed="false">
      <c r="A145" s="132" t="s">
        <v>92</v>
      </c>
      <c r="B145" s="139" t="n">
        <f aca="false">X153</f>
        <v>32</v>
      </c>
      <c r="C145" s="140" t="n">
        <f aca="false">AL153</f>
        <v>9</v>
      </c>
      <c r="D145" s="139" t="n">
        <f aca="false">Y153</f>
        <v>43</v>
      </c>
      <c r="E145" s="140" t="n">
        <f aca="false">AM153</f>
        <v>2</v>
      </c>
      <c r="F145" s="139" t="n">
        <f aca="false">Z153</f>
        <v>22</v>
      </c>
      <c r="G145" s="140" t="n">
        <f aca="false">AN153</f>
        <v>1</v>
      </c>
      <c r="H145" s="139" t="n">
        <f aca="false">AA153</f>
        <v>1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98</v>
      </c>
      <c r="U145" s="140" t="n">
        <f aca="false">SUM(C145,E145,G145,I145,K145,M145,O145,Q145,S145)</f>
        <v>12</v>
      </c>
      <c r="V145" s="136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Y145" s="1"/>
      <c r="BA145" s="285" t="n">
        <f aca="false">BN139+CA139</f>
        <v>63</v>
      </c>
      <c r="BB145" s="285" t="n">
        <f aca="false">BO139+CB139</f>
        <v>97</v>
      </c>
      <c r="BC145" s="285" t="n">
        <f aca="false">BP139+CC139</f>
        <v>19</v>
      </c>
      <c r="BD145" s="285" t="n">
        <f aca="false">BQ139+CD139</f>
        <v>2</v>
      </c>
      <c r="BE145" s="285" t="n">
        <f aca="false">BR139+CE139</f>
        <v>0</v>
      </c>
      <c r="BF145" s="285" t="n">
        <f aca="false">BS139+CF139</f>
        <v>0</v>
      </c>
      <c r="BG145" s="285" t="n">
        <f aca="false">BT139+CG139</f>
        <v>0</v>
      </c>
      <c r="BH145" s="285" t="n">
        <f aca="false">BU139+CH139</f>
        <v>0</v>
      </c>
      <c r="BI145" s="285" t="n">
        <f aca="false">BV139+CI139</f>
        <v>0</v>
      </c>
      <c r="BJ145" s="285" t="n">
        <f aca="false">BW139+CJ139</f>
        <v>0</v>
      </c>
      <c r="BK145" s="285" t="n">
        <f aca="false">BX139+CK139</f>
        <v>0</v>
      </c>
      <c r="BL145" s="285" t="n">
        <f aca="false">BY139+CL139</f>
        <v>0</v>
      </c>
      <c r="BM145" s="269"/>
      <c r="BN145" s="266" t="n">
        <v>2</v>
      </c>
      <c r="BO145" s="266" t="n">
        <v>0</v>
      </c>
      <c r="BP145" s="266" t="n">
        <v>0</v>
      </c>
      <c r="BQ145" s="266" t="n">
        <v>0</v>
      </c>
      <c r="BR145" s="266" t="n">
        <v>0</v>
      </c>
      <c r="BS145" s="266" t="n">
        <v>0</v>
      </c>
      <c r="BT145" s="266" t="n">
        <v>0</v>
      </c>
      <c r="BU145" s="266" t="n">
        <v>0</v>
      </c>
      <c r="BV145" s="266" t="n">
        <v>0</v>
      </c>
      <c r="BW145" s="266" t="n">
        <v>0</v>
      </c>
      <c r="BX145" s="266" t="n">
        <v>0</v>
      </c>
      <c r="BY145" s="266" t="n">
        <v>0</v>
      </c>
      <c r="BZ145" s="99"/>
      <c r="CA145" s="267" t="n">
        <v>4</v>
      </c>
      <c r="CB145" s="267" t="n">
        <v>12</v>
      </c>
      <c r="CC145" s="267" t="n">
        <v>12</v>
      </c>
      <c r="CD145" s="267" t="n">
        <v>3</v>
      </c>
      <c r="CE145" s="267" t="n">
        <v>0</v>
      </c>
      <c r="CF145" s="267" t="n">
        <v>0</v>
      </c>
      <c r="CG145" s="267" t="n">
        <v>0</v>
      </c>
      <c r="CH145" s="267" t="n">
        <v>0</v>
      </c>
      <c r="CI145" s="267" t="n">
        <v>0</v>
      </c>
      <c r="CJ145" s="267" t="n">
        <v>0</v>
      </c>
      <c r="CK145" s="267" t="n">
        <v>0</v>
      </c>
      <c r="CL145" s="267" t="n">
        <v>0</v>
      </c>
    </row>
    <row r="146" s="112" customFormat="true" ht="12.75" hidden="false" customHeight="false" outlineLevel="0" collapsed="false">
      <c r="A146" s="132" t="s">
        <v>93</v>
      </c>
      <c r="B146" s="139" t="n">
        <f aca="false">X154</f>
        <v>70</v>
      </c>
      <c r="C146" s="140" t="n">
        <f aca="false">AL154</f>
        <v>10</v>
      </c>
      <c r="D146" s="139" t="n">
        <f aca="false">Y154</f>
        <v>77</v>
      </c>
      <c r="E146" s="140" t="n">
        <f aca="false">AM154</f>
        <v>3</v>
      </c>
      <c r="F146" s="139" t="n">
        <f aca="false">Z154</f>
        <v>20</v>
      </c>
      <c r="G146" s="140" t="n">
        <f aca="false">AN154</f>
        <v>0</v>
      </c>
      <c r="H146" s="139" t="n">
        <f aca="false">AA154</f>
        <v>1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168</v>
      </c>
      <c r="U146" s="140" t="n">
        <f aca="false">SUM(C146,E146,G146,I146,K146,M146,O146,Q146,S146)</f>
        <v>13</v>
      </c>
      <c r="V146" s="136"/>
      <c r="W146" s="111"/>
      <c r="X146" s="1" t="n">
        <f aca="false">BA56</f>
        <v>1</v>
      </c>
      <c r="Y146" s="1" t="n">
        <f aca="false">BB56</f>
        <v>5</v>
      </c>
      <c r="Z146" s="1" t="n">
        <f aca="false">BC56</f>
        <v>2</v>
      </c>
      <c r="AA146" s="1" t="n">
        <f aca="false">BD56</f>
        <v>1</v>
      </c>
      <c r="AB146" s="1" t="n">
        <f aca="false">BE56</f>
        <v>0</v>
      </c>
      <c r="AC146" s="1" t="n">
        <f aca="false">BF56</f>
        <v>0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1</v>
      </c>
      <c r="AN146" s="1" t="n">
        <f aca="false">BP51</f>
        <v>1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285" t="n">
        <f aca="false">BN140+CA140</f>
        <v>94</v>
      </c>
      <c r="BB146" s="285" t="n">
        <f aca="false">BO140+CB140</f>
        <v>69</v>
      </c>
      <c r="BC146" s="285" t="n">
        <f aca="false">BP140+CC140</f>
        <v>8</v>
      </c>
      <c r="BD146" s="285" t="n">
        <f aca="false">BQ140+CD140</f>
        <v>1</v>
      </c>
      <c r="BE146" s="285" t="n">
        <f aca="false">BR140+CE140</f>
        <v>0</v>
      </c>
      <c r="BF146" s="285" t="n">
        <f aca="false">BS140+CF140</f>
        <v>0</v>
      </c>
      <c r="BG146" s="285" t="n">
        <f aca="false">BT140+CG140</f>
        <v>0</v>
      </c>
      <c r="BH146" s="285" t="n">
        <f aca="false">BU140+CH140</f>
        <v>0</v>
      </c>
      <c r="BI146" s="285" t="n">
        <f aca="false">BV140+CI140</f>
        <v>0</v>
      </c>
      <c r="BJ146" s="285" t="n">
        <f aca="false">BW140+CJ140</f>
        <v>0</v>
      </c>
      <c r="BK146" s="285" t="n">
        <f aca="false">BX140+CK140</f>
        <v>0</v>
      </c>
      <c r="BL146" s="285" t="n">
        <f aca="false">BY140+CL140</f>
        <v>0</v>
      </c>
      <c r="BM146" s="269"/>
      <c r="BN146" s="266" t="n">
        <v>0</v>
      </c>
      <c r="BO146" s="266" t="n">
        <v>1</v>
      </c>
      <c r="BP146" s="266" t="n">
        <v>0</v>
      </c>
      <c r="BQ146" s="266" t="n">
        <v>0</v>
      </c>
      <c r="BR146" s="266" t="n">
        <v>0</v>
      </c>
      <c r="BS146" s="266" t="n">
        <v>0</v>
      </c>
      <c r="BT146" s="266" t="n">
        <v>0</v>
      </c>
      <c r="BU146" s="266" t="n">
        <v>0</v>
      </c>
      <c r="BV146" s="266" t="n">
        <v>0</v>
      </c>
      <c r="BW146" s="266" t="n">
        <v>0</v>
      </c>
      <c r="BX146" s="266" t="n">
        <v>0</v>
      </c>
      <c r="BY146" s="266" t="n">
        <v>0</v>
      </c>
      <c r="BZ146" s="99"/>
      <c r="CA146" s="267" t="n">
        <v>1</v>
      </c>
      <c r="CB146" s="267" t="n">
        <v>6</v>
      </c>
      <c r="CC146" s="267" t="n">
        <v>11</v>
      </c>
      <c r="CD146" s="267" t="n">
        <v>3</v>
      </c>
      <c r="CE146" s="267" t="n">
        <v>0</v>
      </c>
      <c r="CF146" s="267" t="n">
        <v>0</v>
      </c>
      <c r="CG146" s="267" t="n">
        <v>0</v>
      </c>
      <c r="CH146" s="267" t="n">
        <v>0</v>
      </c>
      <c r="CI146" s="267" t="n">
        <v>0</v>
      </c>
      <c r="CJ146" s="267" t="n">
        <v>0</v>
      </c>
      <c r="CK146" s="267" t="n">
        <v>0</v>
      </c>
      <c r="CL146" s="267" t="n">
        <v>0</v>
      </c>
    </row>
    <row r="147" s="112" customFormat="true" ht="12.75" hidden="false" customHeight="false" outlineLevel="0" collapsed="false">
      <c r="A147" s="132" t="s">
        <v>94</v>
      </c>
      <c r="B147" s="139" t="n">
        <f aca="false">X155</f>
        <v>63</v>
      </c>
      <c r="C147" s="140" t="n">
        <f aca="false">AL155</f>
        <v>7</v>
      </c>
      <c r="D147" s="139" t="n">
        <f aca="false">Y155</f>
        <v>86</v>
      </c>
      <c r="E147" s="140" t="n">
        <f aca="false">AM155</f>
        <v>4</v>
      </c>
      <c r="F147" s="139" t="n">
        <f aca="false">Z155</f>
        <v>19</v>
      </c>
      <c r="G147" s="140" t="n">
        <f aca="false">AN155</f>
        <v>0</v>
      </c>
      <c r="H147" s="139" t="n">
        <f aca="false">AA155</f>
        <v>4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172</v>
      </c>
      <c r="U147" s="140" t="n">
        <f aca="false">SUM(C147,E147,G147,I147,K147,M147,O147,Q147,S147)</f>
        <v>11</v>
      </c>
      <c r="V147" s="136"/>
      <c r="W147" s="111"/>
      <c r="X147" s="1" t="n">
        <f aca="false">BA57</f>
        <v>0</v>
      </c>
      <c r="Y147" s="1" t="n">
        <f aca="false">BB57</f>
        <v>1</v>
      </c>
      <c r="Z147" s="1" t="n">
        <f aca="false">BC57</f>
        <v>2</v>
      </c>
      <c r="AA147" s="1" t="n">
        <f aca="false">BD57</f>
        <v>0</v>
      </c>
      <c r="AB147" s="1" t="n">
        <f aca="false">BE57</f>
        <v>0</v>
      </c>
      <c r="AC147" s="1" t="n">
        <f aca="false">BF57</f>
        <v>0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285" t="n">
        <f aca="false">BN141+CA141</f>
        <v>94</v>
      </c>
      <c r="BB147" s="285" t="n">
        <f aca="false">BO141+CB141</f>
        <v>73</v>
      </c>
      <c r="BC147" s="285" t="n">
        <f aca="false">BP141+CC141</f>
        <v>10</v>
      </c>
      <c r="BD147" s="285" t="n">
        <f aca="false">BQ141+CD141</f>
        <v>1</v>
      </c>
      <c r="BE147" s="285" t="n">
        <f aca="false">BR141+CE141</f>
        <v>0</v>
      </c>
      <c r="BF147" s="285" t="n">
        <f aca="false">BS141+CF141</f>
        <v>0</v>
      </c>
      <c r="BG147" s="285" t="n">
        <f aca="false">BT141+CG141</f>
        <v>0</v>
      </c>
      <c r="BH147" s="285" t="n">
        <f aca="false">BU141+CH141</f>
        <v>0</v>
      </c>
      <c r="BI147" s="285" t="n">
        <f aca="false">BV141+CI141</f>
        <v>0</v>
      </c>
      <c r="BJ147" s="285" t="n">
        <f aca="false">BW141+CJ141</f>
        <v>0</v>
      </c>
      <c r="BK147" s="285" t="n">
        <f aca="false">BX141+CK141</f>
        <v>0</v>
      </c>
      <c r="BL147" s="285" t="n">
        <f aca="false">BY141+CL141</f>
        <v>0</v>
      </c>
      <c r="BM147" s="269"/>
      <c r="BN147" s="266" t="n">
        <v>2</v>
      </c>
      <c r="BO147" s="266" t="n">
        <v>1</v>
      </c>
      <c r="BP147" s="266" t="n">
        <v>0</v>
      </c>
      <c r="BQ147" s="266" t="n">
        <v>0</v>
      </c>
      <c r="BR147" s="266" t="n">
        <v>0</v>
      </c>
      <c r="BS147" s="266" t="n">
        <v>0</v>
      </c>
      <c r="BT147" s="266" t="n">
        <v>0</v>
      </c>
      <c r="BU147" s="266" t="n">
        <v>0</v>
      </c>
      <c r="BV147" s="266" t="n">
        <v>0</v>
      </c>
      <c r="BW147" s="266" t="n">
        <v>0</v>
      </c>
      <c r="BX147" s="266" t="n">
        <v>0</v>
      </c>
      <c r="BY147" s="266" t="n">
        <v>0</v>
      </c>
      <c r="BZ147" s="99"/>
      <c r="CA147" s="267" t="n">
        <v>2</v>
      </c>
      <c r="CB147" s="267" t="n">
        <v>4</v>
      </c>
      <c r="CC147" s="267" t="n">
        <v>4</v>
      </c>
      <c r="CD147" s="267" t="n">
        <v>3</v>
      </c>
      <c r="CE147" s="267" t="n">
        <v>0</v>
      </c>
      <c r="CF147" s="267" t="n">
        <v>0</v>
      </c>
      <c r="CG147" s="267" t="n">
        <v>0</v>
      </c>
      <c r="CH147" s="267" t="n">
        <v>0</v>
      </c>
      <c r="CI147" s="267" t="n">
        <v>0</v>
      </c>
      <c r="CJ147" s="267" t="n">
        <v>0</v>
      </c>
      <c r="CK147" s="267" t="n">
        <v>0</v>
      </c>
      <c r="CL147" s="267" t="n">
        <v>0</v>
      </c>
    </row>
    <row r="148" s="112" customFormat="true" ht="13.15" hidden="false" customHeight="false" outlineLevel="0" collapsed="false">
      <c r="A148" s="132" t="s">
        <v>95</v>
      </c>
      <c r="B148" s="139" t="n">
        <f aca="false">X156</f>
        <v>61</v>
      </c>
      <c r="C148" s="140" t="n">
        <f aca="false">AL156</f>
        <v>8</v>
      </c>
      <c r="D148" s="139" t="n">
        <f aca="false">Y156</f>
        <v>75</v>
      </c>
      <c r="E148" s="140" t="n">
        <f aca="false">AM156</f>
        <v>2</v>
      </c>
      <c r="F148" s="139" t="n">
        <f aca="false">Z156</f>
        <v>22</v>
      </c>
      <c r="G148" s="140" t="n">
        <f aca="false">AN156</f>
        <v>0</v>
      </c>
      <c r="H148" s="139" t="n">
        <f aca="false">AA156</f>
        <v>1</v>
      </c>
      <c r="I148" s="140" t="n">
        <f aca="false">AO156</f>
        <v>0</v>
      </c>
      <c r="J148" s="139" t="n">
        <f aca="false">AB156</f>
        <v>1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160</v>
      </c>
      <c r="U148" s="140" t="n">
        <f aca="false">SUM(C148,E148,G148,I148,K148,M148,O148,Q148,S148)</f>
        <v>10</v>
      </c>
      <c r="V148" s="136"/>
      <c r="W148" s="111"/>
      <c r="X148" s="1" t="n">
        <f aca="false">BA58</f>
        <v>2</v>
      </c>
      <c r="Y148" s="1" t="n">
        <f aca="false">BB58</f>
        <v>2</v>
      </c>
      <c r="Z148" s="1" t="n">
        <f aca="false">BC58</f>
        <v>3</v>
      </c>
      <c r="AA148" s="1" t="n">
        <f aca="false">BD58</f>
        <v>0</v>
      </c>
      <c r="AB148" s="1" t="n">
        <f aca="false">BE58</f>
        <v>0</v>
      </c>
      <c r="AC148" s="1" t="n">
        <f aca="false">BF58</f>
        <v>0</v>
      </c>
      <c r="AD148" s="1" t="n">
        <f aca="false">BG58</f>
        <v>0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0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285" t="n">
        <f aca="false">BN142+CA142</f>
        <v>42</v>
      </c>
      <c r="BB148" s="285" t="n">
        <f aca="false">BO142+CB142</f>
        <v>56</v>
      </c>
      <c r="BC148" s="285" t="n">
        <f aca="false">BP142+CC142</f>
        <v>22</v>
      </c>
      <c r="BD148" s="285" t="n">
        <f aca="false">BQ142+CD142</f>
        <v>2</v>
      </c>
      <c r="BE148" s="285" t="n">
        <f aca="false">BR142+CE142</f>
        <v>0</v>
      </c>
      <c r="BF148" s="285" t="n">
        <f aca="false">BS142+CF142</f>
        <v>1</v>
      </c>
      <c r="BG148" s="285" t="n">
        <f aca="false">BT142+CG142</f>
        <v>0</v>
      </c>
      <c r="BH148" s="285" t="n">
        <f aca="false">BU142+CH142</f>
        <v>0</v>
      </c>
      <c r="BI148" s="285" t="n">
        <f aca="false">BV142+CI142</f>
        <v>0</v>
      </c>
      <c r="BJ148" s="285" t="n">
        <f aca="false">BW142+CJ142</f>
        <v>0</v>
      </c>
      <c r="BK148" s="285" t="n">
        <f aca="false">BX142+CK142</f>
        <v>0</v>
      </c>
      <c r="BL148" s="285" t="n">
        <f aca="false">BY142+CL142</f>
        <v>0</v>
      </c>
      <c r="BM148" s="269"/>
      <c r="BN148" s="266" t="n">
        <v>0</v>
      </c>
      <c r="BO148" s="266" t="n">
        <v>0</v>
      </c>
      <c r="BP148" s="266" t="n">
        <v>0</v>
      </c>
      <c r="BQ148" s="266" t="n">
        <v>0</v>
      </c>
      <c r="BR148" s="266" t="n">
        <v>0</v>
      </c>
      <c r="BS148" s="266" t="n">
        <v>0</v>
      </c>
      <c r="BT148" s="266" t="n">
        <v>0</v>
      </c>
      <c r="BU148" s="266" t="n">
        <v>0</v>
      </c>
      <c r="BV148" s="266" t="n">
        <v>0</v>
      </c>
      <c r="BW148" s="266" t="n">
        <v>0</v>
      </c>
      <c r="BX148" s="266" t="n">
        <v>0</v>
      </c>
      <c r="BY148" s="266" t="n">
        <v>0</v>
      </c>
      <c r="BZ148" s="99"/>
      <c r="CA148" s="267" t="n">
        <v>4</v>
      </c>
      <c r="CB148" s="267" t="n">
        <v>6</v>
      </c>
      <c r="CC148" s="267" t="n">
        <v>7</v>
      </c>
      <c r="CD148" s="267" t="n">
        <v>4</v>
      </c>
      <c r="CE148" s="267" t="n">
        <v>0</v>
      </c>
      <c r="CF148" s="267" t="n">
        <v>0</v>
      </c>
      <c r="CG148" s="267" t="n">
        <v>0</v>
      </c>
      <c r="CH148" s="267" t="n">
        <v>0</v>
      </c>
      <c r="CI148" s="267" t="n">
        <v>0</v>
      </c>
      <c r="CJ148" s="267" t="n">
        <v>0</v>
      </c>
      <c r="CK148" s="267" t="n">
        <v>0</v>
      </c>
      <c r="CL148" s="267" t="n">
        <v>0</v>
      </c>
    </row>
    <row r="149" s="112" customFormat="true" ht="13.15" hidden="false" customHeight="false" outlineLevel="0" collapsed="false">
      <c r="A149" s="132" t="s">
        <v>96</v>
      </c>
      <c r="B149" s="139" t="n">
        <f aca="false">X157</f>
        <v>70</v>
      </c>
      <c r="C149" s="140" t="n">
        <f aca="false">AL157</f>
        <v>7</v>
      </c>
      <c r="D149" s="139" t="n">
        <f aca="false">Y157</f>
        <v>77</v>
      </c>
      <c r="E149" s="140" t="n">
        <f aca="false">AM157</f>
        <v>5</v>
      </c>
      <c r="F149" s="139" t="n">
        <f aca="false">Z157</f>
        <v>19</v>
      </c>
      <c r="G149" s="140" t="n">
        <f aca="false">AN157</f>
        <v>0</v>
      </c>
      <c r="H149" s="139" t="n">
        <f aca="false">AA157</f>
        <v>4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170</v>
      </c>
      <c r="U149" s="140" t="n">
        <f aca="false">SUM(C149,E149,G149,I149,K149,M149,O149,Q149,S149)</f>
        <v>12</v>
      </c>
      <c r="V149" s="136"/>
      <c r="W149" s="111"/>
      <c r="X149" s="1" t="n">
        <f aca="false">BA59</f>
        <v>0</v>
      </c>
      <c r="Y149" s="1" t="n">
        <f aca="false">BB59</f>
        <v>0</v>
      </c>
      <c r="Z149" s="1" t="n">
        <f aca="false">BC59</f>
        <v>1</v>
      </c>
      <c r="AA149" s="1" t="n">
        <f aca="false">BD59</f>
        <v>0</v>
      </c>
      <c r="AB149" s="1" t="n">
        <f aca="false">BE59</f>
        <v>0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0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285" t="n">
        <f aca="false">BN143+CA143</f>
        <v>10</v>
      </c>
      <c r="BB149" s="285" t="n">
        <f aca="false">BO143+CB143</f>
        <v>37</v>
      </c>
      <c r="BC149" s="285" t="n">
        <f aca="false">BP143+CC143</f>
        <v>14</v>
      </c>
      <c r="BD149" s="285" t="n">
        <f aca="false">BQ143+CD143</f>
        <v>4</v>
      </c>
      <c r="BE149" s="285" t="n">
        <f aca="false">BR143+CE143</f>
        <v>0</v>
      </c>
      <c r="BF149" s="285" t="n">
        <f aca="false">BS143+CF143</f>
        <v>2</v>
      </c>
      <c r="BG149" s="285" t="n">
        <f aca="false">BT143+CG143</f>
        <v>0</v>
      </c>
      <c r="BH149" s="285" t="n">
        <f aca="false">BU143+CH143</f>
        <v>0</v>
      </c>
      <c r="BI149" s="285" t="n">
        <f aca="false">BV143+CI143</f>
        <v>0</v>
      </c>
      <c r="BJ149" s="285" t="n">
        <f aca="false">BW143+CJ143</f>
        <v>0</v>
      </c>
      <c r="BK149" s="285" t="n">
        <f aca="false">BX143+CK143</f>
        <v>0</v>
      </c>
      <c r="BL149" s="285" t="n">
        <f aca="false">BY143+CL143</f>
        <v>0</v>
      </c>
      <c r="BM149" s="117" t="s">
        <v>141</v>
      </c>
      <c r="BN149" s="266" t="n">
        <v>0</v>
      </c>
      <c r="BO149" s="266" t="n">
        <v>0</v>
      </c>
      <c r="BP149" s="266" t="n">
        <v>0</v>
      </c>
      <c r="BQ149" s="266" t="n">
        <v>0</v>
      </c>
      <c r="BR149" s="266" t="n">
        <v>0</v>
      </c>
      <c r="BS149" s="266" t="n">
        <v>0</v>
      </c>
      <c r="BT149" s="266" t="n">
        <v>0</v>
      </c>
      <c r="BU149" s="266" t="n">
        <v>0</v>
      </c>
      <c r="BV149" s="266" t="n">
        <v>0</v>
      </c>
      <c r="BW149" s="266" t="n">
        <v>0</v>
      </c>
      <c r="BX149" s="266" t="n">
        <v>0</v>
      </c>
      <c r="BY149" s="266" t="n">
        <v>0</v>
      </c>
      <c r="BZ149" s="99"/>
      <c r="CA149" s="267" t="n">
        <v>3</v>
      </c>
      <c r="CB149" s="267" t="n">
        <v>7</v>
      </c>
      <c r="CC149" s="267" t="n">
        <v>1</v>
      </c>
      <c r="CD149" s="267" t="n">
        <v>1</v>
      </c>
      <c r="CE149" s="267" t="n">
        <v>1</v>
      </c>
      <c r="CF149" s="267" t="n">
        <v>0</v>
      </c>
      <c r="CG149" s="267" t="n">
        <v>0</v>
      </c>
      <c r="CH149" s="267" t="n">
        <v>0</v>
      </c>
      <c r="CI149" s="267" t="n">
        <v>0</v>
      </c>
      <c r="CJ149" s="267" t="n">
        <v>0</v>
      </c>
      <c r="CK149" s="267" t="n">
        <v>0</v>
      </c>
      <c r="CL149" s="267" t="n">
        <v>0</v>
      </c>
    </row>
    <row r="150" s="112" customFormat="true" ht="12.75" hidden="false" customHeight="false" outlineLevel="0" collapsed="false">
      <c r="A150" s="132" t="s">
        <v>97</v>
      </c>
      <c r="B150" s="139" t="n">
        <f aca="false">X158</f>
        <v>59</v>
      </c>
      <c r="C150" s="140" t="n">
        <f aca="false">AL158</f>
        <v>6</v>
      </c>
      <c r="D150" s="139" t="n">
        <f aca="false">Y158</f>
        <v>77</v>
      </c>
      <c r="E150" s="140" t="n">
        <f aca="false">AM158</f>
        <v>2</v>
      </c>
      <c r="F150" s="139" t="n">
        <f aca="false">Z158</f>
        <v>25</v>
      </c>
      <c r="G150" s="140" t="n">
        <f aca="false">AN158</f>
        <v>0</v>
      </c>
      <c r="H150" s="139" t="n">
        <f aca="false">AA158</f>
        <v>1</v>
      </c>
      <c r="I150" s="140" t="n">
        <f aca="false">AO158</f>
        <v>0</v>
      </c>
      <c r="J150" s="139" t="n">
        <f aca="false">AB158</f>
        <v>1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163</v>
      </c>
      <c r="U150" s="140" t="n">
        <f aca="false">SUM(C150,E150,G150,I150,K150,M150,O150,Q150,S150)</f>
        <v>8</v>
      </c>
      <c r="V150" s="136"/>
      <c r="W150" s="111"/>
      <c r="X150" s="1" t="n">
        <f aca="false">BA60</f>
        <v>0</v>
      </c>
      <c r="Y150" s="1" t="n">
        <f aca="false">BB60</f>
        <v>1</v>
      </c>
      <c r="Z150" s="1" t="n">
        <f aca="false">BC60</f>
        <v>3</v>
      </c>
      <c r="AA150" s="1" t="n">
        <f aca="false">BD60</f>
        <v>1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0</v>
      </c>
      <c r="AM150" s="1" t="n">
        <f aca="false">BO55</f>
        <v>0</v>
      </c>
      <c r="AN150" s="1" t="n">
        <f aca="false">BP55</f>
        <v>0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285" t="n">
        <f aca="false">BN144+CA144</f>
        <v>3</v>
      </c>
      <c r="BB150" s="285" t="n">
        <f aca="false">BO144+CB144</f>
        <v>22</v>
      </c>
      <c r="BC150" s="285" t="n">
        <f aca="false">BP144+CC144</f>
        <v>16</v>
      </c>
      <c r="BD150" s="285" t="n">
        <f aca="false">BQ144+CD144</f>
        <v>4</v>
      </c>
      <c r="BE150" s="285" t="n">
        <f aca="false">BR144+CE144</f>
        <v>0</v>
      </c>
      <c r="BF150" s="285" t="n">
        <f aca="false">BS144+CF144</f>
        <v>0</v>
      </c>
      <c r="BG150" s="285" t="n">
        <f aca="false">BT144+CG144</f>
        <v>0</v>
      </c>
      <c r="BH150" s="285" t="n">
        <f aca="false">BU144+CH144</f>
        <v>0</v>
      </c>
      <c r="BI150" s="285" t="n">
        <f aca="false">BV144+CI144</f>
        <v>0</v>
      </c>
      <c r="BJ150" s="285" t="n">
        <f aca="false">BW144+CJ144</f>
        <v>0</v>
      </c>
      <c r="BK150" s="285" t="n">
        <f aca="false">BX144+CK144</f>
        <v>0</v>
      </c>
      <c r="BL150" s="285" t="n">
        <f aca="false">BY144+CL144</f>
        <v>0</v>
      </c>
      <c r="BM150" s="192"/>
      <c r="BN150" s="266" t="n">
        <v>0</v>
      </c>
      <c r="BO150" s="266" t="n">
        <v>0</v>
      </c>
      <c r="BP150" s="266" t="n">
        <v>0</v>
      </c>
      <c r="BQ150" s="266" t="n">
        <v>0</v>
      </c>
      <c r="BR150" s="266" t="n">
        <v>0</v>
      </c>
      <c r="BS150" s="266" t="n">
        <v>0</v>
      </c>
      <c r="BT150" s="266" t="n">
        <v>0</v>
      </c>
      <c r="BU150" s="266" t="n">
        <v>0</v>
      </c>
      <c r="BV150" s="266" t="n">
        <v>0</v>
      </c>
      <c r="BW150" s="266" t="n">
        <v>0</v>
      </c>
      <c r="BX150" s="266" t="n">
        <v>0</v>
      </c>
      <c r="BY150" s="266" t="n">
        <v>0</v>
      </c>
      <c r="BZ150" s="99"/>
      <c r="CA150" s="267" t="n">
        <v>0</v>
      </c>
      <c r="CB150" s="267" t="n">
        <v>5</v>
      </c>
      <c r="CC150" s="267" t="n">
        <v>6</v>
      </c>
      <c r="CD150" s="267" t="n">
        <v>1</v>
      </c>
      <c r="CE150" s="267" t="n">
        <v>0</v>
      </c>
      <c r="CF150" s="267" t="n">
        <v>0</v>
      </c>
      <c r="CG150" s="267" t="n">
        <v>0</v>
      </c>
      <c r="CH150" s="267" t="n">
        <v>0</v>
      </c>
      <c r="CI150" s="267" t="n">
        <v>0</v>
      </c>
      <c r="CJ150" s="267" t="n">
        <v>0</v>
      </c>
      <c r="CK150" s="267" t="n">
        <v>0</v>
      </c>
      <c r="CL150" s="267" t="n">
        <v>0</v>
      </c>
    </row>
    <row r="151" s="112" customFormat="true" ht="12.75" hidden="false" customHeight="false" outlineLevel="0" collapsed="false">
      <c r="A151" s="132" t="s">
        <v>98</v>
      </c>
      <c r="B151" s="139" t="n">
        <f aca="false">X159</f>
        <v>30</v>
      </c>
      <c r="C151" s="140" t="n">
        <f aca="false">AL159</f>
        <v>4</v>
      </c>
      <c r="D151" s="139" t="n">
        <f aca="false">Y159</f>
        <v>72</v>
      </c>
      <c r="E151" s="140" t="n">
        <f aca="false">AM159</f>
        <v>0</v>
      </c>
      <c r="F151" s="139" t="n">
        <f aca="false">Z159</f>
        <v>34</v>
      </c>
      <c r="G151" s="140" t="n">
        <f aca="false">AN159</f>
        <v>0</v>
      </c>
      <c r="H151" s="139" t="n">
        <f aca="false">AA159</f>
        <v>3</v>
      </c>
      <c r="I151" s="140" t="n">
        <f aca="false">AO159</f>
        <v>0</v>
      </c>
      <c r="J151" s="139" t="n">
        <f aca="false">AB159</f>
        <v>1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140</v>
      </c>
      <c r="U151" s="140" t="n">
        <f aca="false">SUM(C151,E151,G151,I151,K151,M151,O151,Q151,S151)</f>
        <v>4</v>
      </c>
      <c r="V151" s="136"/>
      <c r="W151" s="111"/>
      <c r="X151" s="1" t="n">
        <f aca="false">BA61</f>
        <v>2</v>
      </c>
      <c r="Y151" s="1" t="n">
        <f aca="false">BB61</f>
        <v>6</v>
      </c>
      <c r="Z151" s="1" t="n">
        <f aca="false">BC61</f>
        <v>3</v>
      </c>
      <c r="AA151" s="1" t="n">
        <f aca="false">BD61</f>
        <v>1</v>
      </c>
      <c r="AB151" s="1" t="n">
        <f aca="false">BE61</f>
        <v>0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0</v>
      </c>
      <c r="AM151" s="1" t="n">
        <f aca="false">BO56</f>
        <v>3</v>
      </c>
      <c r="AN151" s="1" t="n">
        <f aca="false">BP56</f>
        <v>0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285" t="n">
        <f aca="false">BN145+CA145</f>
        <v>6</v>
      </c>
      <c r="BB151" s="285" t="n">
        <f aca="false">BO145+CB145</f>
        <v>12</v>
      </c>
      <c r="BC151" s="285" t="n">
        <f aca="false">BP145+CC145</f>
        <v>12</v>
      </c>
      <c r="BD151" s="285" t="n">
        <f aca="false">BQ145+CD145</f>
        <v>3</v>
      </c>
      <c r="BE151" s="285" t="n">
        <f aca="false">BR145+CE145</f>
        <v>0</v>
      </c>
      <c r="BF151" s="285" t="n">
        <f aca="false">BS145+CF145</f>
        <v>0</v>
      </c>
      <c r="BG151" s="285" t="n">
        <f aca="false">BT145+CG145</f>
        <v>0</v>
      </c>
      <c r="BH151" s="285" t="n">
        <f aca="false">BU145+CH145</f>
        <v>0</v>
      </c>
      <c r="BI151" s="285" t="n">
        <f aca="false">BV145+CI145</f>
        <v>0</v>
      </c>
      <c r="BJ151" s="285" t="n">
        <f aca="false">BW145+CJ145</f>
        <v>0</v>
      </c>
      <c r="BK151" s="285" t="n">
        <f aca="false">BX145+CK145</f>
        <v>0</v>
      </c>
      <c r="BL151" s="285" t="n">
        <f aca="false">BY145+CL145</f>
        <v>0</v>
      </c>
      <c r="BM151" s="192"/>
      <c r="BN151" s="266" t="n">
        <v>0</v>
      </c>
      <c r="BO151" s="266" t="n">
        <v>0</v>
      </c>
      <c r="BP151" s="266" t="n">
        <v>0</v>
      </c>
      <c r="BQ151" s="266" t="n">
        <v>0</v>
      </c>
      <c r="BR151" s="266" t="n">
        <v>0</v>
      </c>
      <c r="BS151" s="266" t="n">
        <v>0</v>
      </c>
      <c r="BT151" s="266" t="n">
        <v>0</v>
      </c>
      <c r="BU151" s="266" t="n">
        <v>0</v>
      </c>
      <c r="BV151" s="266" t="n">
        <v>0</v>
      </c>
      <c r="BW151" s="266" t="n">
        <v>0</v>
      </c>
      <c r="BX151" s="266" t="n">
        <v>0</v>
      </c>
      <c r="BY151" s="266" t="n">
        <v>0</v>
      </c>
      <c r="BZ151" s="99"/>
      <c r="CA151" s="267" t="n">
        <v>0</v>
      </c>
      <c r="CB151" s="267" t="n">
        <v>7</v>
      </c>
      <c r="CC151" s="267" t="n">
        <v>2</v>
      </c>
      <c r="CD151" s="267" t="n">
        <v>1</v>
      </c>
      <c r="CE151" s="267" t="n">
        <v>1</v>
      </c>
      <c r="CF151" s="267" t="n">
        <v>0</v>
      </c>
      <c r="CG151" s="267" t="n">
        <v>0</v>
      </c>
      <c r="CH151" s="267" t="n">
        <v>0</v>
      </c>
      <c r="CI151" s="267" t="n">
        <v>0</v>
      </c>
      <c r="CJ151" s="267" t="n">
        <v>0</v>
      </c>
      <c r="CK151" s="267" t="n">
        <v>0</v>
      </c>
      <c r="CL151" s="267" t="n">
        <v>0</v>
      </c>
    </row>
    <row r="152" s="112" customFormat="true" ht="13.15" hidden="false" customHeight="false" outlineLevel="0" collapsed="false">
      <c r="A152" s="132" t="s">
        <v>99</v>
      </c>
      <c r="B152" s="139" t="n">
        <f aca="false">X160</f>
        <v>70</v>
      </c>
      <c r="C152" s="140" t="n">
        <f aca="false">AL160</f>
        <v>3</v>
      </c>
      <c r="D152" s="139" t="n">
        <f aca="false">Y160</f>
        <v>82</v>
      </c>
      <c r="E152" s="140" t="n">
        <f aca="false">AM160</f>
        <v>6</v>
      </c>
      <c r="F152" s="139" t="n">
        <f aca="false">Z160</f>
        <v>32</v>
      </c>
      <c r="G152" s="140" t="n">
        <f aca="false">AN160</f>
        <v>0</v>
      </c>
      <c r="H152" s="139" t="n">
        <f aca="false">AA160</f>
        <v>4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188</v>
      </c>
      <c r="U152" s="140" t="n">
        <f aca="false">SUM(C152,E152,G152,I152,K152,M152,O152,Q152,S152)</f>
        <v>9</v>
      </c>
      <c r="V152" s="136"/>
      <c r="W152" s="111"/>
      <c r="X152" s="1" t="n">
        <f aca="false">BA62</f>
        <v>6</v>
      </c>
      <c r="Y152" s="1" t="n">
        <f aca="false">BB62</f>
        <v>22</v>
      </c>
      <c r="Z152" s="1" t="n">
        <f aca="false">BC62</f>
        <v>15</v>
      </c>
      <c r="AA152" s="1" t="n">
        <f aca="false">BD62</f>
        <v>1</v>
      </c>
      <c r="AB152" s="1" t="n">
        <f aca="false">BE62</f>
        <v>1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3</v>
      </c>
      <c r="AM152" s="1" t="n">
        <f aca="false">BO57</f>
        <v>2</v>
      </c>
      <c r="AN152" s="1" t="n">
        <f aca="false">BP57</f>
        <v>0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285" t="n">
        <f aca="false">BN146+CA146</f>
        <v>1</v>
      </c>
      <c r="BB152" s="285" t="n">
        <f aca="false">BO146+CB146</f>
        <v>7</v>
      </c>
      <c r="BC152" s="285" t="n">
        <f aca="false">BP146+CC146</f>
        <v>11</v>
      </c>
      <c r="BD152" s="285" t="n">
        <f aca="false">BQ146+CD146</f>
        <v>3</v>
      </c>
      <c r="BE152" s="285" t="n">
        <f aca="false">BR146+CE146</f>
        <v>0</v>
      </c>
      <c r="BF152" s="285" t="n">
        <f aca="false">BS146+CF146</f>
        <v>0</v>
      </c>
      <c r="BG152" s="285" t="n">
        <f aca="false">BT146+CG146</f>
        <v>0</v>
      </c>
      <c r="BH152" s="285" t="n">
        <f aca="false">BU146+CH146</f>
        <v>0</v>
      </c>
      <c r="BI152" s="285" t="n">
        <f aca="false">BV146+CI146</f>
        <v>0</v>
      </c>
      <c r="BJ152" s="285" t="n">
        <f aca="false">BW146+CJ146</f>
        <v>0</v>
      </c>
      <c r="BK152" s="285" t="n">
        <f aca="false">BX146+CK146</f>
        <v>0</v>
      </c>
      <c r="BL152" s="285" t="n">
        <f aca="false">BY146+CL146</f>
        <v>0</v>
      </c>
      <c r="BM152" s="192"/>
      <c r="BN152" s="266" t="n">
        <v>0</v>
      </c>
      <c r="BO152" s="266" t="n">
        <v>1</v>
      </c>
      <c r="BP152" s="266" t="n">
        <v>0</v>
      </c>
      <c r="BQ152" s="266" t="n">
        <v>0</v>
      </c>
      <c r="BR152" s="266" t="n">
        <v>0</v>
      </c>
      <c r="BS152" s="266" t="n">
        <v>0</v>
      </c>
      <c r="BT152" s="266" t="n">
        <v>0</v>
      </c>
      <c r="BU152" s="266" t="n">
        <v>0</v>
      </c>
      <c r="BV152" s="266" t="n">
        <v>0</v>
      </c>
      <c r="BW152" s="266" t="n">
        <v>0</v>
      </c>
      <c r="BX152" s="266" t="n">
        <v>0</v>
      </c>
      <c r="BY152" s="266" t="n">
        <v>0</v>
      </c>
      <c r="BZ152" s="99"/>
      <c r="CA152" s="267" t="n">
        <v>0</v>
      </c>
      <c r="CB152" s="267" t="n">
        <v>3</v>
      </c>
      <c r="CC152" s="267" t="n">
        <v>4</v>
      </c>
      <c r="CD152" s="267" t="n">
        <v>1</v>
      </c>
      <c r="CE152" s="267" t="n">
        <v>0</v>
      </c>
      <c r="CF152" s="267" t="n">
        <v>0</v>
      </c>
      <c r="CG152" s="267" t="n">
        <v>0</v>
      </c>
      <c r="CH152" s="267" t="n">
        <v>0</v>
      </c>
      <c r="CI152" s="267" t="n">
        <v>0</v>
      </c>
      <c r="CJ152" s="267" t="n">
        <v>0</v>
      </c>
      <c r="CK152" s="267" t="n">
        <v>0</v>
      </c>
      <c r="CL152" s="267" t="n">
        <v>0</v>
      </c>
    </row>
    <row r="153" s="112" customFormat="true" ht="13.15" hidden="false" customHeight="false" outlineLevel="0" collapsed="false">
      <c r="A153" s="132" t="s">
        <v>100</v>
      </c>
      <c r="B153" s="139" t="n">
        <f aca="false">X161</f>
        <v>70</v>
      </c>
      <c r="C153" s="140" t="n">
        <f aca="false">AL161</f>
        <v>6</v>
      </c>
      <c r="D153" s="139" t="n">
        <f aca="false">Y161</f>
        <v>91</v>
      </c>
      <c r="E153" s="140" t="n">
        <f aca="false">AM161</f>
        <v>2</v>
      </c>
      <c r="F153" s="139" t="n">
        <f aca="false">Z161</f>
        <v>23</v>
      </c>
      <c r="G153" s="140" t="n">
        <f aca="false">AN161</f>
        <v>0</v>
      </c>
      <c r="H153" s="139" t="n">
        <f aca="false">AA161</f>
        <v>3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187</v>
      </c>
      <c r="U153" s="140" t="n">
        <f aca="false">SUM(C153,E153,G153,I153,K153,M153,O153,Q153,S153)</f>
        <v>8</v>
      </c>
      <c r="V153" s="136"/>
      <c r="W153" s="111"/>
      <c r="X153" s="1" t="n">
        <f aca="false">BA63</f>
        <v>32</v>
      </c>
      <c r="Y153" s="1" t="n">
        <f aca="false">BB63</f>
        <v>43</v>
      </c>
      <c r="Z153" s="1" t="n">
        <f aca="false">BC63</f>
        <v>22</v>
      </c>
      <c r="AA153" s="1" t="n">
        <f aca="false">BD63</f>
        <v>1</v>
      </c>
      <c r="AB153" s="1" t="n">
        <f aca="false">BE63</f>
        <v>0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9</v>
      </c>
      <c r="AM153" s="1" t="n">
        <f aca="false">BO58</f>
        <v>2</v>
      </c>
      <c r="AN153" s="1" t="n">
        <f aca="false">BP58</f>
        <v>1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7" t="s">
        <v>141</v>
      </c>
      <c r="BA153" s="266" t="n">
        <f aca="false">BN147+CA147</f>
        <v>4</v>
      </c>
      <c r="BB153" s="266" t="n">
        <f aca="false">BO147+CB147</f>
        <v>5</v>
      </c>
      <c r="BC153" s="266" t="n">
        <f aca="false">BP147+CC147</f>
        <v>4</v>
      </c>
      <c r="BD153" s="266" t="n">
        <f aca="false">BQ147+CD147</f>
        <v>3</v>
      </c>
      <c r="BE153" s="266" t="n">
        <f aca="false">BR147+CE147</f>
        <v>0</v>
      </c>
      <c r="BF153" s="266" t="n">
        <f aca="false">BS147+CF147</f>
        <v>0</v>
      </c>
      <c r="BG153" s="266" t="n">
        <f aca="false">BT147+CG147</f>
        <v>0</v>
      </c>
      <c r="BH153" s="266" t="n">
        <f aca="false">BU147+CH147</f>
        <v>0</v>
      </c>
      <c r="BI153" s="266" t="n">
        <f aca="false">BV147+CI147</f>
        <v>0</v>
      </c>
      <c r="BJ153" s="266" t="n">
        <f aca="false">BW147+CJ147</f>
        <v>0</v>
      </c>
      <c r="BK153" s="266" t="n">
        <f aca="false">BX147+CK147</f>
        <v>0</v>
      </c>
      <c r="BL153" s="266" t="n">
        <f aca="false">BY147+CL147</f>
        <v>0</v>
      </c>
      <c r="BM153" s="192"/>
      <c r="BN153" s="266" t="n">
        <v>1</v>
      </c>
      <c r="BO153" s="266" t="n">
        <v>0</v>
      </c>
      <c r="BP153" s="266" t="n">
        <v>0</v>
      </c>
      <c r="BQ153" s="266" t="n">
        <v>0</v>
      </c>
      <c r="BR153" s="266" t="n">
        <v>0</v>
      </c>
      <c r="BS153" s="266" t="n">
        <v>0</v>
      </c>
      <c r="BT153" s="266" t="n">
        <v>0</v>
      </c>
      <c r="BU153" s="266" t="n">
        <v>0</v>
      </c>
      <c r="BV153" s="266" t="n">
        <v>0</v>
      </c>
      <c r="BW153" s="266" t="n">
        <v>0</v>
      </c>
      <c r="BX153" s="266" t="n">
        <v>0</v>
      </c>
      <c r="BY153" s="266" t="n">
        <v>0</v>
      </c>
      <c r="BZ153" s="99"/>
      <c r="CA153" s="267" t="n">
        <v>4</v>
      </c>
      <c r="CB153" s="267" t="n">
        <v>6</v>
      </c>
      <c r="CC153" s="267" t="n">
        <v>2</v>
      </c>
      <c r="CD153" s="267" t="n">
        <v>0</v>
      </c>
      <c r="CE153" s="267" t="n">
        <v>0</v>
      </c>
      <c r="CF153" s="267" t="n">
        <v>0</v>
      </c>
      <c r="CG153" s="267" t="n">
        <v>0</v>
      </c>
      <c r="CH153" s="267" t="n">
        <v>0</v>
      </c>
      <c r="CI153" s="267" t="n">
        <v>0</v>
      </c>
      <c r="CJ153" s="267" t="n">
        <v>0</v>
      </c>
      <c r="CK153" s="267" t="n">
        <v>0</v>
      </c>
      <c r="CL153" s="267" t="n">
        <v>0</v>
      </c>
    </row>
    <row r="154" s="112" customFormat="true" ht="12.75" hidden="false" customHeight="false" outlineLevel="0" collapsed="false">
      <c r="A154" s="132" t="s">
        <v>101</v>
      </c>
      <c r="B154" s="139" t="n">
        <f aca="false">X162</f>
        <v>90</v>
      </c>
      <c r="C154" s="140" t="n">
        <f aca="false">AL162</f>
        <v>5</v>
      </c>
      <c r="D154" s="139" t="n">
        <f aca="false">Y162</f>
        <v>74</v>
      </c>
      <c r="E154" s="140" t="n">
        <f aca="false">AM162</f>
        <v>0</v>
      </c>
      <c r="F154" s="139" t="n">
        <f aca="false">Z162</f>
        <v>16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180</v>
      </c>
      <c r="U154" s="140" t="n">
        <f aca="false">SUM(C154,E154,G154,I154,K154,M154,O154,Q154,S154)</f>
        <v>5</v>
      </c>
      <c r="V154" s="136"/>
      <c r="W154" s="111"/>
      <c r="X154" s="1" t="n">
        <f aca="false">BA64</f>
        <v>70</v>
      </c>
      <c r="Y154" s="1" t="n">
        <f aca="false">BB64</f>
        <v>77</v>
      </c>
      <c r="Z154" s="1" t="n">
        <f aca="false">BC64</f>
        <v>20</v>
      </c>
      <c r="AA154" s="1" t="n">
        <f aca="false">BD64</f>
        <v>1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0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10</v>
      </c>
      <c r="AM154" s="1" t="n">
        <f aca="false">BO59</f>
        <v>3</v>
      </c>
      <c r="AN154" s="1" t="n">
        <f aca="false">BP59</f>
        <v>0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266" t="n">
        <f aca="false">BN148+CA148</f>
        <v>4</v>
      </c>
      <c r="BB154" s="266" t="n">
        <f aca="false">BO148+CB148</f>
        <v>6</v>
      </c>
      <c r="BC154" s="266" t="n">
        <f aca="false">BP148+CC148</f>
        <v>7</v>
      </c>
      <c r="BD154" s="266" t="n">
        <f aca="false">BQ148+CD148</f>
        <v>4</v>
      </c>
      <c r="BE154" s="266" t="n">
        <f aca="false">BR148+CE148</f>
        <v>0</v>
      </c>
      <c r="BF154" s="266" t="n">
        <f aca="false">BS148+CF148</f>
        <v>0</v>
      </c>
      <c r="BG154" s="266" t="n">
        <f aca="false">BT148+CG148</f>
        <v>0</v>
      </c>
      <c r="BH154" s="266" t="n">
        <f aca="false">BU148+CH148</f>
        <v>0</v>
      </c>
      <c r="BI154" s="266" t="n">
        <f aca="false">BV148+CI148</f>
        <v>0</v>
      </c>
      <c r="BJ154" s="266" t="n">
        <f aca="false">BW148+CJ148</f>
        <v>0</v>
      </c>
      <c r="BK154" s="266" t="n">
        <f aca="false">BX148+CK148</f>
        <v>0</v>
      </c>
      <c r="BL154" s="266" t="n">
        <f aca="false">BY148+CL148</f>
        <v>0</v>
      </c>
      <c r="BM154" s="192"/>
      <c r="BN154" s="266" t="n">
        <v>1</v>
      </c>
      <c r="BO154" s="266" t="n">
        <v>0</v>
      </c>
      <c r="BP154" s="266" t="n">
        <v>0</v>
      </c>
      <c r="BQ154" s="266" t="n">
        <v>0</v>
      </c>
      <c r="BR154" s="266" t="n">
        <v>0</v>
      </c>
      <c r="BS154" s="266" t="n">
        <v>0</v>
      </c>
      <c r="BT154" s="266" t="n">
        <v>0</v>
      </c>
      <c r="BU154" s="266" t="n">
        <v>0</v>
      </c>
      <c r="BV154" s="266" t="n">
        <v>0</v>
      </c>
      <c r="BW154" s="266" t="n">
        <v>0</v>
      </c>
      <c r="BX154" s="266" t="n">
        <v>0</v>
      </c>
      <c r="BY154" s="266" t="n">
        <v>0</v>
      </c>
      <c r="BZ154" s="99"/>
      <c r="CA154" s="267" t="n">
        <v>3</v>
      </c>
      <c r="CB154" s="267" t="n">
        <v>10</v>
      </c>
      <c r="CC154" s="267" t="n">
        <v>9</v>
      </c>
      <c r="CD154" s="267" t="n">
        <v>3</v>
      </c>
      <c r="CE154" s="267" t="n">
        <v>0</v>
      </c>
      <c r="CF154" s="267" t="n">
        <v>0</v>
      </c>
      <c r="CG154" s="267" t="n">
        <v>0</v>
      </c>
      <c r="CH154" s="267" t="n">
        <v>0</v>
      </c>
      <c r="CI154" s="267" t="n">
        <v>0</v>
      </c>
      <c r="CJ154" s="267" t="n">
        <v>0</v>
      </c>
      <c r="CK154" s="267" t="n">
        <v>0</v>
      </c>
      <c r="CL154" s="267" t="n">
        <v>0</v>
      </c>
    </row>
    <row r="155" s="112" customFormat="true" ht="12.75" hidden="false" customHeight="false" outlineLevel="0" collapsed="false">
      <c r="A155" s="132" t="s">
        <v>102</v>
      </c>
      <c r="B155" s="139" t="n">
        <f aca="false">X164</f>
        <v>114</v>
      </c>
      <c r="C155" s="140" t="n">
        <f aca="false">AL164</f>
        <v>11</v>
      </c>
      <c r="D155" s="139" t="n">
        <f aca="false">Y164</f>
        <v>89</v>
      </c>
      <c r="E155" s="140" t="n">
        <f aca="false">AM164</f>
        <v>1</v>
      </c>
      <c r="F155" s="139" t="n">
        <f aca="false">Z164</f>
        <v>12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215</v>
      </c>
      <c r="U155" s="140" t="n">
        <f aca="false">SUM(C155,E155,G155,I155,K155,M155,O155,Q155,S155)</f>
        <v>12</v>
      </c>
      <c r="V155" s="136"/>
      <c r="W155" s="111"/>
      <c r="X155" s="1" t="n">
        <f aca="false">BA65</f>
        <v>63</v>
      </c>
      <c r="Y155" s="1" t="n">
        <f aca="false">BB65</f>
        <v>86</v>
      </c>
      <c r="Z155" s="1" t="n">
        <f aca="false">BC65</f>
        <v>19</v>
      </c>
      <c r="AA155" s="1" t="n">
        <f aca="false">BD65</f>
        <v>4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7</v>
      </c>
      <c r="AM155" s="1" t="n">
        <f aca="false">BO60</f>
        <v>4</v>
      </c>
      <c r="AN155" s="1" t="n">
        <f aca="false">BP60</f>
        <v>0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266" t="n">
        <f aca="false">BN149+CA149</f>
        <v>3</v>
      </c>
      <c r="BB155" s="266" t="n">
        <f aca="false">BO149+CB149</f>
        <v>7</v>
      </c>
      <c r="BC155" s="266" t="n">
        <f aca="false">BP149+CC149</f>
        <v>1</v>
      </c>
      <c r="BD155" s="266" t="n">
        <f aca="false">BQ149+CD149</f>
        <v>1</v>
      </c>
      <c r="BE155" s="266" t="n">
        <f aca="false">BR149+CE149</f>
        <v>1</v>
      </c>
      <c r="BF155" s="266" t="n">
        <f aca="false">BS149+CF149</f>
        <v>0</v>
      </c>
      <c r="BG155" s="266" t="n">
        <f aca="false">BT149+CG149</f>
        <v>0</v>
      </c>
      <c r="BH155" s="266" t="n">
        <f aca="false">BU149+CH149</f>
        <v>0</v>
      </c>
      <c r="BI155" s="266" t="n">
        <f aca="false">BV149+CI149</f>
        <v>0</v>
      </c>
      <c r="BJ155" s="266" t="n">
        <f aca="false">BW149+CJ149</f>
        <v>0</v>
      </c>
      <c r="BK155" s="266" t="n">
        <f aca="false">BX149+CK149</f>
        <v>0</v>
      </c>
      <c r="BL155" s="266" t="n">
        <f aca="false">BY149+CL149</f>
        <v>0</v>
      </c>
      <c r="BM155" s="192"/>
      <c r="BN155" s="266" t="n">
        <v>1</v>
      </c>
      <c r="BO155" s="266" t="n">
        <v>2</v>
      </c>
      <c r="BP155" s="266" t="n">
        <v>0</v>
      </c>
      <c r="BQ155" s="266" t="n">
        <v>0</v>
      </c>
      <c r="BR155" s="266" t="n">
        <v>0</v>
      </c>
      <c r="BS155" s="266" t="n">
        <v>0</v>
      </c>
      <c r="BT155" s="266" t="n">
        <v>0</v>
      </c>
      <c r="BU155" s="266" t="n">
        <v>0</v>
      </c>
      <c r="BV155" s="266" t="n">
        <v>0</v>
      </c>
      <c r="BW155" s="266" t="n">
        <v>0</v>
      </c>
      <c r="BX155" s="266" t="n">
        <v>0</v>
      </c>
      <c r="BY155" s="266" t="n">
        <v>0</v>
      </c>
      <c r="BZ155" s="99"/>
      <c r="CA155" s="267" t="n">
        <v>4</v>
      </c>
      <c r="CB155" s="267" t="n">
        <v>18</v>
      </c>
      <c r="CC155" s="267" t="n">
        <v>17</v>
      </c>
      <c r="CD155" s="267" t="n">
        <v>3</v>
      </c>
      <c r="CE155" s="267" t="n">
        <v>0</v>
      </c>
      <c r="CF155" s="267" t="n">
        <v>0</v>
      </c>
      <c r="CG155" s="267" t="n">
        <v>0</v>
      </c>
      <c r="CH155" s="267" t="n">
        <v>0</v>
      </c>
      <c r="CI155" s="267" t="n">
        <v>0</v>
      </c>
      <c r="CJ155" s="267" t="n">
        <v>0</v>
      </c>
      <c r="CK155" s="267" t="n">
        <v>0</v>
      </c>
      <c r="CL155" s="267" t="n">
        <v>0</v>
      </c>
    </row>
    <row r="156" s="112" customFormat="true" ht="12.75" hidden="false" customHeight="false" outlineLevel="0" collapsed="false">
      <c r="A156" s="132" t="s">
        <v>103</v>
      </c>
      <c r="B156" s="139" t="n">
        <f aca="false">X165</f>
        <v>129</v>
      </c>
      <c r="C156" s="140" t="n">
        <f aca="false">AL165</f>
        <v>9</v>
      </c>
      <c r="D156" s="139" t="n">
        <f aca="false">Y165</f>
        <v>86</v>
      </c>
      <c r="E156" s="140" t="n">
        <f aca="false">AM165</f>
        <v>1</v>
      </c>
      <c r="F156" s="139" t="n">
        <f aca="false">Z165</f>
        <v>13</v>
      </c>
      <c r="G156" s="140" t="n">
        <f aca="false">AN165</f>
        <v>0</v>
      </c>
      <c r="H156" s="139" t="n">
        <f aca="false">AA165</f>
        <v>2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230</v>
      </c>
      <c r="U156" s="140" t="n">
        <f aca="false">SUM(C156,E156,G156,I156,K156,M156,O156,Q156,S156)</f>
        <v>10</v>
      </c>
      <c r="V156" s="136"/>
      <c r="W156" s="111"/>
      <c r="X156" s="1" t="n">
        <f aca="false">BA66</f>
        <v>61</v>
      </c>
      <c r="Y156" s="1" t="n">
        <f aca="false">BB66</f>
        <v>75</v>
      </c>
      <c r="Z156" s="1" t="n">
        <f aca="false">BC66</f>
        <v>22</v>
      </c>
      <c r="AA156" s="1" t="n">
        <f aca="false">BD66</f>
        <v>1</v>
      </c>
      <c r="AB156" s="1" t="n">
        <f aca="false">BE66</f>
        <v>1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8</v>
      </c>
      <c r="AM156" s="1" t="n">
        <f aca="false">BO61</f>
        <v>2</v>
      </c>
      <c r="AN156" s="1" t="n">
        <f aca="false">BP61</f>
        <v>0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266" t="n">
        <f aca="false">BN150+CA150</f>
        <v>0</v>
      </c>
      <c r="BB156" s="266" t="n">
        <f aca="false">BO150+CB150</f>
        <v>5</v>
      </c>
      <c r="BC156" s="266" t="n">
        <f aca="false">BP150+CC150</f>
        <v>6</v>
      </c>
      <c r="BD156" s="266" t="n">
        <f aca="false">BQ150+CD150</f>
        <v>1</v>
      </c>
      <c r="BE156" s="266" t="n">
        <f aca="false">BR150+CE150</f>
        <v>0</v>
      </c>
      <c r="BF156" s="266" t="n">
        <f aca="false">BS150+CF150</f>
        <v>0</v>
      </c>
      <c r="BG156" s="266" t="n">
        <f aca="false">BT150+CG150</f>
        <v>0</v>
      </c>
      <c r="BH156" s="266" t="n">
        <f aca="false">BU150+CH150</f>
        <v>0</v>
      </c>
      <c r="BI156" s="266" t="n">
        <f aca="false">BV150+CI150</f>
        <v>0</v>
      </c>
      <c r="BJ156" s="266" t="n">
        <f aca="false">BW150+CJ150</f>
        <v>0</v>
      </c>
      <c r="BK156" s="266" t="n">
        <f aca="false">BX150+CK150</f>
        <v>0</v>
      </c>
      <c r="BL156" s="266" t="n">
        <f aca="false">BY150+CL150</f>
        <v>0</v>
      </c>
      <c r="BM156" s="192"/>
      <c r="BN156" s="266" t="n">
        <v>0</v>
      </c>
      <c r="BO156" s="266" t="n">
        <v>1</v>
      </c>
      <c r="BP156" s="266" t="n">
        <v>0</v>
      </c>
      <c r="BQ156" s="266" t="n">
        <v>0</v>
      </c>
      <c r="BR156" s="266" t="n">
        <v>0</v>
      </c>
      <c r="BS156" s="266" t="n">
        <v>0</v>
      </c>
      <c r="BT156" s="266" t="n">
        <v>0</v>
      </c>
      <c r="BU156" s="266" t="n">
        <v>0</v>
      </c>
      <c r="BV156" s="266" t="n">
        <v>0</v>
      </c>
      <c r="BW156" s="266" t="n">
        <v>0</v>
      </c>
      <c r="BX156" s="266" t="n">
        <v>0</v>
      </c>
      <c r="BY156" s="266" t="n">
        <v>0</v>
      </c>
      <c r="BZ156" s="99"/>
      <c r="CA156" s="267" t="n">
        <v>9</v>
      </c>
      <c r="CB156" s="267" t="n">
        <v>30</v>
      </c>
      <c r="CC156" s="267" t="n">
        <v>24</v>
      </c>
      <c r="CD156" s="267" t="n">
        <v>1</v>
      </c>
      <c r="CE156" s="267" t="n">
        <v>1</v>
      </c>
      <c r="CF156" s="267" t="n">
        <v>0</v>
      </c>
      <c r="CG156" s="267" t="n">
        <v>0</v>
      </c>
      <c r="CH156" s="267" t="n">
        <v>0</v>
      </c>
      <c r="CI156" s="267" t="n">
        <v>0</v>
      </c>
      <c r="CJ156" s="267" t="n">
        <v>0</v>
      </c>
      <c r="CK156" s="267" t="n">
        <v>0</v>
      </c>
      <c r="CL156" s="267" t="n">
        <v>0</v>
      </c>
    </row>
    <row r="157" s="112" customFormat="true" ht="12.75" hidden="false" customHeight="false" outlineLevel="0" collapsed="false">
      <c r="A157" s="132" t="s">
        <v>104</v>
      </c>
      <c r="B157" s="139" t="n">
        <f aca="false">X166</f>
        <v>45</v>
      </c>
      <c r="C157" s="140" t="n">
        <f aca="false">AL166</f>
        <v>6</v>
      </c>
      <c r="D157" s="139" t="n">
        <f aca="false">Y166</f>
        <v>61</v>
      </c>
      <c r="E157" s="140" t="n">
        <f aca="false">AM166</f>
        <v>4</v>
      </c>
      <c r="F157" s="139" t="n">
        <f aca="false">Z166</f>
        <v>17</v>
      </c>
      <c r="G157" s="140" t="n">
        <f aca="false">AN166</f>
        <v>0</v>
      </c>
      <c r="H157" s="139" t="n">
        <f aca="false">AA166</f>
        <v>2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125</v>
      </c>
      <c r="U157" s="140" t="n">
        <f aca="false">SUM(C157,E157,G157,I157,K157,M157,O157,Q157,S157)</f>
        <v>10</v>
      </c>
      <c r="V157" s="136"/>
      <c r="W157" s="111"/>
      <c r="X157" s="1" t="n">
        <f aca="false">BA67</f>
        <v>70</v>
      </c>
      <c r="Y157" s="1" t="n">
        <f aca="false">BB67</f>
        <v>77</v>
      </c>
      <c r="Z157" s="1" t="n">
        <f aca="false">BC67</f>
        <v>19</v>
      </c>
      <c r="AA157" s="1" t="n">
        <f aca="false">BD67</f>
        <v>4</v>
      </c>
      <c r="AB157" s="1" t="n">
        <f aca="false">BE67</f>
        <v>0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7</v>
      </c>
      <c r="AM157" s="1" t="n">
        <f aca="false">BO62</f>
        <v>5</v>
      </c>
      <c r="AN157" s="1" t="n">
        <f aca="false">BP62</f>
        <v>0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266" t="n">
        <f aca="false">BN151+CA151</f>
        <v>0</v>
      </c>
      <c r="BB157" s="266" t="n">
        <f aca="false">BO151+CB151</f>
        <v>7</v>
      </c>
      <c r="BC157" s="266" t="n">
        <f aca="false">BP151+CC151</f>
        <v>2</v>
      </c>
      <c r="BD157" s="266" t="n">
        <f aca="false">BQ151+CD151</f>
        <v>1</v>
      </c>
      <c r="BE157" s="266" t="n">
        <f aca="false">BR151+CE151</f>
        <v>1</v>
      </c>
      <c r="BF157" s="266" t="n">
        <f aca="false">BS151+CF151</f>
        <v>0</v>
      </c>
      <c r="BG157" s="266" t="n">
        <f aca="false">BT151+CG151</f>
        <v>0</v>
      </c>
      <c r="BH157" s="266" t="n">
        <f aca="false">BU151+CH151</f>
        <v>0</v>
      </c>
      <c r="BI157" s="266" t="n">
        <f aca="false">BV151+CI151</f>
        <v>0</v>
      </c>
      <c r="BJ157" s="266" t="n">
        <f aca="false">BW151+CJ151</f>
        <v>0</v>
      </c>
      <c r="BK157" s="266" t="n">
        <f aca="false">BX151+CK151</f>
        <v>0</v>
      </c>
      <c r="BL157" s="266" t="n">
        <f aca="false">BY151+CL151</f>
        <v>0</v>
      </c>
      <c r="BM157" s="192"/>
      <c r="BN157" s="266" t="n">
        <v>4</v>
      </c>
      <c r="BO157" s="266" t="n">
        <v>0</v>
      </c>
      <c r="BP157" s="266" t="n">
        <v>0</v>
      </c>
      <c r="BQ157" s="266" t="n">
        <v>0</v>
      </c>
      <c r="BR157" s="266" t="n">
        <v>0</v>
      </c>
      <c r="BS157" s="266" t="n">
        <v>0</v>
      </c>
      <c r="BT157" s="266" t="n">
        <v>0</v>
      </c>
      <c r="BU157" s="266" t="n">
        <v>0</v>
      </c>
      <c r="BV157" s="266" t="n">
        <v>0</v>
      </c>
      <c r="BW157" s="266" t="n">
        <v>0</v>
      </c>
      <c r="BX157" s="266" t="n">
        <v>0</v>
      </c>
      <c r="BY157" s="266" t="n">
        <v>0</v>
      </c>
      <c r="BZ157" s="99"/>
      <c r="CA157" s="267" t="n">
        <v>33</v>
      </c>
      <c r="CB157" s="267" t="n">
        <v>65</v>
      </c>
      <c r="CC157" s="267" t="n">
        <v>17</v>
      </c>
      <c r="CD157" s="267" t="n">
        <v>0</v>
      </c>
      <c r="CE157" s="267" t="n">
        <v>0</v>
      </c>
      <c r="CF157" s="267" t="n">
        <v>0</v>
      </c>
      <c r="CG157" s="267" t="n">
        <v>0</v>
      </c>
      <c r="CH157" s="267" t="n">
        <v>0</v>
      </c>
      <c r="CI157" s="267" t="n">
        <v>0</v>
      </c>
      <c r="CJ157" s="267" t="n">
        <v>0</v>
      </c>
      <c r="CK157" s="267" t="n">
        <v>0</v>
      </c>
      <c r="CL157" s="267" t="n">
        <v>0</v>
      </c>
    </row>
    <row r="158" s="112" customFormat="true" ht="12.75" hidden="false" customHeight="false" outlineLevel="0" collapsed="false">
      <c r="A158" s="132" t="s">
        <v>106</v>
      </c>
      <c r="B158" s="139" t="n">
        <f aca="false">X167</f>
        <v>6</v>
      </c>
      <c r="C158" s="140" t="n">
        <f aca="false">AL167</f>
        <v>1</v>
      </c>
      <c r="D158" s="139" t="n">
        <f aca="false">Y167</f>
        <v>55</v>
      </c>
      <c r="E158" s="140" t="n">
        <f aca="false">AM167</f>
        <v>3</v>
      </c>
      <c r="F158" s="139" t="n">
        <f aca="false">Z167</f>
        <v>24</v>
      </c>
      <c r="G158" s="140" t="n">
        <f aca="false">AN167</f>
        <v>1</v>
      </c>
      <c r="H158" s="139" t="n">
        <f aca="false">AA167</f>
        <v>4</v>
      </c>
      <c r="I158" s="140" t="n">
        <f aca="false">AO167</f>
        <v>0</v>
      </c>
      <c r="J158" s="139" t="n">
        <f aca="false">AB167</f>
        <v>1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90</v>
      </c>
      <c r="U158" s="140" t="n">
        <f aca="false">SUM(C158,E158,G158,I158,K158,M158,O158,Q158,S158)</f>
        <v>5</v>
      </c>
      <c r="V158" s="136"/>
      <c r="W158" s="111"/>
      <c r="X158" s="1" t="n">
        <f aca="false">BA68</f>
        <v>59</v>
      </c>
      <c r="Y158" s="1" t="n">
        <f aca="false">BB68</f>
        <v>77</v>
      </c>
      <c r="Z158" s="1" t="n">
        <f aca="false">BC68</f>
        <v>25</v>
      </c>
      <c r="AA158" s="1" t="n">
        <f aca="false">BD68</f>
        <v>1</v>
      </c>
      <c r="AB158" s="1" t="n">
        <f aca="false">BE68</f>
        <v>1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6</v>
      </c>
      <c r="AM158" s="1" t="n">
        <f aca="false">BO63</f>
        <v>2</v>
      </c>
      <c r="AN158" s="1" t="n">
        <f aca="false">BP63</f>
        <v>0</v>
      </c>
      <c r="AO158" s="1" t="n">
        <f aca="false">BQ63</f>
        <v>0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266" t="n">
        <f aca="false">BN152+CA152</f>
        <v>0</v>
      </c>
      <c r="BB158" s="266" t="n">
        <f aca="false">BO152+CB152</f>
        <v>4</v>
      </c>
      <c r="BC158" s="266" t="n">
        <f aca="false">BP152+CC152</f>
        <v>4</v>
      </c>
      <c r="BD158" s="266" t="n">
        <f aca="false">BQ152+CD152</f>
        <v>1</v>
      </c>
      <c r="BE158" s="266" t="n">
        <f aca="false">BR152+CE152</f>
        <v>0</v>
      </c>
      <c r="BF158" s="266" t="n">
        <f aca="false">BS152+CF152</f>
        <v>0</v>
      </c>
      <c r="BG158" s="266" t="n">
        <f aca="false">BT152+CG152</f>
        <v>0</v>
      </c>
      <c r="BH158" s="266" t="n">
        <f aca="false">BU152+CH152</f>
        <v>0</v>
      </c>
      <c r="BI158" s="266" t="n">
        <f aca="false">BV152+CI152</f>
        <v>0</v>
      </c>
      <c r="BJ158" s="266" t="n">
        <f aca="false">BW152+CJ152</f>
        <v>0</v>
      </c>
      <c r="BK158" s="266" t="n">
        <f aca="false">BX152+CK152</f>
        <v>0</v>
      </c>
      <c r="BL158" s="266" t="n">
        <f aca="false">BY152+CL152</f>
        <v>0</v>
      </c>
      <c r="BM158" s="192"/>
      <c r="BN158" s="266" t="n">
        <v>8</v>
      </c>
      <c r="BO158" s="266" t="n">
        <v>0</v>
      </c>
      <c r="BP158" s="266" t="n">
        <v>0</v>
      </c>
      <c r="BQ158" s="266" t="n">
        <v>0</v>
      </c>
      <c r="BR158" s="266" t="n">
        <v>0</v>
      </c>
      <c r="BS158" s="266" t="n">
        <v>0</v>
      </c>
      <c r="BT158" s="266" t="n">
        <v>0</v>
      </c>
      <c r="BU158" s="266" t="n">
        <v>0</v>
      </c>
      <c r="BV158" s="266" t="n">
        <v>0</v>
      </c>
      <c r="BW158" s="266" t="n">
        <v>0</v>
      </c>
      <c r="BX158" s="266" t="n">
        <v>0</v>
      </c>
      <c r="BY158" s="266" t="n">
        <v>0</v>
      </c>
      <c r="BZ158" s="99"/>
      <c r="CA158" s="267" t="n">
        <v>42</v>
      </c>
      <c r="CB158" s="267" t="n">
        <v>95</v>
      </c>
      <c r="CC158" s="267" t="n">
        <v>25</v>
      </c>
      <c r="CD158" s="267" t="n">
        <v>6</v>
      </c>
      <c r="CE158" s="267" t="n">
        <v>0</v>
      </c>
      <c r="CF158" s="267" t="n">
        <v>0</v>
      </c>
      <c r="CG158" s="267" t="n">
        <v>0</v>
      </c>
      <c r="CH158" s="267" t="n">
        <v>0</v>
      </c>
      <c r="CI158" s="267" t="n">
        <v>0</v>
      </c>
      <c r="CJ158" s="267" t="n">
        <v>0</v>
      </c>
      <c r="CK158" s="267" t="n">
        <v>0</v>
      </c>
      <c r="CL158" s="267" t="n">
        <v>0</v>
      </c>
    </row>
    <row r="159" s="112" customFormat="true" ht="12.75" hidden="false" customHeight="false" outlineLevel="0" collapsed="false">
      <c r="A159" s="132" t="s">
        <v>107</v>
      </c>
      <c r="B159" s="139" t="n">
        <f aca="false">X168</f>
        <v>6</v>
      </c>
      <c r="C159" s="140" t="n">
        <f aca="false">AL168</f>
        <v>0</v>
      </c>
      <c r="D159" s="139" t="n">
        <f aca="false">Y168</f>
        <v>21</v>
      </c>
      <c r="E159" s="140" t="n">
        <f aca="false">AM168</f>
        <v>3</v>
      </c>
      <c r="F159" s="139" t="n">
        <f aca="false">Z168</f>
        <v>15</v>
      </c>
      <c r="G159" s="140" t="n">
        <f aca="false">AN168</f>
        <v>1</v>
      </c>
      <c r="H159" s="139" t="n">
        <f aca="false">AA168</f>
        <v>3</v>
      </c>
      <c r="I159" s="140" t="n">
        <f aca="false">AO168</f>
        <v>0</v>
      </c>
      <c r="J159" s="139" t="n">
        <f aca="false">AB168</f>
        <v>1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46</v>
      </c>
      <c r="U159" s="140" t="n">
        <f aca="false">SUM(C159,E159,G159,I159,K159,M159,O159,Q159,S159)</f>
        <v>4</v>
      </c>
      <c r="V159" s="136"/>
      <c r="W159" s="111"/>
      <c r="X159" s="1" t="n">
        <f aca="false">BA69</f>
        <v>30</v>
      </c>
      <c r="Y159" s="1" t="n">
        <f aca="false">BB69</f>
        <v>72</v>
      </c>
      <c r="Z159" s="1" t="n">
        <f aca="false">BC69</f>
        <v>34</v>
      </c>
      <c r="AA159" s="1" t="n">
        <f aca="false">BD69</f>
        <v>3</v>
      </c>
      <c r="AB159" s="1" t="n">
        <f aca="false">BE69</f>
        <v>1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4</v>
      </c>
      <c r="AM159" s="1" t="n">
        <f aca="false">BO64</f>
        <v>0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266" t="n">
        <f aca="false">BN153+CA153</f>
        <v>5</v>
      </c>
      <c r="BB159" s="266" t="n">
        <f aca="false">BO153+CB153</f>
        <v>6</v>
      </c>
      <c r="BC159" s="266" t="n">
        <f aca="false">BP153+CC153</f>
        <v>2</v>
      </c>
      <c r="BD159" s="266" t="n">
        <f aca="false">BQ153+CD153</f>
        <v>0</v>
      </c>
      <c r="BE159" s="266" t="n">
        <f aca="false">BR153+CE153</f>
        <v>0</v>
      </c>
      <c r="BF159" s="266" t="n">
        <f aca="false">BS153+CF153</f>
        <v>0</v>
      </c>
      <c r="BG159" s="266" t="n">
        <f aca="false">BT153+CG153</f>
        <v>0</v>
      </c>
      <c r="BH159" s="266" t="n">
        <f aca="false">BU153+CH153</f>
        <v>0</v>
      </c>
      <c r="BI159" s="266" t="n">
        <f aca="false">BV153+CI153</f>
        <v>0</v>
      </c>
      <c r="BJ159" s="266" t="n">
        <f aca="false">BW153+CJ153</f>
        <v>0</v>
      </c>
      <c r="BK159" s="266" t="n">
        <f aca="false">BX153+CK153</f>
        <v>0</v>
      </c>
      <c r="BL159" s="266" t="n">
        <f aca="false">BY153+CL153</f>
        <v>0</v>
      </c>
      <c r="BM159" s="192"/>
      <c r="BN159" s="266" t="n">
        <v>6</v>
      </c>
      <c r="BO159" s="266" t="n">
        <v>2</v>
      </c>
      <c r="BP159" s="266" t="n">
        <v>1</v>
      </c>
      <c r="BQ159" s="266" t="n">
        <v>0</v>
      </c>
      <c r="BR159" s="266" t="n">
        <v>0</v>
      </c>
      <c r="BS159" s="266" t="n">
        <v>0</v>
      </c>
      <c r="BT159" s="266" t="n">
        <v>0</v>
      </c>
      <c r="BU159" s="266" t="n">
        <v>0</v>
      </c>
      <c r="BV159" s="266" t="n">
        <v>0</v>
      </c>
      <c r="BW159" s="266" t="n">
        <v>0</v>
      </c>
      <c r="BX159" s="266" t="n">
        <v>0</v>
      </c>
      <c r="BY159" s="266" t="n">
        <v>0</v>
      </c>
      <c r="BZ159" s="99"/>
      <c r="CA159" s="267" t="n">
        <v>43</v>
      </c>
      <c r="CB159" s="267" t="n">
        <v>71</v>
      </c>
      <c r="CC159" s="267" t="n">
        <v>22</v>
      </c>
      <c r="CD159" s="267" t="n">
        <v>3</v>
      </c>
      <c r="CE159" s="267" t="n">
        <v>0</v>
      </c>
      <c r="CF159" s="267" t="n">
        <v>0</v>
      </c>
      <c r="CG159" s="267" t="n">
        <v>0</v>
      </c>
      <c r="CH159" s="267" t="n">
        <v>0</v>
      </c>
      <c r="CI159" s="267" t="n">
        <v>0</v>
      </c>
      <c r="CJ159" s="267" t="n">
        <v>0</v>
      </c>
      <c r="CK159" s="267" t="n">
        <v>0</v>
      </c>
      <c r="CL159" s="267" t="n">
        <v>0</v>
      </c>
    </row>
    <row r="160" s="112" customFormat="true" ht="12.75" hidden="false" customHeight="false" outlineLevel="0" collapsed="false">
      <c r="A160" s="132" t="s">
        <v>108</v>
      </c>
      <c r="B160" s="139" t="n">
        <f aca="false">X169</f>
        <v>3</v>
      </c>
      <c r="C160" s="140" t="n">
        <f aca="false">AL169</f>
        <v>0</v>
      </c>
      <c r="D160" s="139" t="n">
        <f aca="false">Y169</f>
        <v>14</v>
      </c>
      <c r="E160" s="140" t="n">
        <f aca="false">AM169</f>
        <v>0</v>
      </c>
      <c r="F160" s="139" t="n">
        <f aca="false">Z169</f>
        <v>13</v>
      </c>
      <c r="G160" s="140" t="n">
        <f aca="false">AN169</f>
        <v>3</v>
      </c>
      <c r="H160" s="139" t="n">
        <f aca="false">AA169</f>
        <v>5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35</v>
      </c>
      <c r="U160" s="140" t="n">
        <f aca="false">SUM(C160,E160,G160,I160,K160,M160,O160,Q160,S160)</f>
        <v>3</v>
      </c>
      <c r="V160" s="136"/>
      <c r="W160" s="111"/>
      <c r="X160" s="1" t="n">
        <f aca="false">BA70</f>
        <v>70</v>
      </c>
      <c r="Y160" s="1" t="n">
        <f aca="false">BB70</f>
        <v>82</v>
      </c>
      <c r="Z160" s="1" t="n">
        <f aca="false">BC70</f>
        <v>32</v>
      </c>
      <c r="AA160" s="1" t="n">
        <f aca="false">BD70</f>
        <v>4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3</v>
      </c>
      <c r="AM160" s="1" t="n">
        <f aca="false">BO65</f>
        <v>6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266" t="n">
        <f aca="false">BN154+CA154</f>
        <v>4</v>
      </c>
      <c r="BB160" s="266" t="n">
        <f aca="false">BO154+CB154</f>
        <v>10</v>
      </c>
      <c r="BC160" s="266" t="n">
        <f aca="false">BP154+CC154</f>
        <v>9</v>
      </c>
      <c r="BD160" s="266" t="n">
        <f aca="false">BQ154+CD154</f>
        <v>3</v>
      </c>
      <c r="BE160" s="266" t="n">
        <f aca="false">BR154+CE154</f>
        <v>0</v>
      </c>
      <c r="BF160" s="266" t="n">
        <f aca="false">BS154+CF154</f>
        <v>0</v>
      </c>
      <c r="BG160" s="266" t="n">
        <f aca="false">BT154+CG154</f>
        <v>0</v>
      </c>
      <c r="BH160" s="266" t="n">
        <f aca="false">BU154+CH154</f>
        <v>0</v>
      </c>
      <c r="BI160" s="266" t="n">
        <f aca="false">BV154+CI154</f>
        <v>0</v>
      </c>
      <c r="BJ160" s="266" t="n">
        <f aca="false">BW154+CJ154</f>
        <v>0</v>
      </c>
      <c r="BK160" s="266" t="n">
        <f aca="false">BX154+CK154</f>
        <v>0</v>
      </c>
      <c r="BL160" s="266" t="n">
        <f aca="false">BY154+CL154</f>
        <v>0</v>
      </c>
      <c r="BM160" s="192"/>
      <c r="BN160" s="266" t="n">
        <v>5</v>
      </c>
      <c r="BO160" s="266" t="n">
        <v>2</v>
      </c>
      <c r="BP160" s="266" t="n">
        <v>1</v>
      </c>
      <c r="BQ160" s="266" t="n">
        <v>0</v>
      </c>
      <c r="BR160" s="266" t="n">
        <v>0</v>
      </c>
      <c r="BS160" s="266" t="n">
        <v>0</v>
      </c>
      <c r="BT160" s="266" t="n">
        <v>0</v>
      </c>
      <c r="BU160" s="266" t="n">
        <v>0</v>
      </c>
      <c r="BV160" s="266" t="n">
        <v>0</v>
      </c>
      <c r="BW160" s="266" t="n">
        <v>0</v>
      </c>
      <c r="BX160" s="266" t="n">
        <v>0</v>
      </c>
      <c r="BY160" s="266" t="n">
        <v>0</v>
      </c>
      <c r="BZ160" s="99"/>
      <c r="CA160" s="267" t="n">
        <v>19</v>
      </c>
      <c r="CB160" s="267" t="n">
        <v>59</v>
      </c>
      <c r="CC160" s="267" t="n">
        <v>22</v>
      </c>
      <c r="CD160" s="267" t="n">
        <v>3</v>
      </c>
      <c r="CE160" s="267" t="n">
        <v>1</v>
      </c>
      <c r="CF160" s="267" t="n">
        <v>0</v>
      </c>
      <c r="CG160" s="267" t="n">
        <v>0</v>
      </c>
      <c r="CH160" s="267" t="n">
        <v>0</v>
      </c>
      <c r="CI160" s="267" t="n">
        <v>0</v>
      </c>
      <c r="CJ160" s="267" t="n">
        <v>0</v>
      </c>
      <c r="CK160" s="267" t="n">
        <v>0</v>
      </c>
      <c r="CL160" s="267" t="n">
        <v>0</v>
      </c>
    </row>
    <row r="161" s="112" customFormat="true" ht="13.15" hidden="false" customHeight="false" outlineLevel="0" collapsed="false">
      <c r="A161" s="128" t="s">
        <v>109</v>
      </c>
      <c r="B161" s="139" t="n">
        <f aca="false">X170</f>
        <v>1</v>
      </c>
      <c r="C161" s="140" t="n">
        <f aca="false">AL170</f>
        <v>0</v>
      </c>
      <c r="D161" s="139" t="n">
        <f aca="false">Y170</f>
        <v>5</v>
      </c>
      <c r="E161" s="140" t="n">
        <f aca="false">AM170</f>
        <v>0</v>
      </c>
      <c r="F161" s="139" t="n">
        <f aca="false">Z170</f>
        <v>9</v>
      </c>
      <c r="G161" s="140" t="n">
        <f aca="false">AN170</f>
        <v>0</v>
      </c>
      <c r="H161" s="139" t="n">
        <f aca="false">AA170</f>
        <v>2</v>
      </c>
      <c r="I161" s="140" t="n">
        <f aca="false">AO170</f>
        <v>1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17</v>
      </c>
      <c r="U161" s="140" t="n">
        <f aca="false">SUM(C161,E161,G161,I161,K161,M161,O161,Q161,S161)</f>
        <v>1</v>
      </c>
      <c r="V161" s="136"/>
      <c r="W161" s="111"/>
      <c r="X161" s="1" t="n">
        <f aca="false">BA71</f>
        <v>70</v>
      </c>
      <c r="Y161" s="1" t="n">
        <f aca="false">BB71</f>
        <v>91</v>
      </c>
      <c r="Z161" s="1" t="n">
        <f aca="false">BC71</f>
        <v>23</v>
      </c>
      <c r="AA161" s="1" t="n">
        <f aca="false">BD71</f>
        <v>3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6</v>
      </c>
      <c r="AM161" s="1" t="n">
        <f aca="false">BO66</f>
        <v>2</v>
      </c>
      <c r="AN161" s="1" t="n">
        <f aca="false">BP66</f>
        <v>0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266" t="n">
        <f aca="false">BN155+CA155</f>
        <v>5</v>
      </c>
      <c r="BB161" s="266" t="n">
        <f aca="false">BO155+CB155</f>
        <v>20</v>
      </c>
      <c r="BC161" s="266" t="n">
        <f aca="false">BP155+CC155</f>
        <v>17</v>
      </c>
      <c r="BD161" s="266" t="n">
        <f aca="false">BQ155+CD155</f>
        <v>3</v>
      </c>
      <c r="BE161" s="266" t="n">
        <f aca="false">BR155+CE155</f>
        <v>0</v>
      </c>
      <c r="BF161" s="266" t="n">
        <f aca="false">BS155+CF155</f>
        <v>0</v>
      </c>
      <c r="BG161" s="266" t="n">
        <f aca="false">BT155+CG155</f>
        <v>0</v>
      </c>
      <c r="BH161" s="266" t="n">
        <f aca="false">BU155+CH155</f>
        <v>0</v>
      </c>
      <c r="BI161" s="266" t="n">
        <f aca="false">BV155+CI155</f>
        <v>0</v>
      </c>
      <c r="BJ161" s="266" t="n">
        <f aca="false">BW155+CJ155</f>
        <v>0</v>
      </c>
      <c r="BK161" s="266" t="n">
        <f aca="false">BX155+CK155</f>
        <v>0</v>
      </c>
      <c r="BL161" s="266" t="n">
        <f aca="false">BY155+CL155</f>
        <v>0</v>
      </c>
      <c r="BM161" s="192"/>
      <c r="BN161" s="266" t="n">
        <v>6</v>
      </c>
      <c r="BO161" s="266" t="n">
        <v>1</v>
      </c>
      <c r="BP161" s="266" t="n">
        <v>0</v>
      </c>
      <c r="BQ161" s="266" t="n">
        <v>0</v>
      </c>
      <c r="BR161" s="266" t="n">
        <v>0</v>
      </c>
      <c r="BS161" s="266" t="n">
        <v>0</v>
      </c>
      <c r="BT161" s="266" t="n">
        <v>0</v>
      </c>
      <c r="BU161" s="266" t="n">
        <v>0</v>
      </c>
      <c r="BV161" s="266" t="n">
        <v>0</v>
      </c>
      <c r="BW161" s="266" t="n">
        <v>0</v>
      </c>
      <c r="BX161" s="266" t="n">
        <v>0</v>
      </c>
      <c r="BY161" s="266" t="n">
        <v>0</v>
      </c>
      <c r="BZ161" s="99"/>
      <c r="CA161" s="267" t="n">
        <v>35</v>
      </c>
      <c r="CB161" s="267" t="n">
        <v>47</v>
      </c>
      <c r="CC161" s="267" t="n">
        <v>30</v>
      </c>
      <c r="CD161" s="267" t="n">
        <v>2</v>
      </c>
      <c r="CE161" s="267" t="n">
        <v>0</v>
      </c>
      <c r="CF161" s="267" t="n">
        <v>0</v>
      </c>
      <c r="CG161" s="267" t="n">
        <v>0</v>
      </c>
      <c r="CH161" s="267" t="n">
        <v>0</v>
      </c>
      <c r="CI161" s="267" t="n">
        <v>0</v>
      </c>
      <c r="CJ161" s="267" t="n">
        <v>0</v>
      </c>
      <c r="CK161" s="267" t="n">
        <v>0</v>
      </c>
      <c r="CL161" s="267" t="n">
        <v>0</v>
      </c>
    </row>
    <row r="162" s="112" customFormat="true" ht="13.5" hidden="false" customHeight="false" outlineLevel="0" collapsed="false">
      <c r="A162" s="133" t="s">
        <v>110</v>
      </c>
      <c r="B162" s="142" t="n">
        <f aca="false">SUM(B138:B161)</f>
        <v>930</v>
      </c>
      <c r="C162" s="143" t="n">
        <f aca="false">SUM(C138:C161)</f>
        <v>95</v>
      </c>
      <c r="D162" s="142" t="n">
        <f aca="false">SUM(D138:D161)</f>
        <v>1122</v>
      </c>
      <c r="E162" s="143" t="n">
        <f aca="false">SUM(E138:E161)</f>
        <v>44</v>
      </c>
      <c r="F162" s="142" t="n">
        <f aca="false">SUM(F138:F161)</f>
        <v>364</v>
      </c>
      <c r="G162" s="143" t="n">
        <f aca="false">SUM(G138:G161)</f>
        <v>7</v>
      </c>
      <c r="H162" s="142" t="n">
        <f aca="false">SUM(H138:H161)</f>
        <v>44</v>
      </c>
      <c r="I162" s="143" t="n">
        <f aca="false">SUM(I138:I161)</f>
        <v>1</v>
      </c>
      <c r="J162" s="142" t="n">
        <f aca="false">SUM(J138:J161)</f>
        <v>6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2466</v>
      </c>
      <c r="U162" s="143" t="n">
        <f aca="false">SUM(U138:U161)</f>
        <v>147</v>
      </c>
      <c r="V162" s="136"/>
      <c r="W162" s="111"/>
      <c r="X162" s="1" t="n">
        <f aca="false">BA72</f>
        <v>90</v>
      </c>
      <c r="Y162" s="1" t="n">
        <f aca="false">BB72</f>
        <v>74</v>
      </c>
      <c r="Z162" s="1" t="n">
        <f aca="false">BC72</f>
        <v>16</v>
      </c>
      <c r="AA162" s="1" t="n">
        <f aca="false">BD72</f>
        <v>0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5</v>
      </c>
      <c r="AM162" s="1" t="n">
        <f aca="false">BO67</f>
        <v>0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266" t="n">
        <f aca="false">BN156+CA156</f>
        <v>9</v>
      </c>
      <c r="BB162" s="266" t="n">
        <f aca="false">BO156+CB156</f>
        <v>31</v>
      </c>
      <c r="BC162" s="266" t="n">
        <f aca="false">BP156+CC156</f>
        <v>24</v>
      </c>
      <c r="BD162" s="266" t="n">
        <f aca="false">BQ156+CD156</f>
        <v>1</v>
      </c>
      <c r="BE162" s="266" t="n">
        <f aca="false">BR156+CE156</f>
        <v>1</v>
      </c>
      <c r="BF162" s="266" t="n">
        <f aca="false">BS156+CF156</f>
        <v>0</v>
      </c>
      <c r="BG162" s="266" t="n">
        <f aca="false">BT156+CG156</f>
        <v>0</v>
      </c>
      <c r="BH162" s="266" t="n">
        <f aca="false">BU156+CH156</f>
        <v>0</v>
      </c>
      <c r="BI162" s="266" t="n">
        <f aca="false">BV156+CI156</f>
        <v>0</v>
      </c>
      <c r="BJ162" s="266" t="n">
        <f aca="false">BW156+CJ156</f>
        <v>0</v>
      </c>
      <c r="BK162" s="266" t="n">
        <f aca="false">BX156+CK156</f>
        <v>0</v>
      </c>
      <c r="BL162" s="266" t="n">
        <f aca="false">BY156+CL156</f>
        <v>0</v>
      </c>
      <c r="BM162" s="192"/>
      <c r="BN162" s="266" t="n">
        <v>9</v>
      </c>
      <c r="BO162" s="266" t="n">
        <v>0</v>
      </c>
      <c r="BP162" s="266" t="n">
        <v>0</v>
      </c>
      <c r="BQ162" s="266" t="n">
        <v>0</v>
      </c>
      <c r="BR162" s="266" t="n">
        <v>0</v>
      </c>
      <c r="BS162" s="266" t="n">
        <v>0</v>
      </c>
      <c r="BT162" s="266" t="n">
        <v>0</v>
      </c>
      <c r="BU162" s="266" t="n">
        <v>0</v>
      </c>
      <c r="BV162" s="266" t="n">
        <v>0</v>
      </c>
      <c r="BW162" s="266" t="n">
        <v>0</v>
      </c>
      <c r="BX162" s="266" t="n">
        <v>0</v>
      </c>
      <c r="BY162" s="266" t="n">
        <v>0</v>
      </c>
      <c r="BZ162" s="99"/>
      <c r="CA162" s="267" t="n">
        <v>30</v>
      </c>
      <c r="CB162" s="267" t="n">
        <v>74</v>
      </c>
      <c r="CC162" s="267" t="n">
        <v>24</v>
      </c>
      <c r="CD162" s="267" t="n">
        <v>2</v>
      </c>
      <c r="CE162" s="267" t="n">
        <v>0</v>
      </c>
      <c r="CF162" s="267" t="n">
        <v>0</v>
      </c>
      <c r="CG162" s="267" t="n">
        <v>0</v>
      </c>
      <c r="CH162" s="267" t="n">
        <v>0</v>
      </c>
      <c r="CI162" s="267" t="n">
        <v>0</v>
      </c>
      <c r="CJ162" s="267" t="n">
        <v>0</v>
      </c>
      <c r="CK162" s="267" t="n">
        <v>0</v>
      </c>
      <c r="CL162" s="267" t="n">
        <v>0</v>
      </c>
    </row>
    <row r="163" s="112" customFormat="true" ht="13.15" hidden="false" customHeight="false" outlineLevel="0" collapsed="false">
      <c r="A163" s="132" t="s">
        <v>41</v>
      </c>
      <c r="B163" s="145" t="n">
        <f aca="false">B162/T162</f>
        <v>0.377128953771289</v>
      </c>
      <c r="C163" s="146" t="n">
        <f aca="false">C162/T162</f>
        <v>0.0385239253852392</v>
      </c>
      <c r="D163" s="145" t="n">
        <f aca="false">D162/T162</f>
        <v>0.454987834549878</v>
      </c>
      <c r="E163" s="146" t="n">
        <f aca="false">E162/T162</f>
        <v>0.0178426601784266</v>
      </c>
      <c r="F163" s="145" t="n">
        <f aca="false">F162/T162</f>
        <v>0.147607461476075</v>
      </c>
      <c r="G163" s="146" t="n">
        <f aca="false">G162/T162</f>
        <v>0.00283860502838605</v>
      </c>
      <c r="H163" s="145" t="n">
        <f aca="false">H162/T162</f>
        <v>0.0178426601784266</v>
      </c>
      <c r="I163" s="146" t="n">
        <f aca="false">I162/T162</f>
        <v>0.00040551500405515</v>
      </c>
      <c r="J163" s="145" t="n">
        <f aca="false">J162/T162</f>
        <v>0.0024330900243309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0.0596107055961071</v>
      </c>
      <c r="V163" s="136"/>
      <c r="W163" s="11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266"/>
      <c r="BB163" s="266"/>
      <c r="BC163" s="266"/>
      <c r="BD163" s="266"/>
      <c r="BE163" s="266"/>
      <c r="BF163" s="266"/>
      <c r="BG163" s="266"/>
      <c r="BH163" s="266"/>
      <c r="BI163" s="266"/>
      <c r="BJ163" s="266"/>
      <c r="BK163" s="266"/>
      <c r="BL163" s="266"/>
      <c r="BM163" s="192"/>
      <c r="BN163" s="266" t="n">
        <v>9</v>
      </c>
      <c r="BO163" s="266" t="n">
        <v>2</v>
      </c>
      <c r="BP163" s="266" t="n">
        <v>0</v>
      </c>
      <c r="BQ163" s="266" t="n">
        <v>0</v>
      </c>
      <c r="BR163" s="266" t="n">
        <v>0</v>
      </c>
      <c r="BS163" s="266" t="n">
        <v>0</v>
      </c>
      <c r="BT163" s="266" t="n">
        <v>0</v>
      </c>
      <c r="BU163" s="266" t="n">
        <v>0</v>
      </c>
      <c r="BV163" s="266" t="n">
        <v>0</v>
      </c>
      <c r="BW163" s="266" t="n">
        <v>0</v>
      </c>
      <c r="BX163" s="266" t="n">
        <v>0</v>
      </c>
      <c r="BY163" s="266" t="n">
        <v>0</v>
      </c>
      <c r="BZ163" s="99"/>
      <c r="CA163" s="267" t="n">
        <v>41</v>
      </c>
      <c r="CB163" s="267" t="n">
        <v>106</v>
      </c>
      <c r="CC163" s="267" t="n">
        <v>25</v>
      </c>
      <c r="CD163" s="267" t="n">
        <v>1</v>
      </c>
      <c r="CE163" s="267" t="n">
        <v>0</v>
      </c>
      <c r="CF163" s="267" t="n">
        <v>0</v>
      </c>
      <c r="CG163" s="267" t="n">
        <v>0</v>
      </c>
      <c r="CH163" s="267" t="n">
        <v>0</v>
      </c>
      <c r="CI163" s="267" t="n">
        <v>0</v>
      </c>
      <c r="CJ163" s="267" t="n">
        <v>0</v>
      </c>
      <c r="CK163" s="267" t="n">
        <v>0</v>
      </c>
      <c r="CL163" s="267" t="n">
        <v>0</v>
      </c>
    </row>
    <row r="164" s="112" customFormat="true" ht="12.75" hidden="false" customHeight="false" outlineLevel="0" collapsed="false">
      <c r="A164" s="132" t="s">
        <v>111</v>
      </c>
      <c r="B164" s="147" t="n">
        <f aca="false">SUM(B144:B158)</f>
        <v>915</v>
      </c>
      <c r="C164" s="148" t="n">
        <f aca="false">SUM(C144:C158)</f>
        <v>95</v>
      </c>
      <c r="D164" s="147" t="n">
        <f aca="false">SUM(D144:D158)</f>
        <v>1067</v>
      </c>
      <c r="E164" s="148" t="n">
        <f aca="false">SUM(E144:E158)</f>
        <v>37</v>
      </c>
      <c r="F164" s="147" t="n">
        <f aca="false">SUM(F144:F158)</f>
        <v>313</v>
      </c>
      <c r="G164" s="148" t="n">
        <f aca="false">SUM(G144:G158)</f>
        <v>2</v>
      </c>
      <c r="H164" s="147" t="n">
        <f aca="false">SUM(H144:H158)</f>
        <v>31</v>
      </c>
      <c r="I164" s="148" t="n">
        <f aca="false">SUM(I144:I158)</f>
        <v>0</v>
      </c>
      <c r="J164" s="147" t="n">
        <f aca="false">SUM(J144:J158)</f>
        <v>5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2331</v>
      </c>
      <c r="U164" s="148" t="n">
        <f aca="false">SUM(U144:U158)</f>
        <v>134</v>
      </c>
      <c r="V164" s="136"/>
      <c r="W164" s="111"/>
      <c r="X164" s="1" t="n">
        <f aca="false">BA73</f>
        <v>114</v>
      </c>
      <c r="Y164" s="1" t="n">
        <f aca="false">BB73</f>
        <v>89</v>
      </c>
      <c r="Z164" s="1" t="n">
        <f aca="false">BC73</f>
        <v>12</v>
      </c>
      <c r="AA164" s="1" t="n">
        <f aca="false">BD73</f>
        <v>0</v>
      </c>
      <c r="AB164" s="1" t="n">
        <f aca="false">BE73</f>
        <v>0</v>
      </c>
      <c r="AC164" s="1" t="n">
        <f aca="false">BF73</f>
        <v>0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11</v>
      </c>
      <c r="AM164" s="1" t="n">
        <f aca="false">BO68</f>
        <v>1</v>
      </c>
      <c r="AN164" s="1" t="n">
        <f aca="false">BP68</f>
        <v>0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266" t="n">
        <f aca="false">BN157+CA157</f>
        <v>37</v>
      </c>
      <c r="BB164" s="266" t="n">
        <f aca="false">BO157+CB157</f>
        <v>65</v>
      </c>
      <c r="BC164" s="266" t="n">
        <f aca="false">BP157+CC157</f>
        <v>17</v>
      </c>
      <c r="BD164" s="266" t="n">
        <f aca="false">BQ157+CD157</f>
        <v>0</v>
      </c>
      <c r="BE164" s="266" t="n">
        <f aca="false">BR157+CE157</f>
        <v>0</v>
      </c>
      <c r="BF164" s="266" t="n">
        <f aca="false">BS157+CF157</f>
        <v>0</v>
      </c>
      <c r="BG164" s="266" t="n">
        <f aca="false">BT157+CG157</f>
        <v>0</v>
      </c>
      <c r="BH164" s="266" t="n">
        <f aca="false">BU157+CH157</f>
        <v>0</v>
      </c>
      <c r="BI164" s="266" t="n">
        <f aca="false">BV157+CI157</f>
        <v>0</v>
      </c>
      <c r="BJ164" s="266" t="n">
        <f aca="false">BW157+CJ157</f>
        <v>0</v>
      </c>
      <c r="BK164" s="266" t="n">
        <f aca="false">BX157+CK157</f>
        <v>0</v>
      </c>
      <c r="BL164" s="266" t="n">
        <f aca="false">BY157+CL157</f>
        <v>0</v>
      </c>
      <c r="BM164" s="192"/>
      <c r="BN164" s="266" t="n">
        <v>11</v>
      </c>
      <c r="BO164" s="266" t="n">
        <v>1</v>
      </c>
      <c r="BP164" s="266" t="n">
        <v>0</v>
      </c>
      <c r="BQ164" s="266" t="n">
        <v>0</v>
      </c>
      <c r="BR164" s="266" t="n">
        <v>0</v>
      </c>
      <c r="BS164" s="266" t="n">
        <v>0</v>
      </c>
      <c r="BT164" s="266" t="n">
        <v>0</v>
      </c>
      <c r="BU164" s="266" t="n">
        <v>0</v>
      </c>
      <c r="BV164" s="266" t="n">
        <v>0</v>
      </c>
      <c r="BW164" s="266" t="n">
        <v>0</v>
      </c>
      <c r="BX164" s="266" t="n">
        <v>0</v>
      </c>
      <c r="BY164" s="266" t="n">
        <v>0</v>
      </c>
      <c r="BZ164" s="99"/>
      <c r="CA164" s="267" t="n">
        <v>89</v>
      </c>
      <c r="CB164" s="267" t="n">
        <v>116</v>
      </c>
      <c r="CC164" s="267" t="n">
        <v>21</v>
      </c>
      <c r="CD164" s="267" t="n">
        <v>1</v>
      </c>
      <c r="CE164" s="267" t="n">
        <v>0</v>
      </c>
      <c r="CF164" s="267" t="n">
        <v>0</v>
      </c>
      <c r="CG164" s="267" t="n">
        <v>0</v>
      </c>
      <c r="CH164" s="267" t="n">
        <v>0</v>
      </c>
      <c r="CI164" s="267" t="n">
        <v>0</v>
      </c>
      <c r="CJ164" s="267" t="n">
        <v>0</v>
      </c>
      <c r="CK164" s="267" t="n">
        <v>0</v>
      </c>
      <c r="CL164" s="267" t="n">
        <v>0</v>
      </c>
    </row>
    <row r="165" s="112" customFormat="true" ht="13.15" hidden="false" customHeight="false" outlineLevel="0" collapsed="false">
      <c r="A165" s="128" t="s">
        <v>112</v>
      </c>
      <c r="B165" s="150" t="n">
        <f aca="false">B162-B164</f>
        <v>15</v>
      </c>
      <c r="C165" s="151" t="n">
        <f aca="false">C162-C164</f>
        <v>0</v>
      </c>
      <c r="D165" s="150" t="n">
        <f aca="false">D162-D164</f>
        <v>55</v>
      </c>
      <c r="E165" s="151" t="n">
        <f aca="false">E162-E164</f>
        <v>7</v>
      </c>
      <c r="F165" s="150" t="n">
        <f aca="false">F162-F164</f>
        <v>51</v>
      </c>
      <c r="G165" s="151" t="n">
        <f aca="false">G162-G164</f>
        <v>5</v>
      </c>
      <c r="H165" s="150" t="n">
        <f aca="false">H162-H164</f>
        <v>13</v>
      </c>
      <c r="I165" s="151" t="n">
        <f aca="false">I162-I164</f>
        <v>1</v>
      </c>
      <c r="J165" s="150" t="n">
        <f aca="false">J162-J164</f>
        <v>1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135</v>
      </c>
      <c r="U165" s="151" t="n">
        <f aca="false">U162-U164</f>
        <v>13</v>
      </c>
      <c r="V165" s="136"/>
      <c r="W165" s="111"/>
      <c r="X165" s="1" t="n">
        <f aca="false">BA74</f>
        <v>129</v>
      </c>
      <c r="Y165" s="1" t="n">
        <f aca="false">BB74</f>
        <v>86</v>
      </c>
      <c r="Z165" s="1" t="n">
        <f aca="false">BC74</f>
        <v>13</v>
      </c>
      <c r="AA165" s="1" t="n">
        <f aca="false">BD74</f>
        <v>2</v>
      </c>
      <c r="AB165" s="1" t="n">
        <f aca="false">BE74</f>
        <v>0</v>
      </c>
      <c r="AC165" s="1" t="n">
        <f aca="false">BF74</f>
        <v>0</v>
      </c>
      <c r="AD165" s="1" t="n">
        <f aca="false">BG74</f>
        <v>0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9</v>
      </c>
      <c r="AM165" s="1" t="n">
        <f aca="false">BO69</f>
        <v>1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0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266" t="n">
        <f aca="false">BN158+CA158</f>
        <v>50</v>
      </c>
      <c r="BB165" s="266" t="n">
        <f aca="false">BO158+CB158</f>
        <v>95</v>
      </c>
      <c r="BC165" s="266" t="n">
        <f aca="false">BP158+CC158</f>
        <v>25</v>
      </c>
      <c r="BD165" s="266" t="n">
        <f aca="false">BQ158+CD158</f>
        <v>6</v>
      </c>
      <c r="BE165" s="266" t="n">
        <f aca="false">BR158+CE158</f>
        <v>0</v>
      </c>
      <c r="BF165" s="266" t="n">
        <f aca="false">BS158+CF158</f>
        <v>0</v>
      </c>
      <c r="BG165" s="266" t="n">
        <f aca="false">BT158+CG158</f>
        <v>0</v>
      </c>
      <c r="BH165" s="266" t="n">
        <f aca="false">BU158+CH158</f>
        <v>0</v>
      </c>
      <c r="BI165" s="266" t="n">
        <f aca="false">BV158+CI158</f>
        <v>0</v>
      </c>
      <c r="BJ165" s="266" t="n">
        <f aca="false">BW158+CJ158</f>
        <v>0</v>
      </c>
      <c r="BK165" s="266" t="n">
        <f aca="false">BX158+CK158</f>
        <v>0</v>
      </c>
      <c r="BL165" s="266" t="n">
        <f aca="false">BY158+CL158</f>
        <v>0</v>
      </c>
      <c r="BM165" s="192"/>
      <c r="BN165" s="266" t="n">
        <v>8</v>
      </c>
      <c r="BO165" s="266" t="n">
        <v>1</v>
      </c>
      <c r="BP165" s="266" t="n">
        <v>0</v>
      </c>
      <c r="BQ165" s="266" t="n">
        <v>0</v>
      </c>
      <c r="BR165" s="266" t="n">
        <v>0</v>
      </c>
      <c r="BS165" s="266" t="n">
        <v>0</v>
      </c>
      <c r="BT165" s="266" t="n">
        <v>0</v>
      </c>
      <c r="BU165" s="266" t="n">
        <v>0</v>
      </c>
      <c r="BV165" s="266" t="n">
        <v>0</v>
      </c>
      <c r="BW165" s="266" t="n">
        <v>0</v>
      </c>
      <c r="BX165" s="266" t="n">
        <v>0</v>
      </c>
      <c r="BY165" s="266" t="n">
        <v>0</v>
      </c>
      <c r="BZ165" s="99"/>
      <c r="CA165" s="267" t="n">
        <v>51</v>
      </c>
      <c r="CB165" s="267" t="n">
        <v>90</v>
      </c>
      <c r="CC165" s="267" t="n">
        <v>15</v>
      </c>
      <c r="CD165" s="267" t="n">
        <v>1</v>
      </c>
      <c r="CE165" s="267" t="n">
        <v>0</v>
      </c>
      <c r="CF165" s="267" t="n">
        <v>0</v>
      </c>
      <c r="CG165" s="267" t="n">
        <v>0</v>
      </c>
      <c r="CH165" s="267" t="n">
        <v>0</v>
      </c>
      <c r="CI165" s="267" t="n">
        <v>0</v>
      </c>
      <c r="CJ165" s="267" t="n">
        <v>0</v>
      </c>
      <c r="CK165" s="267" t="n">
        <v>0</v>
      </c>
      <c r="CL165" s="267" t="n">
        <v>0</v>
      </c>
    </row>
    <row r="166" s="112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9" t="n">
        <f aca="false">T162-U162</f>
        <v>2319</v>
      </c>
      <c r="J166" s="159"/>
      <c r="K166" s="162"/>
      <c r="L166" s="163" t="s">
        <v>115</v>
      </c>
      <c r="M166" s="271" t="n">
        <f aca="false">U162</f>
        <v>147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2613</v>
      </c>
      <c r="U166" s="164"/>
      <c r="V166" s="136"/>
      <c r="W166" s="111"/>
      <c r="X166" s="1" t="n">
        <f aca="false">BA75</f>
        <v>45</v>
      </c>
      <c r="Y166" s="1" t="n">
        <f aca="false">BB75</f>
        <v>61</v>
      </c>
      <c r="Z166" s="1" t="n">
        <f aca="false">BC75</f>
        <v>17</v>
      </c>
      <c r="AA166" s="1" t="n">
        <f aca="false">BD75</f>
        <v>2</v>
      </c>
      <c r="AB166" s="1" t="n">
        <f aca="false">BE75</f>
        <v>0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6</v>
      </c>
      <c r="AM166" s="1" t="n">
        <f aca="false">BO70</f>
        <v>4</v>
      </c>
      <c r="AN166" s="1" t="n">
        <f aca="false">BP70</f>
        <v>0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266" t="n">
        <f aca="false">BN159+CA159</f>
        <v>49</v>
      </c>
      <c r="BB166" s="266" t="n">
        <f aca="false">BO159+CB159</f>
        <v>73</v>
      </c>
      <c r="BC166" s="266" t="n">
        <f aca="false">BP159+CC159</f>
        <v>23</v>
      </c>
      <c r="BD166" s="266" t="n">
        <f aca="false">BQ159+CD159</f>
        <v>3</v>
      </c>
      <c r="BE166" s="266" t="n">
        <f aca="false">BR159+CE159</f>
        <v>0</v>
      </c>
      <c r="BF166" s="266" t="n">
        <f aca="false">BS159+CF159</f>
        <v>0</v>
      </c>
      <c r="BG166" s="266" t="n">
        <f aca="false">BT159+CG159</f>
        <v>0</v>
      </c>
      <c r="BH166" s="266" t="n">
        <f aca="false">BU159+CH159</f>
        <v>0</v>
      </c>
      <c r="BI166" s="266" t="n">
        <f aca="false">BV159+CI159</f>
        <v>0</v>
      </c>
      <c r="BJ166" s="266" t="n">
        <f aca="false">BW159+CJ159</f>
        <v>0</v>
      </c>
      <c r="BK166" s="266" t="n">
        <f aca="false">BX159+CK159</f>
        <v>0</v>
      </c>
      <c r="BL166" s="266" t="n">
        <f aca="false">BY159+CL159</f>
        <v>0</v>
      </c>
      <c r="BM166" s="192"/>
      <c r="BN166" s="266" t="n">
        <v>3</v>
      </c>
      <c r="BO166" s="266" t="n">
        <v>1</v>
      </c>
      <c r="BP166" s="266" t="n">
        <v>1</v>
      </c>
      <c r="BQ166" s="266" t="n">
        <v>0</v>
      </c>
      <c r="BR166" s="266" t="n">
        <v>0</v>
      </c>
      <c r="BS166" s="266" t="n">
        <v>0</v>
      </c>
      <c r="BT166" s="266" t="n">
        <v>0</v>
      </c>
      <c r="BU166" s="266" t="n">
        <v>0</v>
      </c>
      <c r="BV166" s="266" t="n">
        <v>0</v>
      </c>
      <c r="BW166" s="266" t="n">
        <v>0</v>
      </c>
      <c r="BX166" s="266" t="n">
        <v>0</v>
      </c>
      <c r="BY166" s="266" t="n">
        <v>0</v>
      </c>
      <c r="BZ166" s="99"/>
      <c r="CA166" s="267" t="n">
        <v>23</v>
      </c>
      <c r="CB166" s="267" t="n">
        <v>47</v>
      </c>
      <c r="CC166" s="267" t="n">
        <v>20</v>
      </c>
      <c r="CD166" s="267" t="n">
        <v>2</v>
      </c>
      <c r="CE166" s="267" t="n">
        <v>1</v>
      </c>
      <c r="CF166" s="267" t="n">
        <v>0</v>
      </c>
      <c r="CG166" s="267" t="n">
        <v>0</v>
      </c>
      <c r="CH166" s="267" t="n">
        <v>0</v>
      </c>
      <c r="CI166" s="267" t="n">
        <v>0</v>
      </c>
      <c r="CJ166" s="267" t="n">
        <v>0</v>
      </c>
      <c r="CK166" s="267" t="n">
        <v>0</v>
      </c>
      <c r="CL166" s="267" t="n">
        <v>0</v>
      </c>
    </row>
    <row r="167" s="112" customFormat="true" ht="13.15" hidden="false" customHeight="false" outlineLevel="0" collapsed="false">
      <c r="A167" s="272" t="s">
        <v>117</v>
      </c>
      <c r="B167" s="273"/>
      <c r="C167" s="273"/>
      <c r="D167" s="274" t="s">
        <v>118</v>
      </c>
      <c r="E167" s="275" t="n">
        <f aca="false">(B162*15+D162*35+F162*45+H162*55+J162*65+L162*75+N162*85+P162*95+R162*125)/T162</f>
        <v>29.3633414436334</v>
      </c>
      <c r="F167" s="272" t="s">
        <v>119</v>
      </c>
      <c r="G167" s="276"/>
      <c r="H167" s="274" t="s">
        <v>120</v>
      </c>
      <c r="I167" s="275" t="n">
        <f aca="false">(C162*15+E162*35+G162*45+I162*55+K162*65+M162*75+O162*85+Q162*95+S162*125)/U162</f>
        <v>22.687074829932</v>
      </c>
      <c r="J167" s="272" t="s">
        <v>119</v>
      </c>
      <c r="K167" s="111"/>
      <c r="N167" s="171"/>
      <c r="O167" s="172"/>
      <c r="P167" s="172"/>
      <c r="Q167" s="172"/>
      <c r="R167" s="171"/>
      <c r="S167" s="171"/>
      <c r="T167" s="171"/>
      <c r="U167" s="171"/>
      <c r="V167" s="136"/>
      <c r="W167" s="111"/>
      <c r="X167" s="1" t="n">
        <f aca="false">BA76</f>
        <v>6</v>
      </c>
      <c r="Y167" s="1" t="n">
        <f aca="false">BB76</f>
        <v>55</v>
      </c>
      <c r="Z167" s="1" t="n">
        <f aca="false">BC76</f>
        <v>24</v>
      </c>
      <c r="AA167" s="1" t="n">
        <f aca="false">BD76</f>
        <v>4</v>
      </c>
      <c r="AB167" s="1" t="n">
        <f aca="false">BE76</f>
        <v>1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1</v>
      </c>
      <c r="AM167" s="1" t="n">
        <f aca="false">BO71</f>
        <v>3</v>
      </c>
      <c r="AN167" s="1" t="n">
        <f aca="false">BP71</f>
        <v>1</v>
      </c>
      <c r="AO167" s="1" t="n">
        <f aca="false">BQ71</f>
        <v>0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266" t="n">
        <f aca="false">BN160+CA160</f>
        <v>24</v>
      </c>
      <c r="BB167" s="266" t="n">
        <f aca="false">BO160+CB160</f>
        <v>61</v>
      </c>
      <c r="BC167" s="266" t="n">
        <f aca="false">BP160+CC160</f>
        <v>23</v>
      </c>
      <c r="BD167" s="266" t="n">
        <f aca="false">BQ160+CD160</f>
        <v>3</v>
      </c>
      <c r="BE167" s="266" t="n">
        <f aca="false">BR160+CE160</f>
        <v>1</v>
      </c>
      <c r="BF167" s="266" t="n">
        <f aca="false">BS160+CF160</f>
        <v>0</v>
      </c>
      <c r="BG167" s="266" t="n">
        <f aca="false">BT160+CG160</f>
        <v>0</v>
      </c>
      <c r="BH167" s="266" t="n">
        <f aca="false">BU160+CH160</f>
        <v>0</v>
      </c>
      <c r="BI167" s="266" t="n">
        <f aca="false">BV160+CI160</f>
        <v>0</v>
      </c>
      <c r="BJ167" s="266" t="n">
        <f aca="false">BW160+CJ160</f>
        <v>0</v>
      </c>
      <c r="BK167" s="266" t="n">
        <f aca="false">BX160+CK160</f>
        <v>0</v>
      </c>
      <c r="BL167" s="266" t="n">
        <f aca="false">BY160+CL160</f>
        <v>0</v>
      </c>
      <c r="BM167" s="192"/>
      <c r="BN167" s="266" t="n">
        <v>1</v>
      </c>
      <c r="BO167" s="266" t="n">
        <v>2</v>
      </c>
      <c r="BP167" s="266" t="n">
        <v>1</v>
      </c>
      <c r="BQ167" s="266" t="n">
        <v>0</v>
      </c>
      <c r="BR167" s="266" t="n">
        <v>0</v>
      </c>
      <c r="BS167" s="266" t="n">
        <v>0</v>
      </c>
      <c r="BT167" s="266" t="n">
        <v>0</v>
      </c>
      <c r="BU167" s="266" t="n">
        <v>0</v>
      </c>
      <c r="BV167" s="266" t="n">
        <v>0</v>
      </c>
      <c r="BW167" s="266" t="n">
        <v>0</v>
      </c>
      <c r="BX167" s="266" t="n">
        <v>0</v>
      </c>
      <c r="BY167" s="266" t="n">
        <v>0</v>
      </c>
      <c r="BZ167" s="99"/>
      <c r="CA167" s="267" t="n">
        <v>7</v>
      </c>
      <c r="CB167" s="267" t="n">
        <v>15</v>
      </c>
      <c r="CC167" s="267" t="n">
        <v>22</v>
      </c>
      <c r="CD167" s="267" t="n">
        <v>2</v>
      </c>
      <c r="CE167" s="267" t="n">
        <v>0</v>
      </c>
      <c r="CF167" s="267" t="n">
        <v>0</v>
      </c>
      <c r="CG167" s="267" t="n">
        <v>0</v>
      </c>
      <c r="CH167" s="267" t="n">
        <v>0</v>
      </c>
      <c r="CI167" s="267" t="n">
        <v>0</v>
      </c>
      <c r="CJ167" s="267" t="n">
        <v>0</v>
      </c>
      <c r="CK167" s="267" t="n">
        <v>0</v>
      </c>
      <c r="CL167" s="267" t="n">
        <v>0</v>
      </c>
    </row>
    <row r="168" s="112" customFormat="true" ht="6" hidden="false" customHeight="true" outlineLevel="0" collapsed="false">
      <c r="V168" s="136"/>
      <c r="W168" s="111"/>
      <c r="X168" s="1" t="n">
        <f aca="false">BA77</f>
        <v>6</v>
      </c>
      <c r="Y168" s="1" t="n">
        <f aca="false">BB77</f>
        <v>21</v>
      </c>
      <c r="Z168" s="1" t="n">
        <f aca="false">BC77</f>
        <v>15</v>
      </c>
      <c r="AA168" s="1" t="n">
        <f aca="false">BD77</f>
        <v>3</v>
      </c>
      <c r="AB168" s="1" t="n">
        <f aca="false">BE77</f>
        <v>1</v>
      </c>
      <c r="AC168" s="1" t="n">
        <f aca="false">BF77</f>
        <v>0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0</v>
      </c>
      <c r="AM168" s="1" t="n">
        <f aca="false">BO72</f>
        <v>3</v>
      </c>
      <c r="AN168" s="1" t="n">
        <f aca="false">BP72</f>
        <v>1</v>
      </c>
      <c r="AO168" s="1" t="n">
        <f aca="false">BQ72</f>
        <v>0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266" t="n">
        <f aca="false">BN161+CA161</f>
        <v>41</v>
      </c>
      <c r="BB168" s="266" t="n">
        <f aca="false">BO161+CB161</f>
        <v>48</v>
      </c>
      <c r="BC168" s="266" t="n">
        <f aca="false">BP161+CC161</f>
        <v>30</v>
      </c>
      <c r="BD168" s="266" t="n">
        <f aca="false">BQ161+CD161</f>
        <v>2</v>
      </c>
      <c r="BE168" s="266" t="n">
        <f aca="false">BR161+CE161</f>
        <v>0</v>
      </c>
      <c r="BF168" s="266" t="n">
        <f aca="false">BS161+CF161</f>
        <v>0</v>
      </c>
      <c r="BG168" s="266" t="n">
        <f aca="false">BT161+CG161</f>
        <v>0</v>
      </c>
      <c r="BH168" s="266" t="n">
        <f aca="false">BU161+CH161</f>
        <v>0</v>
      </c>
      <c r="BI168" s="266" t="n">
        <f aca="false">BV161+CI161</f>
        <v>0</v>
      </c>
      <c r="BJ168" s="266" t="n">
        <f aca="false">BW161+CJ161</f>
        <v>0</v>
      </c>
      <c r="BK168" s="266" t="n">
        <f aca="false">BX161+CK161</f>
        <v>0</v>
      </c>
      <c r="BL168" s="266" t="n">
        <f aca="false">BY161+CL161</f>
        <v>0</v>
      </c>
      <c r="BM168" s="192"/>
      <c r="BN168" s="266" t="n">
        <v>0</v>
      </c>
      <c r="BO168" s="266" t="n">
        <v>4</v>
      </c>
      <c r="BP168" s="266" t="n">
        <v>1</v>
      </c>
      <c r="BQ168" s="266" t="n">
        <v>0</v>
      </c>
      <c r="BR168" s="266" t="n">
        <v>0</v>
      </c>
      <c r="BS168" s="266" t="n">
        <v>0</v>
      </c>
      <c r="BT168" s="266" t="n">
        <v>0</v>
      </c>
      <c r="BU168" s="266" t="n">
        <v>0</v>
      </c>
      <c r="BV168" s="266" t="n">
        <v>0</v>
      </c>
      <c r="BW168" s="266" t="n">
        <v>0</v>
      </c>
      <c r="BX168" s="266" t="n">
        <v>0</v>
      </c>
      <c r="BY168" s="266" t="n">
        <v>0</v>
      </c>
      <c r="BZ168" s="99"/>
      <c r="CA168" s="267" t="n">
        <v>0</v>
      </c>
      <c r="CB168" s="267" t="n">
        <v>12</v>
      </c>
      <c r="CC168" s="267" t="n">
        <v>7</v>
      </c>
      <c r="CD168" s="267" t="n">
        <v>2</v>
      </c>
      <c r="CE168" s="267" t="n">
        <v>0</v>
      </c>
      <c r="CF168" s="267" t="n">
        <v>1</v>
      </c>
      <c r="CG168" s="267" t="n">
        <v>0</v>
      </c>
      <c r="CH168" s="267" t="n">
        <v>0</v>
      </c>
      <c r="CI168" s="267" t="n">
        <v>0</v>
      </c>
      <c r="CJ168" s="267" t="n">
        <v>0</v>
      </c>
      <c r="CK168" s="267" t="n">
        <v>0</v>
      </c>
      <c r="CL168" s="267" t="n">
        <v>0</v>
      </c>
    </row>
    <row r="169" s="112" customFormat="true" ht="12.75" hidden="false" customHeight="false" outlineLevel="0" collapsed="false">
      <c r="V169" s="144"/>
      <c r="W169" s="111"/>
      <c r="X169" s="1" t="n">
        <f aca="false">BA78</f>
        <v>3</v>
      </c>
      <c r="Y169" s="1" t="n">
        <f aca="false">BB78</f>
        <v>14</v>
      </c>
      <c r="Z169" s="1" t="n">
        <f aca="false">BC78</f>
        <v>13</v>
      </c>
      <c r="AA169" s="1" t="n">
        <f aca="false">BD78</f>
        <v>5</v>
      </c>
      <c r="AB169" s="1" t="n">
        <f aca="false">BE78</f>
        <v>0</v>
      </c>
      <c r="AC169" s="1" t="n">
        <f aca="false">BF78</f>
        <v>0</v>
      </c>
      <c r="AD169" s="1" t="n">
        <f aca="false">BG78</f>
        <v>0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0</v>
      </c>
      <c r="AM169" s="1" t="n">
        <f aca="false">BO73</f>
        <v>0</v>
      </c>
      <c r="AN169" s="1" t="n">
        <f aca="false">BP73</f>
        <v>3</v>
      </c>
      <c r="AO169" s="1" t="n">
        <f aca="false">BQ73</f>
        <v>0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266" t="n">
        <f aca="false">BN162+CA162</f>
        <v>39</v>
      </c>
      <c r="BB169" s="266" t="n">
        <f aca="false">BO162+CB162</f>
        <v>74</v>
      </c>
      <c r="BC169" s="266" t="n">
        <f aca="false">BP162+CC162</f>
        <v>24</v>
      </c>
      <c r="BD169" s="266" t="n">
        <f aca="false">BQ162+CD162</f>
        <v>2</v>
      </c>
      <c r="BE169" s="266" t="n">
        <f aca="false">BR162+CE162</f>
        <v>0</v>
      </c>
      <c r="BF169" s="266" t="n">
        <f aca="false">BS162+CF162</f>
        <v>0</v>
      </c>
      <c r="BG169" s="266" t="n">
        <f aca="false">BT162+CG162</f>
        <v>0</v>
      </c>
      <c r="BH169" s="266" t="n">
        <f aca="false">BU162+CH162</f>
        <v>0</v>
      </c>
      <c r="BI169" s="266" t="n">
        <f aca="false">BV162+CI162</f>
        <v>0</v>
      </c>
      <c r="BJ169" s="266" t="n">
        <f aca="false">BW162+CJ162</f>
        <v>0</v>
      </c>
      <c r="BK169" s="266" t="n">
        <f aca="false">BX162+CK162</f>
        <v>0</v>
      </c>
      <c r="BL169" s="266" t="n">
        <f aca="false">BY162+CL162</f>
        <v>0</v>
      </c>
      <c r="BM169" s="192"/>
      <c r="BN169" s="266" t="n">
        <v>1</v>
      </c>
      <c r="BO169" s="266" t="n">
        <v>1</v>
      </c>
      <c r="BP169" s="266" t="n">
        <v>1</v>
      </c>
      <c r="BQ169" s="266" t="n">
        <v>0</v>
      </c>
      <c r="BR169" s="266" t="n">
        <v>0</v>
      </c>
      <c r="BS169" s="266" t="n">
        <v>0</v>
      </c>
      <c r="BT169" s="266" t="n">
        <v>0</v>
      </c>
      <c r="BU169" s="266" t="n">
        <v>0</v>
      </c>
      <c r="BV169" s="266" t="n">
        <v>0</v>
      </c>
      <c r="BW169" s="266" t="n">
        <v>0</v>
      </c>
      <c r="BX169" s="266" t="n">
        <v>0</v>
      </c>
      <c r="BY169" s="266" t="n">
        <v>0</v>
      </c>
      <c r="BZ169" s="99"/>
      <c r="CA169" s="267" t="n">
        <v>0</v>
      </c>
      <c r="CB169" s="267" t="n">
        <v>6</v>
      </c>
      <c r="CC169" s="267" t="n">
        <v>6</v>
      </c>
      <c r="CD169" s="267" t="n">
        <v>3</v>
      </c>
      <c r="CE169" s="267" t="n">
        <v>1</v>
      </c>
      <c r="CF169" s="267" t="n">
        <v>1</v>
      </c>
      <c r="CG169" s="267" t="n">
        <v>0</v>
      </c>
      <c r="CH169" s="267" t="n">
        <v>0</v>
      </c>
      <c r="CI169" s="267" t="n">
        <v>0</v>
      </c>
      <c r="CJ169" s="267" t="n">
        <v>0</v>
      </c>
      <c r="CK169" s="267" t="n">
        <v>0</v>
      </c>
      <c r="CL169" s="267" t="n">
        <v>0</v>
      </c>
    </row>
    <row r="170" s="112" customFormat="true" ht="12.75" hidden="false" customHeight="false" outlineLevel="0" collapsed="false">
      <c r="V170" s="149"/>
      <c r="W170" s="111"/>
      <c r="X170" s="1" t="n">
        <f aca="false">BA79</f>
        <v>1</v>
      </c>
      <c r="Y170" s="1" t="n">
        <f aca="false">BB79</f>
        <v>5</v>
      </c>
      <c r="Z170" s="1" t="n">
        <f aca="false">BC79</f>
        <v>9</v>
      </c>
      <c r="AA170" s="1" t="n">
        <f aca="false">BD79</f>
        <v>2</v>
      </c>
      <c r="AB170" s="1" t="n">
        <f aca="false">BE79</f>
        <v>0</v>
      </c>
      <c r="AC170" s="1" t="n">
        <f aca="false">BF79</f>
        <v>0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0</v>
      </c>
      <c r="AM170" s="1" t="n">
        <f aca="false">BO74</f>
        <v>0</v>
      </c>
      <c r="AN170" s="1" t="n">
        <f aca="false">BP74</f>
        <v>0</v>
      </c>
      <c r="AO170" s="1" t="n">
        <f aca="false">BQ74</f>
        <v>1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266" t="n">
        <f aca="false">BN163+CA163</f>
        <v>50</v>
      </c>
      <c r="BB170" s="266" t="n">
        <f aca="false">BO163+CB163</f>
        <v>108</v>
      </c>
      <c r="BC170" s="266" t="n">
        <f aca="false">BP163+CC163</f>
        <v>25</v>
      </c>
      <c r="BD170" s="266" t="n">
        <f aca="false">BQ163+CD163</f>
        <v>1</v>
      </c>
      <c r="BE170" s="266" t="n">
        <f aca="false">BR163+CE163</f>
        <v>0</v>
      </c>
      <c r="BF170" s="266" t="n">
        <f aca="false">BS163+CF163</f>
        <v>0</v>
      </c>
      <c r="BG170" s="266" t="n">
        <f aca="false">BT163+CG163</f>
        <v>0</v>
      </c>
      <c r="BH170" s="266" t="n">
        <f aca="false">BU163+CH163</f>
        <v>0</v>
      </c>
      <c r="BI170" s="266" t="n">
        <f aca="false">BV163+CI163</f>
        <v>0</v>
      </c>
      <c r="BJ170" s="266" t="n">
        <f aca="false">BW163+CJ163</f>
        <v>0</v>
      </c>
      <c r="BK170" s="266" t="n">
        <f aca="false">BX163+CK163</f>
        <v>0</v>
      </c>
      <c r="BL170" s="266" t="n">
        <f aca="false">BY163+CL163</f>
        <v>0</v>
      </c>
      <c r="BM170" s="192"/>
      <c r="BN170" s="266" t="n">
        <v>1</v>
      </c>
      <c r="BO170" s="266" t="n">
        <v>0</v>
      </c>
      <c r="BP170" s="266" t="n">
        <v>1</v>
      </c>
      <c r="BQ170" s="266" t="n">
        <v>1</v>
      </c>
      <c r="BR170" s="266" t="n">
        <v>0</v>
      </c>
      <c r="BS170" s="266" t="n">
        <v>0</v>
      </c>
      <c r="BT170" s="266" t="n">
        <v>0</v>
      </c>
      <c r="BU170" s="266" t="n">
        <v>0</v>
      </c>
      <c r="BV170" s="266" t="n">
        <v>0</v>
      </c>
      <c r="BW170" s="266" t="n">
        <v>0</v>
      </c>
      <c r="BX170" s="266" t="n">
        <v>0</v>
      </c>
      <c r="BY170" s="266" t="n">
        <v>0</v>
      </c>
      <c r="BZ170" s="99"/>
      <c r="CA170" s="267" t="n">
        <v>5</v>
      </c>
      <c r="CB170" s="267" t="n">
        <v>3</v>
      </c>
      <c r="CC170" s="267" t="n">
        <v>3</v>
      </c>
      <c r="CD170" s="267" t="n">
        <v>1</v>
      </c>
      <c r="CE170" s="267" t="n">
        <v>0</v>
      </c>
      <c r="CF170" s="267" t="n">
        <v>0</v>
      </c>
      <c r="CG170" s="267" t="n">
        <v>0</v>
      </c>
      <c r="CH170" s="267" t="n">
        <v>0</v>
      </c>
      <c r="CI170" s="267" t="n">
        <v>0</v>
      </c>
      <c r="CJ170" s="267" t="n">
        <v>0</v>
      </c>
      <c r="CK170" s="267" t="n">
        <v>0</v>
      </c>
      <c r="CL170" s="267" t="n">
        <v>0</v>
      </c>
    </row>
    <row r="171" s="112" customFormat="true" ht="12.75" hidden="false" customHeight="false" outlineLevel="0" collapsed="false">
      <c r="V171" s="152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Y171" s="1"/>
      <c r="BA171" s="266" t="n">
        <f aca="false">BN164+CA164</f>
        <v>100</v>
      </c>
      <c r="BB171" s="266" t="n">
        <f aca="false">BO164+CB164</f>
        <v>117</v>
      </c>
      <c r="BC171" s="266" t="n">
        <f aca="false">BP164+CC164</f>
        <v>21</v>
      </c>
      <c r="BD171" s="266" t="n">
        <f aca="false">BQ164+CD164</f>
        <v>1</v>
      </c>
      <c r="BE171" s="266" t="n">
        <f aca="false">BR164+CE164</f>
        <v>0</v>
      </c>
      <c r="BF171" s="266" t="n">
        <f aca="false">BS164+CF164</f>
        <v>0</v>
      </c>
      <c r="BG171" s="266" t="n">
        <f aca="false">BT164+CG164</f>
        <v>0</v>
      </c>
      <c r="BH171" s="266" t="n">
        <f aca="false">BU164+CH164</f>
        <v>0</v>
      </c>
      <c r="BI171" s="266" t="n">
        <f aca="false">BV164+CI164</f>
        <v>0</v>
      </c>
      <c r="BJ171" s="266" t="n">
        <f aca="false">BW164+CJ164</f>
        <v>0</v>
      </c>
      <c r="BK171" s="266" t="n">
        <f aca="false">BX164+CK164</f>
        <v>0</v>
      </c>
      <c r="BL171" s="266" t="n">
        <f aca="false">BY164+CL164</f>
        <v>0</v>
      </c>
      <c r="BM171" s="19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99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112" customFormat="true" ht="12.4" hidden="false" customHeight="false" outlineLevel="0" collapsed="false">
      <c r="V172" s="165"/>
      <c r="AY172" s="1"/>
      <c r="BA172" s="266" t="n">
        <f aca="false">BN165+CA165</f>
        <v>59</v>
      </c>
      <c r="BB172" s="266" t="n">
        <f aca="false">BO165+CB165</f>
        <v>91</v>
      </c>
      <c r="BC172" s="266" t="n">
        <f aca="false">BP165+CC165</f>
        <v>15</v>
      </c>
      <c r="BD172" s="266" t="n">
        <f aca="false">BQ165+CD165</f>
        <v>1</v>
      </c>
      <c r="BE172" s="266" t="n">
        <f aca="false">BR165+CE165</f>
        <v>0</v>
      </c>
      <c r="BF172" s="266" t="n">
        <f aca="false">BS165+CF165</f>
        <v>0</v>
      </c>
      <c r="BG172" s="266" t="n">
        <f aca="false">BT165+CG165</f>
        <v>0</v>
      </c>
      <c r="BH172" s="266" t="n">
        <f aca="false">BU165+CH165</f>
        <v>0</v>
      </c>
      <c r="BI172" s="266" t="n">
        <f aca="false">BV165+CI165</f>
        <v>0</v>
      </c>
      <c r="BJ172" s="266" t="n">
        <f aca="false">BW165+CJ165</f>
        <v>0</v>
      </c>
      <c r="BK172" s="266" t="n">
        <f aca="false">BX165+CK165</f>
        <v>0</v>
      </c>
      <c r="BL172" s="266" t="n">
        <f aca="false">BY165+CL165</f>
        <v>0</v>
      </c>
      <c r="BM172" s="19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99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112" customFormat="true" ht="12.4" hidden="false" customHeight="false" outlineLevel="0" collapsed="false">
      <c r="V173" s="165"/>
      <c r="AY173" s="1"/>
      <c r="BA173" s="266" t="n">
        <f aca="false">BN166+CA166</f>
        <v>26</v>
      </c>
      <c r="BB173" s="266" t="n">
        <f aca="false">BO166+CB166</f>
        <v>48</v>
      </c>
      <c r="BC173" s="266" t="n">
        <f aca="false">BP166+CC166</f>
        <v>21</v>
      </c>
      <c r="BD173" s="266" t="n">
        <f aca="false">BQ166+CD166</f>
        <v>2</v>
      </c>
      <c r="BE173" s="266" t="n">
        <f aca="false">BR166+CE166</f>
        <v>1</v>
      </c>
      <c r="BF173" s="266" t="n">
        <f aca="false">BS166+CF166</f>
        <v>0</v>
      </c>
      <c r="BG173" s="266" t="n">
        <f aca="false">BT166+CG166</f>
        <v>0</v>
      </c>
      <c r="BH173" s="266" t="n">
        <f aca="false">BU166+CH166</f>
        <v>0</v>
      </c>
      <c r="BI173" s="266" t="n">
        <f aca="false">BV166+CI166</f>
        <v>0</v>
      </c>
      <c r="BJ173" s="266" t="n">
        <f aca="false">BW166+CJ166</f>
        <v>0</v>
      </c>
      <c r="BK173" s="266" t="n">
        <f aca="false">BX166+CK166</f>
        <v>0</v>
      </c>
      <c r="BL173" s="266" t="n">
        <f aca="false">BY166+CL166</f>
        <v>0</v>
      </c>
      <c r="BM173" s="19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99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112" customFormat="true" ht="12.4" hidden="false" customHeight="false" outlineLevel="0" collapsed="false">
      <c r="V174" s="98"/>
      <c r="AY174" s="1"/>
      <c r="BA174" s="266" t="n">
        <f aca="false">BN167+CA167</f>
        <v>8</v>
      </c>
      <c r="BB174" s="266" t="n">
        <f aca="false">BO167+CB167</f>
        <v>17</v>
      </c>
      <c r="BC174" s="266" t="n">
        <f aca="false">BP167+CC167</f>
        <v>23</v>
      </c>
      <c r="BD174" s="266" t="n">
        <f aca="false">BQ167+CD167</f>
        <v>2</v>
      </c>
      <c r="BE174" s="266" t="n">
        <f aca="false">BR167+CE167</f>
        <v>0</v>
      </c>
      <c r="BF174" s="266" t="n">
        <f aca="false">BS167+CF167</f>
        <v>0</v>
      </c>
      <c r="BG174" s="266" t="n">
        <f aca="false">BT167+CG167</f>
        <v>0</v>
      </c>
      <c r="BH174" s="266" t="n">
        <f aca="false">BU167+CH167</f>
        <v>0</v>
      </c>
      <c r="BI174" s="266" t="n">
        <f aca="false">BV167+CI167</f>
        <v>0</v>
      </c>
      <c r="BJ174" s="266" t="n">
        <f aca="false">BW167+CJ167</f>
        <v>0</v>
      </c>
      <c r="BK174" s="266" t="n">
        <f aca="false">BX167+CK167</f>
        <v>0</v>
      </c>
      <c r="BL174" s="266" t="n">
        <f aca="false">BY167+CL167</f>
        <v>0</v>
      </c>
      <c r="BM174" s="19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99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112" customFormat="true" ht="12.4" hidden="false" customHeight="false" outlineLevel="0" collapsed="false">
      <c r="V175" s="98"/>
      <c r="AY175" s="1"/>
      <c r="BA175" s="266" t="n">
        <f aca="false">BN168+CA168</f>
        <v>0</v>
      </c>
      <c r="BB175" s="266" t="n">
        <f aca="false">BO168+CB168</f>
        <v>16</v>
      </c>
      <c r="BC175" s="266" t="n">
        <f aca="false">BP168+CC168</f>
        <v>8</v>
      </c>
      <c r="BD175" s="266" t="n">
        <f aca="false">BQ168+CD168</f>
        <v>2</v>
      </c>
      <c r="BE175" s="266" t="n">
        <f aca="false">BR168+CE168</f>
        <v>0</v>
      </c>
      <c r="BF175" s="266" t="n">
        <f aca="false">BS168+CF168</f>
        <v>1</v>
      </c>
      <c r="BG175" s="266" t="n">
        <f aca="false">BT168+CG168</f>
        <v>0</v>
      </c>
      <c r="BH175" s="266" t="n">
        <f aca="false">BU168+CH168</f>
        <v>0</v>
      </c>
      <c r="BI175" s="266" t="n">
        <f aca="false">BV168+CI168</f>
        <v>0</v>
      </c>
      <c r="BJ175" s="266" t="n">
        <f aca="false">BW168+CJ168</f>
        <v>0</v>
      </c>
      <c r="BK175" s="266" t="n">
        <f aca="false">BX168+CK168</f>
        <v>0</v>
      </c>
      <c r="BL175" s="266" t="n">
        <f aca="false">BY168+CL168</f>
        <v>0</v>
      </c>
      <c r="BM175" s="19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99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112" customFormat="true" ht="12.4" hidden="false" customHeight="false" outlineLevel="0" collapsed="false">
      <c r="V176" s="98"/>
      <c r="AY176" s="1"/>
      <c r="BA176" s="266" t="n">
        <f aca="false">BN169+CA169</f>
        <v>1</v>
      </c>
      <c r="BB176" s="266" t="n">
        <f aca="false">BO169+CB169</f>
        <v>7</v>
      </c>
      <c r="BC176" s="266" t="n">
        <f aca="false">BP169+CC169</f>
        <v>7</v>
      </c>
      <c r="BD176" s="266" t="n">
        <f aca="false">BQ169+CD169</f>
        <v>3</v>
      </c>
      <c r="BE176" s="266" t="n">
        <f aca="false">BR169+CE169</f>
        <v>1</v>
      </c>
      <c r="BF176" s="266" t="n">
        <f aca="false">BS169+CF169</f>
        <v>1</v>
      </c>
      <c r="BG176" s="266" t="n">
        <f aca="false">BT169+CG169</f>
        <v>0</v>
      </c>
      <c r="BH176" s="266" t="n">
        <f aca="false">BU169+CH169</f>
        <v>0</v>
      </c>
      <c r="BI176" s="266" t="n">
        <f aca="false">BV169+CI169</f>
        <v>0</v>
      </c>
      <c r="BJ176" s="266" t="n">
        <f aca="false">BW169+CJ169</f>
        <v>0</v>
      </c>
      <c r="BK176" s="266" t="n">
        <f aca="false">BX169+CK169</f>
        <v>0</v>
      </c>
      <c r="BL176" s="266" t="n">
        <f aca="false">BY169+CL169</f>
        <v>0</v>
      </c>
      <c r="BM176" s="19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99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112" customFormat="true" ht="12.4" hidden="false" customHeight="false" outlineLevel="0" collapsed="false">
      <c r="V177" s="98"/>
      <c r="AY177" s="1"/>
      <c r="BA177" s="266" t="n">
        <f aca="false">BN170+CA170</f>
        <v>6</v>
      </c>
      <c r="BB177" s="266" t="n">
        <f aca="false">BO170+CB170</f>
        <v>3</v>
      </c>
      <c r="BC177" s="266" t="n">
        <f aca="false">BP170+CC170</f>
        <v>4</v>
      </c>
      <c r="BD177" s="266" t="n">
        <f aca="false">BQ170+CD170</f>
        <v>2</v>
      </c>
      <c r="BE177" s="266" t="n">
        <f aca="false">BR170+CE170</f>
        <v>0</v>
      </c>
      <c r="BF177" s="266" t="n">
        <f aca="false">BS170+CF170</f>
        <v>0</v>
      </c>
      <c r="BG177" s="266" t="n">
        <f aca="false">BT170+CG170</f>
        <v>0</v>
      </c>
      <c r="BH177" s="266" t="n">
        <f aca="false">BU170+CH170</f>
        <v>0</v>
      </c>
      <c r="BI177" s="266" t="n">
        <f aca="false">BV170+CI170</f>
        <v>0</v>
      </c>
      <c r="BJ177" s="266" t="n">
        <f aca="false">BW170+CJ170</f>
        <v>0</v>
      </c>
      <c r="BK177" s="266" t="n">
        <f aca="false">BX170+CK170</f>
        <v>0</v>
      </c>
      <c r="BL177" s="266" t="n">
        <f aca="false">BY170+CL170</f>
        <v>0</v>
      </c>
      <c r="BM177" s="19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99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112" customFormat="true" ht="12.4" hidden="false" customHeight="false" outlineLevel="0" collapsed="false">
      <c r="V178" s="98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9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99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112" customFormat="true" ht="12.4" hidden="false" customHeight="false" outlineLevel="0" collapsed="false">
      <c r="V179" s="98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9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99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112" customFormat="true" ht="12.4" hidden="false" customHeight="false" outlineLevel="0" collapsed="false">
      <c r="V180" s="98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9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99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112" customFormat="true" ht="6" hidden="false" customHeight="true" outlineLevel="0" collapsed="false">
      <c r="V181" s="98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0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99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112" customFormat="true" ht="12.4" hidden="false" customHeight="false" outlineLevel="0" collapsed="false">
      <c r="V182" s="98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0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99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112" customFormat="true" ht="12.4" hidden="false" customHeight="false" outlineLevel="0" collapsed="false">
      <c r="V183" s="98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0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99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112" customFormat="true" ht="12.4" hidden="false" customHeight="false" outlineLevel="0" collapsed="false">
      <c r="V184" s="98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0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99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112" customFormat="true" ht="12.4" hidden="false" customHeight="false" outlineLevel="0" collapsed="false">
      <c r="V185" s="98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0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99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112" customFormat="true" ht="12.4" hidden="false" customHeight="false" outlineLevel="0" collapsed="false">
      <c r="V186" s="98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0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99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112" customFormat="true" ht="12.4" hidden="false" customHeight="false" outlineLevel="0" collapsed="false">
      <c r="V187" s="98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0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99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112" customFormat="true" ht="12.4" hidden="false" customHeight="false" outlineLevel="0" collapsed="false">
      <c r="V188" s="98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0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99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112" customFormat="true" ht="12.4" hidden="false" customHeight="false" outlineLevel="0" collapsed="false">
      <c r="V189" s="98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0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99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112" customFormat="true" ht="12.75" hidden="false" customHeight="false" outlineLevel="0" collapsed="false">
      <c r="V190" s="173" t="s">
        <v>122</v>
      </c>
      <c r="W190" s="11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0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99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112" customFormat="true" ht="12.75" hidden="false" customHeight="false" outlineLevel="0" collapsed="false">
      <c r="V191" s="173" t="s">
        <v>123</v>
      </c>
      <c r="W191" s="11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0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99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112" customFormat="true" ht="12.75" hidden="false" customHeight="false" outlineLevel="0" collapsed="false">
      <c r="V192" s="173" t="s">
        <v>124</v>
      </c>
      <c r="W192" s="11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0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99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112" customFormat="true" ht="12.75" hidden="false" customHeight="false" outlineLevel="0" collapsed="false">
      <c r="A193" s="278" t="n">
        <f aca="false">(H162+J162+L162+N162+P162+R162)/T162</f>
        <v>0.0202757502027575</v>
      </c>
      <c r="B193" s="279" t="s">
        <v>131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80" t="n">
        <f aca="false">(I162+K162+M162+O162+Q162+S162)/U162</f>
        <v>0.00680272108843537</v>
      </c>
      <c r="M193" s="279" t="s">
        <v>132</v>
      </c>
      <c r="N193" s="276"/>
      <c r="O193" s="276"/>
      <c r="P193" s="276"/>
      <c r="Q193" s="276"/>
      <c r="R193" s="276"/>
      <c r="S193" s="276"/>
      <c r="T193" s="276"/>
      <c r="U193" s="276"/>
      <c r="V193" s="173" t="s">
        <v>125</v>
      </c>
      <c r="W193" s="11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0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99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112" customFormat="true" ht="12.75" hidden="false" customHeight="false" outlineLevel="0" collapsed="false">
      <c r="A194" s="278" t="n">
        <f aca="false">(P162+R162)/T162</f>
        <v>0</v>
      </c>
      <c r="B194" s="279" t="s">
        <v>133</v>
      </c>
      <c r="C194" s="276"/>
      <c r="D194" s="276"/>
      <c r="E194" s="276"/>
      <c r="F194" s="276"/>
      <c r="G194" s="276"/>
      <c r="H194" s="276"/>
      <c r="I194" s="276"/>
      <c r="J194" s="276"/>
      <c r="K194" s="281"/>
      <c r="L194" s="288" t="n">
        <f aca="false">(Q162+S162)/U162</f>
        <v>0</v>
      </c>
      <c r="M194" s="279" t="s">
        <v>133</v>
      </c>
      <c r="N194" s="276"/>
      <c r="O194" s="276"/>
      <c r="P194" s="276"/>
      <c r="Q194" s="276"/>
      <c r="R194" s="276"/>
      <c r="S194" s="276"/>
      <c r="T194" s="276"/>
      <c r="U194" s="276"/>
      <c r="V194" s="173" t="s">
        <v>126</v>
      </c>
      <c r="W194" s="11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0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99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112" customFormat="true" ht="13.15" hidden="false" customHeight="false" outlineLevel="0" collapsed="false">
      <c r="V195" s="173" t="s">
        <v>127</v>
      </c>
      <c r="W195" s="11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0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99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112" customFormat="true" ht="17.25" hidden="false" customHeight="false" outlineLevel="0" collapsed="false">
      <c r="A196" s="282" t="str">
        <f aca="false">A1</f>
        <v>Comptages vitesse TV/PL à Montreuil</v>
      </c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173" t="s">
        <v>128</v>
      </c>
      <c r="W196" s="11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0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99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112" customFormat="true" ht="6.6" hidden="false" customHeight="true" outlineLevel="0" collapsed="false">
      <c r="A197" s="105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73" t="s">
        <v>129</v>
      </c>
      <c r="W197" s="11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0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99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112" customFormat="true" ht="13.15" hidden="false" customHeight="false" outlineLevel="0" collapsed="false">
      <c r="A198" s="111" t="s">
        <v>51</v>
      </c>
      <c r="E198" s="283" t="str">
        <f aca="false">BD5</f>
        <v>jeudi 25 mars 2021</v>
      </c>
      <c r="I198" s="111" t="str">
        <f aca="false">I3</f>
        <v>Entre</v>
      </c>
      <c r="J198" s="284" t="str">
        <f aca="false">J3</f>
        <v>Rue de la Solidarité</v>
      </c>
      <c r="K198" s="111"/>
      <c r="L198" s="115"/>
      <c r="M198" s="111"/>
      <c r="N198" s="111"/>
      <c r="O198" s="111" t="str">
        <f aca="false">O3</f>
        <v>Et</v>
      </c>
      <c r="P198" s="284" t="str">
        <f aca="false">P3</f>
        <v>Rue Colmet Lépinay</v>
      </c>
      <c r="V198" s="173" t="s">
        <v>130</v>
      </c>
      <c r="W198" s="11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0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99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112" customFormat="true" ht="13.15" hidden="false" customHeight="false" outlineLevel="0" collapsed="false">
      <c r="A199" s="120" t="s">
        <v>54</v>
      </c>
      <c r="V199" s="178"/>
      <c r="AX199" s="27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0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99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112" customFormat="tru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27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0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99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112" customFormat="tru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V201" s="98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0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99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112" customFormat="tru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V202" s="98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0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99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112" customFormat="true" ht="12.75" hidden="false" customHeight="false" outlineLevel="0" collapsed="false">
      <c r="A203" s="132" t="s">
        <v>85</v>
      </c>
      <c r="B203" s="139" t="n">
        <f aca="false">X213</f>
        <v>1</v>
      </c>
      <c r="C203" s="140" t="n">
        <f aca="false">AL213</f>
        <v>0</v>
      </c>
      <c r="D203" s="139" t="n">
        <f aca="false">Y213</f>
        <v>3</v>
      </c>
      <c r="E203" s="140" t="n">
        <f aca="false">AM213</f>
        <v>0</v>
      </c>
      <c r="F203" s="139" t="n">
        <f aca="false">Z213</f>
        <v>3</v>
      </c>
      <c r="G203" s="140" t="n">
        <f aca="false">AN213</f>
        <v>0</v>
      </c>
      <c r="H203" s="139" t="n">
        <f aca="false">AA213</f>
        <v>4</v>
      </c>
      <c r="I203" s="140" t="n">
        <f aca="false">AO213</f>
        <v>2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11</v>
      </c>
      <c r="U203" s="140" t="n">
        <f aca="false">SUM(C203,E203,G203,I203,K203,M203,O203,Q203,S203)</f>
        <v>2</v>
      </c>
      <c r="V203" s="98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0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99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112" customFormat="true" ht="13.15" hidden="false" customHeight="false" outlineLevel="0" collapsed="false">
      <c r="A204" s="132" t="s">
        <v>86</v>
      </c>
      <c r="B204" s="139" t="n">
        <f aca="false">X214</f>
        <v>1</v>
      </c>
      <c r="C204" s="140" t="n">
        <f aca="false">AL214</f>
        <v>0</v>
      </c>
      <c r="D204" s="139" t="n">
        <f aca="false">Y214</f>
        <v>2</v>
      </c>
      <c r="E204" s="140" t="n">
        <f aca="false">AM214</f>
        <v>0</v>
      </c>
      <c r="F204" s="139" t="n">
        <f aca="false">Z214</f>
        <v>0</v>
      </c>
      <c r="G204" s="140" t="n">
        <f aca="false">AN214</f>
        <v>0</v>
      </c>
      <c r="H204" s="139" t="n">
        <f aca="false">AA214</f>
        <v>1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4</v>
      </c>
      <c r="U204" s="140" t="n">
        <f aca="false">SUM(C204,E204,G204,I204,K204,M204,O204,Q204,S204)</f>
        <v>0</v>
      </c>
      <c r="V204" s="98"/>
      <c r="X204" s="262" t="s">
        <v>134</v>
      </c>
      <c r="AA204" s="111"/>
      <c r="AB204" s="111"/>
      <c r="AC204" s="111"/>
      <c r="AD204" s="111"/>
      <c r="AE204" s="263" t="s">
        <v>135</v>
      </c>
      <c r="AG204" s="111"/>
      <c r="AK204" s="11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0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99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112" customFormat="true" ht="15" hidden="false" customHeight="false" outlineLevel="0" collapsed="false">
      <c r="A205" s="132" t="s">
        <v>87</v>
      </c>
      <c r="B205" s="139" t="n">
        <f aca="false">X215</f>
        <v>1</v>
      </c>
      <c r="C205" s="140" t="n">
        <f aca="false">AL215</f>
        <v>0</v>
      </c>
      <c r="D205" s="139" t="n">
        <f aca="false">Y215</f>
        <v>2</v>
      </c>
      <c r="E205" s="140" t="n">
        <f aca="false">AM215</f>
        <v>0</v>
      </c>
      <c r="F205" s="139" t="n">
        <f aca="false">Z215</f>
        <v>2</v>
      </c>
      <c r="G205" s="140" t="n">
        <f aca="false">AN215</f>
        <v>0</v>
      </c>
      <c r="H205" s="139" t="n">
        <f aca="false">AA215</f>
        <v>2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7</v>
      </c>
      <c r="U205" s="140" t="n">
        <f aca="false">SUM(C205,E205,G205,I205,K205,M205,O205,Q205,S205)</f>
        <v>0</v>
      </c>
      <c r="V205" s="107"/>
      <c r="W205" s="264"/>
      <c r="X205" s="262" t="s">
        <v>136</v>
      </c>
      <c r="Y205" s="264"/>
      <c r="Z205" s="264"/>
      <c r="AA205" s="111"/>
      <c r="AB205" s="111"/>
      <c r="AC205" s="111"/>
      <c r="AD205" s="111"/>
      <c r="AE205" s="263" t="s">
        <v>137</v>
      </c>
      <c r="AF205" s="264"/>
      <c r="AG205" s="111"/>
      <c r="AH205" s="264"/>
      <c r="AI205" s="264"/>
      <c r="AJ205" s="264"/>
      <c r="AK205" s="111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0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99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112" customFormat="true" ht="12.75" hidden="false" customHeight="false" outlineLevel="0" collapsed="false">
      <c r="A206" s="132" t="s">
        <v>88</v>
      </c>
      <c r="B206" s="139" t="n">
        <f aca="false">X216</f>
        <v>0</v>
      </c>
      <c r="C206" s="140" t="n">
        <f aca="false">AL216</f>
        <v>0</v>
      </c>
      <c r="D206" s="139" t="n">
        <f aca="false">Y216</f>
        <v>0</v>
      </c>
      <c r="E206" s="140" t="n">
        <f aca="false">AM216</f>
        <v>0</v>
      </c>
      <c r="F206" s="139" t="n">
        <f aca="false">Z216</f>
        <v>2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1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3</v>
      </c>
      <c r="U206" s="140" t="n">
        <f aca="false">SUM(C206,E206,G206,I206,K206,M206,O206,Q206,S206)</f>
        <v>0</v>
      </c>
      <c r="V206" s="98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0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99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112" customFormat="true" ht="12.75" hidden="false" customHeight="false" outlineLevel="0" collapsed="false">
      <c r="A207" s="132" t="s">
        <v>89</v>
      </c>
      <c r="B207" s="139" t="n">
        <f aca="false">X217</f>
        <v>0</v>
      </c>
      <c r="C207" s="140" t="n">
        <f aca="false">AL217</f>
        <v>0</v>
      </c>
      <c r="D207" s="139" t="n">
        <f aca="false">Y217</f>
        <v>2</v>
      </c>
      <c r="E207" s="140" t="n">
        <f aca="false">AM217</f>
        <v>0</v>
      </c>
      <c r="F207" s="139" t="n">
        <f aca="false">Z217</f>
        <v>4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6</v>
      </c>
      <c r="U207" s="140" t="n">
        <f aca="false">SUM(C207,E207,G207,I207,K207,M207,O207,Q207,S207)</f>
        <v>0</v>
      </c>
      <c r="V207" s="98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0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99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112" customFormat="true" ht="12.75" hidden="false" customHeight="false" outlineLevel="0" collapsed="false">
      <c r="A208" s="132" t="s">
        <v>90</v>
      </c>
      <c r="B208" s="139" t="n">
        <f aca="false">X218</f>
        <v>1</v>
      </c>
      <c r="C208" s="140" t="n">
        <f aca="false">AL218</f>
        <v>0</v>
      </c>
      <c r="D208" s="139" t="n">
        <f aca="false">Y218</f>
        <v>4</v>
      </c>
      <c r="E208" s="140" t="n">
        <f aca="false">AM218</f>
        <v>1</v>
      </c>
      <c r="F208" s="139" t="n">
        <f aca="false">Z218</f>
        <v>4</v>
      </c>
      <c r="G208" s="140" t="n">
        <f aca="false">AN218</f>
        <v>0</v>
      </c>
      <c r="H208" s="139" t="n">
        <f aca="false">AA218</f>
        <v>1</v>
      </c>
      <c r="I208" s="140" t="n">
        <f aca="false">AO218</f>
        <v>0</v>
      </c>
      <c r="J208" s="139" t="n">
        <f aca="false">AB218</f>
        <v>2</v>
      </c>
      <c r="K208" s="140" t="n">
        <f aca="false">AP218</f>
        <v>1</v>
      </c>
      <c r="L208" s="139" t="n">
        <f aca="false">AC218</f>
        <v>1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13</v>
      </c>
      <c r="U208" s="140" t="n">
        <f aca="false">SUM(C208,E208,G208,I208,K208,M208,O208,Q208,S208)</f>
        <v>2</v>
      </c>
      <c r="V208" s="98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0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</row>
    <row r="209" s="112" customFormat="true" ht="12.75" hidden="false" customHeight="false" outlineLevel="0" collapsed="false">
      <c r="A209" s="132" t="s">
        <v>91</v>
      </c>
      <c r="B209" s="139" t="n">
        <f aca="false">X219</f>
        <v>9</v>
      </c>
      <c r="C209" s="140" t="n">
        <f aca="false">AL219</f>
        <v>2</v>
      </c>
      <c r="D209" s="139" t="n">
        <f aca="false">Y219</f>
        <v>20</v>
      </c>
      <c r="E209" s="140" t="n">
        <f aca="false">AM219</f>
        <v>2</v>
      </c>
      <c r="F209" s="139" t="n">
        <f aca="false">Z219</f>
        <v>16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45</v>
      </c>
      <c r="U209" s="140" t="n">
        <f aca="false">SUM(C209,E209,G209,I209,K209,M209,O209,Q209,S209)</f>
        <v>4</v>
      </c>
      <c r="V209" s="98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0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</row>
    <row r="210" s="112" customFormat="true" ht="13.15" hidden="false" customHeight="false" outlineLevel="0" collapsed="false">
      <c r="A210" s="132" t="s">
        <v>92</v>
      </c>
      <c r="B210" s="139" t="n">
        <f aca="false">X220</f>
        <v>25</v>
      </c>
      <c r="C210" s="140" t="n">
        <f aca="false">AL220</f>
        <v>2</v>
      </c>
      <c r="D210" s="139" t="n">
        <f aca="false">Y220</f>
        <v>43</v>
      </c>
      <c r="E210" s="140" t="n">
        <f aca="false">AM220</f>
        <v>0</v>
      </c>
      <c r="F210" s="139" t="n">
        <f aca="false">Z220</f>
        <v>19</v>
      </c>
      <c r="G210" s="140" t="n">
        <f aca="false">AN220</f>
        <v>1</v>
      </c>
      <c r="H210" s="139" t="n">
        <f aca="false">AA220</f>
        <v>3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90</v>
      </c>
      <c r="U210" s="140" t="n">
        <f aca="false">SUM(C210,E210,G210,I210,K210,M210,O210,Q210,S210)</f>
        <v>3</v>
      </c>
      <c r="V210" s="136"/>
      <c r="W210" s="111"/>
      <c r="X210" s="263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0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</row>
    <row r="211" s="112" customFormat="true" ht="12.75" hidden="false" customHeight="false" outlineLevel="0" collapsed="false">
      <c r="A211" s="132" t="s">
        <v>93</v>
      </c>
      <c r="B211" s="139" t="n">
        <f aca="false">X221</f>
        <v>81</v>
      </c>
      <c r="C211" s="140" t="n">
        <f aca="false">AL221</f>
        <v>7</v>
      </c>
      <c r="D211" s="139" t="n">
        <f aca="false">Y221</f>
        <v>70</v>
      </c>
      <c r="E211" s="140" t="n">
        <f aca="false">AM221</f>
        <v>4</v>
      </c>
      <c r="F211" s="139" t="n">
        <f aca="false">Z221</f>
        <v>18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169</v>
      </c>
      <c r="U211" s="140" t="n">
        <f aca="false">SUM(C211,E211,G211,I211,K211,M211,O211,Q211,S211)</f>
        <v>11</v>
      </c>
      <c r="V211" s="136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0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</row>
    <row r="212" s="112" customFormat="true" ht="12.75" hidden="false" customHeight="false" outlineLevel="0" collapsed="false">
      <c r="A212" s="132" t="s">
        <v>94</v>
      </c>
      <c r="B212" s="139" t="n">
        <f aca="false">X222</f>
        <v>60</v>
      </c>
      <c r="C212" s="140" t="n">
        <f aca="false">AL222</f>
        <v>6</v>
      </c>
      <c r="D212" s="139" t="n">
        <f aca="false">Y222</f>
        <v>78</v>
      </c>
      <c r="E212" s="140" t="n">
        <f aca="false">AM222</f>
        <v>5</v>
      </c>
      <c r="F212" s="139" t="n">
        <f aca="false">Z222</f>
        <v>29</v>
      </c>
      <c r="G212" s="140" t="n">
        <f aca="false">AN222</f>
        <v>0</v>
      </c>
      <c r="H212" s="139" t="n">
        <f aca="false">AA222</f>
        <v>1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168</v>
      </c>
      <c r="U212" s="140" t="n">
        <f aca="false">SUM(C212,E212,G212,I212,K212,M212,O212,Q212,S212)</f>
        <v>11</v>
      </c>
      <c r="V212" s="136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0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112" customFormat="true" ht="12.75" hidden="false" customHeight="false" outlineLevel="0" collapsed="false">
      <c r="A213" s="132" t="s">
        <v>95</v>
      </c>
      <c r="B213" s="139" t="n">
        <f aca="false">X223</f>
        <v>41</v>
      </c>
      <c r="C213" s="140" t="n">
        <f aca="false">AL223</f>
        <v>4</v>
      </c>
      <c r="D213" s="139" t="n">
        <f aca="false">Y223</f>
        <v>77</v>
      </c>
      <c r="E213" s="140" t="n">
        <f aca="false">AM223</f>
        <v>4</v>
      </c>
      <c r="F213" s="139" t="n">
        <f aca="false">Z223</f>
        <v>30</v>
      </c>
      <c r="G213" s="140" t="n">
        <f aca="false">AN223</f>
        <v>0</v>
      </c>
      <c r="H213" s="139" t="n">
        <f aca="false">AA223</f>
        <v>3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151</v>
      </c>
      <c r="U213" s="140" t="n">
        <f aca="false">SUM(C213,E213,G213,I213,K213,M213,O213,Q213,S213)</f>
        <v>8</v>
      </c>
      <c r="V213" s="136"/>
      <c r="W213" s="111"/>
      <c r="X213" s="1" t="n">
        <f aca="false">BA80</f>
        <v>1</v>
      </c>
      <c r="Y213" s="1" t="n">
        <f aca="false">BB80</f>
        <v>3</v>
      </c>
      <c r="Z213" s="1" t="n">
        <f aca="false">BC80</f>
        <v>3</v>
      </c>
      <c r="AA213" s="1" t="n">
        <f aca="false">BD80</f>
        <v>4</v>
      </c>
      <c r="AB213" s="1" t="n">
        <f aca="false">BE80</f>
        <v>0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0</v>
      </c>
      <c r="AM213" s="1" t="n">
        <f aca="false">BO75</f>
        <v>0</v>
      </c>
      <c r="AN213" s="1" t="n">
        <f aca="false">BP75</f>
        <v>0</v>
      </c>
      <c r="AO213" s="1" t="n">
        <f aca="false">BQ75</f>
        <v>2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0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112" customFormat="true" ht="12.75" hidden="false" customHeight="false" outlineLevel="0" collapsed="false">
      <c r="A214" s="132" t="s">
        <v>96</v>
      </c>
      <c r="B214" s="139" t="n">
        <f aca="false">X224</f>
        <v>54</v>
      </c>
      <c r="C214" s="140" t="n">
        <f aca="false">AL224</f>
        <v>2</v>
      </c>
      <c r="D214" s="139" t="n">
        <f aca="false">Y224</f>
        <v>70</v>
      </c>
      <c r="E214" s="140" t="n">
        <f aca="false">AM224</f>
        <v>3</v>
      </c>
      <c r="F214" s="139" t="n">
        <f aca="false">Z224</f>
        <v>22</v>
      </c>
      <c r="G214" s="140" t="n">
        <f aca="false">AN224</f>
        <v>0</v>
      </c>
      <c r="H214" s="139" t="n">
        <f aca="false">AA224</f>
        <v>1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147</v>
      </c>
      <c r="U214" s="140" t="n">
        <f aca="false">SUM(C214,E214,G214,I214,K214,M214,O214,Q214,S214)</f>
        <v>5</v>
      </c>
      <c r="V214" s="136"/>
      <c r="W214" s="111"/>
      <c r="X214" s="1" t="n">
        <f aca="false">BA81</f>
        <v>1</v>
      </c>
      <c r="Y214" s="1" t="n">
        <f aca="false">BB81</f>
        <v>2</v>
      </c>
      <c r="Z214" s="1" t="n">
        <f aca="false">BC81</f>
        <v>0</v>
      </c>
      <c r="AA214" s="1" t="n">
        <f aca="false">BD81</f>
        <v>1</v>
      </c>
      <c r="AB214" s="1" t="n">
        <f aca="false">BE81</f>
        <v>0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2" t="s">
        <v>85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112" customFormat="true" ht="12.75" hidden="false" customHeight="false" outlineLevel="0" collapsed="false">
      <c r="A215" s="132" t="s">
        <v>97</v>
      </c>
      <c r="B215" s="139" t="n">
        <f aca="false">X225</f>
        <v>67</v>
      </c>
      <c r="C215" s="140" t="n">
        <f aca="false">AL225</f>
        <v>7</v>
      </c>
      <c r="D215" s="139" t="n">
        <f aca="false">Y225</f>
        <v>64</v>
      </c>
      <c r="E215" s="140" t="n">
        <f aca="false">AM225</f>
        <v>0</v>
      </c>
      <c r="F215" s="139" t="n">
        <f aca="false">Z225</f>
        <v>5</v>
      </c>
      <c r="G215" s="140" t="n">
        <f aca="false">AN225</f>
        <v>1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136</v>
      </c>
      <c r="U215" s="140" t="n">
        <f aca="false">SUM(C215,E215,G215,I215,K215,M215,O215,Q215,S215)</f>
        <v>8</v>
      </c>
      <c r="V215" s="136"/>
      <c r="W215" s="111"/>
      <c r="X215" s="1" t="n">
        <f aca="false">BA82</f>
        <v>1</v>
      </c>
      <c r="Y215" s="1" t="n">
        <f aca="false">BB82</f>
        <v>2</v>
      </c>
      <c r="Z215" s="1" t="n">
        <f aca="false">BC82</f>
        <v>2</v>
      </c>
      <c r="AA215" s="1" t="n">
        <f aca="false">BD82</f>
        <v>2</v>
      </c>
      <c r="AB215" s="1" t="n">
        <f aca="false">BE82</f>
        <v>0</v>
      </c>
      <c r="AC215" s="1" t="n">
        <f aca="false">BF82</f>
        <v>0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0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2" t="s">
        <v>86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112" customFormat="true" ht="12.75" hidden="false" customHeight="false" outlineLevel="0" collapsed="false">
      <c r="A216" s="132" t="s">
        <v>98</v>
      </c>
      <c r="B216" s="139" t="n">
        <f aca="false">X226</f>
        <v>73</v>
      </c>
      <c r="C216" s="140" t="n">
        <f aca="false">AL226</f>
        <v>6</v>
      </c>
      <c r="D216" s="139" t="n">
        <f aca="false">Y226</f>
        <v>65</v>
      </c>
      <c r="E216" s="140" t="n">
        <f aca="false">AM226</f>
        <v>1</v>
      </c>
      <c r="F216" s="139" t="n">
        <f aca="false">Z226</f>
        <v>11</v>
      </c>
      <c r="G216" s="140" t="n">
        <f aca="false">AN226</f>
        <v>0</v>
      </c>
      <c r="H216" s="139" t="n">
        <f aca="false">AA226</f>
        <v>2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151</v>
      </c>
      <c r="U216" s="140" t="n">
        <f aca="false">SUM(C216,E216,G216,I216,K216,M216,O216,Q216,S216)</f>
        <v>7</v>
      </c>
      <c r="V216" s="136"/>
      <c r="W216" s="111"/>
      <c r="X216" s="1" t="n">
        <f aca="false">BA83</f>
        <v>0</v>
      </c>
      <c r="Y216" s="1" t="n">
        <f aca="false">BB83</f>
        <v>0</v>
      </c>
      <c r="Z216" s="1" t="n">
        <f aca="false">BC83</f>
        <v>2</v>
      </c>
      <c r="AA216" s="1" t="n">
        <f aca="false">BD83</f>
        <v>0</v>
      </c>
      <c r="AB216" s="1" t="n">
        <f aca="false">BE83</f>
        <v>1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0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2" t="s">
        <v>87</v>
      </c>
      <c r="BN216" s="1"/>
      <c r="BO216" s="289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289"/>
    </row>
    <row r="217" s="112" customFormat="true" ht="12.75" hidden="false" customHeight="false" outlineLevel="0" collapsed="false">
      <c r="A217" s="132" t="s">
        <v>99</v>
      </c>
      <c r="B217" s="139" t="n">
        <f aca="false">X227</f>
        <v>64</v>
      </c>
      <c r="C217" s="140" t="n">
        <f aca="false">AL227</f>
        <v>6</v>
      </c>
      <c r="D217" s="139" t="n">
        <f aca="false">Y227</f>
        <v>69</v>
      </c>
      <c r="E217" s="140" t="n">
        <f aca="false">AM227</f>
        <v>2</v>
      </c>
      <c r="F217" s="139" t="n">
        <f aca="false">Z227</f>
        <v>14</v>
      </c>
      <c r="G217" s="140" t="n">
        <f aca="false">AN227</f>
        <v>0</v>
      </c>
      <c r="H217" s="139" t="n">
        <f aca="false">AA227</f>
        <v>1</v>
      </c>
      <c r="I217" s="140" t="n">
        <f aca="false">AO227</f>
        <v>0</v>
      </c>
      <c r="J217" s="139" t="n">
        <f aca="false">AB227</f>
        <v>1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149</v>
      </c>
      <c r="U217" s="140" t="n">
        <f aca="false">SUM(C217,E217,G217,I217,K217,M217,O217,Q217,S217)</f>
        <v>8</v>
      </c>
      <c r="V217" s="136"/>
      <c r="W217" s="111"/>
      <c r="X217" s="1" t="n">
        <f aca="false">BA84</f>
        <v>0</v>
      </c>
      <c r="Y217" s="1" t="n">
        <f aca="false">BB84</f>
        <v>2</v>
      </c>
      <c r="Z217" s="1" t="n">
        <f aca="false">BC84</f>
        <v>4</v>
      </c>
      <c r="AA217" s="1" t="n">
        <f aca="false">BD84</f>
        <v>0</v>
      </c>
      <c r="AB217" s="1" t="n">
        <f aca="false">BE84</f>
        <v>0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0</v>
      </c>
      <c r="AN217" s="1" t="n">
        <f aca="false">BP79</f>
        <v>0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2" t="s">
        <v>88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112" customFormat="true" ht="12.75" hidden="false" customHeight="false" outlineLevel="0" collapsed="false">
      <c r="A218" s="132" t="s">
        <v>100</v>
      </c>
      <c r="B218" s="139" t="n">
        <f aca="false">X229</f>
        <v>88</v>
      </c>
      <c r="C218" s="140" t="n">
        <f aca="false">AL229</f>
        <v>5</v>
      </c>
      <c r="D218" s="139" t="n">
        <f aca="false">Y229</f>
        <v>62</v>
      </c>
      <c r="E218" s="140" t="n">
        <f aca="false">AM229</f>
        <v>1</v>
      </c>
      <c r="F218" s="139" t="n">
        <f aca="false">Z229</f>
        <v>12</v>
      </c>
      <c r="G218" s="140" t="n">
        <f aca="false">AN229</f>
        <v>1</v>
      </c>
      <c r="H218" s="139" t="n">
        <f aca="false">AA229</f>
        <v>1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163</v>
      </c>
      <c r="U218" s="140" t="n">
        <f aca="false">SUM(C218,E218,G218,I218,K218,M218,O218,Q218,S218)</f>
        <v>7</v>
      </c>
      <c r="V218" s="136"/>
      <c r="W218" s="111"/>
      <c r="X218" s="1" t="n">
        <f aca="false">BA85</f>
        <v>1</v>
      </c>
      <c r="Y218" s="1" t="n">
        <f aca="false">BB85</f>
        <v>4</v>
      </c>
      <c r="Z218" s="1" t="n">
        <f aca="false">BC85</f>
        <v>4</v>
      </c>
      <c r="AA218" s="1" t="n">
        <f aca="false">BD85</f>
        <v>1</v>
      </c>
      <c r="AB218" s="1" t="n">
        <f aca="false">BE85</f>
        <v>2</v>
      </c>
      <c r="AC218" s="1" t="n">
        <f aca="false">BF85</f>
        <v>1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0</v>
      </c>
      <c r="AM218" s="1" t="n">
        <f aca="false">BO80</f>
        <v>1</v>
      </c>
      <c r="AN218" s="1" t="n">
        <f aca="false">BP80</f>
        <v>0</v>
      </c>
      <c r="AO218" s="1" t="n">
        <f aca="false">BQ80</f>
        <v>0</v>
      </c>
      <c r="AP218" s="1" t="n">
        <f aca="false">BR80</f>
        <v>1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2" t="s">
        <v>89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112" customFormat="true" ht="12.75" hidden="false" customHeight="false" outlineLevel="0" collapsed="false">
      <c r="A219" s="132" t="s">
        <v>101</v>
      </c>
      <c r="B219" s="139" t="n">
        <f aca="false">X230</f>
        <v>152</v>
      </c>
      <c r="C219" s="140" t="n">
        <f aca="false">AL230</f>
        <v>11</v>
      </c>
      <c r="D219" s="139" t="n">
        <f aca="false">Y230</f>
        <v>49</v>
      </c>
      <c r="E219" s="140" t="n">
        <f aca="false">AM230</f>
        <v>3</v>
      </c>
      <c r="F219" s="139" t="n">
        <f aca="false">Z230</f>
        <v>0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201</v>
      </c>
      <c r="U219" s="140" t="n">
        <f aca="false">SUM(C219,E219,G219,I219,K219,M219,O219,Q219,S219)</f>
        <v>14</v>
      </c>
      <c r="V219" s="136"/>
      <c r="W219" s="111"/>
      <c r="X219" s="1" t="n">
        <f aca="false">BA86</f>
        <v>9</v>
      </c>
      <c r="Y219" s="1" t="n">
        <f aca="false">BB86</f>
        <v>20</v>
      </c>
      <c r="Z219" s="1" t="n">
        <f aca="false">BC86</f>
        <v>16</v>
      </c>
      <c r="AA219" s="1" t="n">
        <f aca="false">BD86</f>
        <v>0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2</v>
      </c>
      <c r="AM219" s="1" t="n">
        <f aca="false">BO81</f>
        <v>2</v>
      </c>
      <c r="AN219" s="1" t="n">
        <f aca="false">BP81</f>
        <v>0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2" t="s">
        <v>90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112" customFormat="true" ht="12.75" hidden="false" customHeight="false" outlineLevel="0" collapsed="false">
      <c r="A220" s="132" t="s">
        <v>102</v>
      </c>
      <c r="B220" s="139" t="n">
        <f aca="false">X231</f>
        <v>163</v>
      </c>
      <c r="C220" s="140" t="n">
        <f aca="false">AL231</f>
        <v>9</v>
      </c>
      <c r="D220" s="139" t="n">
        <f aca="false">Y231</f>
        <v>38</v>
      </c>
      <c r="E220" s="140" t="n">
        <f aca="false">AM231</f>
        <v>0</v>
      </c>
      <c r="F220" s="139" t="n">
        <f aca="false">Z231</f>
        <v>3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204</v>
      </c>
      <c r="U220" s="140" t="n">
        <f aca="false">SUM(C220,E220,G220,I220,K220,M220,O220,Q220,S220)</f>
        <v>9</v>
      </c>
      <c r="V220" s="136"/>
      <c r="W220" s="111"/>
      <c r="X220" s="1" t="n">
        <f aca="false">BA87</f>
        <v>25</v>
      </c>
      <c r="Y220" s="1" t="n">
        <f aca="false">BB87</f>
        <v>43</v>
      </c>
      <c r="Z220" s="1" t="n">
        <f aca="false">BC87</f>
        <v>19</v>
      </c>
      <c r="AA220" s="1" t="n">
        <f aca="false">BD87</f>
        <v>3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2</v>
      </c>
      <c r="AM220" s="1" t="n">
        <f aca="false">BO82</f>
        <v>0</v>
      </c>
      <c r="AN220" s="1" t="n">
        <f aca="false">BP82</f>
        <v>1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2" t="s">
        <v>91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112" customFormat="true" ht="12.75" hidden="false" customHeight="false" outlineLevel="0" collapsed="false">
      <c r="A221" s="132" t="s">
        <v>103</v>
      </c>
      <c r="B221" s="139" t="n">
        <f aca="false">X232</f>
        <v>107</v>
      </c>
      <c r="C221" s="140" t="n">
        <f aca="false">AL232</f>
        <v>8</v>
      </c>
      <c r="D221" s="139" t="n">
        <f aca="false">Y232</f>
        <v>92</v>
      </c>
      <c r="E221" s="140" t="n">
        <f aca="false">AM232</f>
        <v>1</v>
      </c>
      <c r="F221" s="139" t="n">
        <f aca="false">Z232</f>
        <v>8</v>
      </c>
      <c r="G221" s="140" t="n">
        <f aca="false">AN232</f>
        <v>0</v>
      </c>
      <c r="H221" s="139" t="n">
        <f aca="false">AA232</f>
        <v>3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210</v>
      </c>
      <c r="U221" s="140" t="n">
        <f aca="false">SUM(C221,E221,G221,I221,K221,M221,O221,Q221,S221)</f>
        <v>9</v>
      </c>
      <c r="V221" s="136"/>
      <c r="W221" s="111"/>
      <c r="X221" s="1" t="n">
        <f aca="false">BA88</f>
        <v>81</v>
      </c>
      <c r="Y221" s="1" t="n">
        <f aca="false">BB88</f>
        <v>70</v>
      </c>
      <c r="Z221" s="1" t="n">
        <f aca="false">BC88</f>
        <v>18</v>
      </c>
      <c r="AA221" s="1" t="n">
        <f aca="false">BD88</f>
        <v>0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7</v>
      </c>
      <c r="AM221" s="1" t="n">
        <f aca="false">BO83</f>
        <v>4</v>
      </c>
      <c r="AN221" s="1" t="n">
        <f aca="false">BP83</f>
        <v>0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2" t="s">
        <v>92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112" customFormat="true" ht="12.75" hidden="false" customHeight="false" outlineLevel="0" collapsed="false">
      <c r="A222" s="132" t="s">
        <v>104</v>
      </c>
      <c r="B222" s="139" t="n">
        <f aca="false">X233</f>
        <v>36</v>
      </c>
      <c r="C222" s="140" t="n">
        <f aca="false">AL233</f>
        <v>7</v>
      </c>
      <c r="D222" s="139" t="n">
        <f aca="false">Y233</f>
        <v>54</v>
      </c>
      <c r="E222" s="140" t="n">
        <f aca="false">AM233</f>
        <v>0</v>
      </c>
      <c r="F222" s="139" t="n">
        <f aca="false">Z233</f>
        <v>28</v>
      </c>
      <c r="G222" s="140" t="n">
        <f aca="false">AN233</f>
        <v>1</v>
      </c>
      <c r="H222" s="139" t="n">
        <f aca="false">AA233</f>
        <v>1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119</v>
      </c>
      <c r="U222" s="140" t="n">
        <f aca="false">SUM(C222,E222,G222,I222,K222,M222,O222,Q222,S222)</f>
        <v>8</v>
      </c>
      <c r="V222" s="136"/>
      <c r="W222" s="111"/>
      <c r="X222" s="1" t="n">
        <f aca="false">BA89</f>
        <v>60</v>
      </c>
      <c r="Y222" s="1" t="n">
        <f aca="false">BB89</f>
        <v>78</v>
      </c>
      <c r="Z222" s="1" t="n">
        <f aca="false">BC89</f>
        <v>29</v>
      </c>
      <c r="AA222" s="1" t="n">
        <f aca="false">BD89</f>
        <v>1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6</v>
      </c>
      <c r="AM222" s="1" t="n">
        <f aca="false">BO84</f>
        <v>5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2" t="s">
        <v>93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112" customFormat="true" ht="12.75" hidden="false" customHeight="false" outlineLevel="0" collapsed="false">
      <c r="A223" s="132" t="s">
        <v>106</v>
      </c>
      <c r="B223" s="139" t="n">
        <f aca="false">X234</f>
        <v>17</v>
      </c>
      <c r="C223" s="140" t="n">
        <f aca="false">AL234</f>
        <v>0</v>
      </c>
      <c r="D223" s="139" t="n">
        <f aca="false">Y234</f>
        <v>46</v>
      </c>
      <c r="E223" s="140" t="n">
        <f aca="false">AM234</f>
        <v>1</v>
      </c>
      <c r="F223" s="139" t="n">
        <f aca="false">Z234</f>
        <v>16</v>
      </c>
      <c r="G223" s="140" t="n">
        <f aca="false">AN234</f>
        <v>1</v>
      </c>
      <c r="H223" s="139" t="n">
        <f aca="false">AA234</f>
        <v>3</v>
      </c>
      <c r="I223" s="140" t="n">
        <f aca="false">AO234</f>
        <v>0</v>
      </c>
      <c r="J223" s="139" t="n">
        <f aca="false">AB234</f>
        <v>1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1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84</v>
      </c>
      <c r="U223" s="140" t="n">
        <f aca="false">SUM(C223,E223,G223,I223,K223,M223,O223,Q223,S223)</f>
        <v>2</v>
      </c>
      <c r="V223" s="136"/>
      <c r="W223" s="111"/>
      <c r="X223" s="1" t="n">
        <f aca="false">BA90</f>
        <v>41</v>
      </c>
      <c r="Y223" s="1" t="n">
        <f aca="false">BB90</f>
        <v>77</v>
      </c>
      <c r="Z223" s="1" t="n">
        <f aca="false">BC90</f>
        <v>30</v>
      </c>
      <c r="AA223" s="1" t="n">
        <f aca="false">BD90</f>
        <v>3</v>
      </c>
      <c r="AB223" s="1" t="n">
        <f aca="false">BE90</f>
        <v>0</v>
      </c>
      <c r="AC223" s="1" t="n">
        <f aca="false">BF90</f>
        <v>0</v>
      </c>
      <c r="AD223" s="1" t="n">
        <f aca="false">BG90</f>
        <v>0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4</v>
      </c>
      <c r="AM223" s="1" t="n">
        <f aca="false">BO85</f>
        <v>4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2" t="s">
        <v>94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112" customFormat="true" ht="12.75" hidden="false" customHeight="false" outlineLevel="0" collapsed="false">
      <c r="A224" s="132" t="s">
        <v>107</v>
      </c>
      <c r="B224" s="139" t="n">
        <f aca="false">X235</f>
        <v>8</v>
      </c>
      <c r="C224" s="140" t="n">
        <f aca="false">AL235</f>
        <v>0</v>
      </c>
      <c r="D224" s="139" t="n">
        <f aca="false">Y235</f>
        <v>20</v>
      </c>
      <c r="E224" s="140" t="n">
        <f aca="false">AM235</f>
        <v>0</v>
      </c>
      <c r="F224" s="139" t="n">
        <f aca="false">Z235</f>
        <v>16</v>
      </c>
      <c r="G224" s="140" t="n">
        <f aca="false">AN235</f>
        <v>1</v>
      </c>
      <c r="H224" s="139" t="n">
        <f aca="false">AA235</f>
        <v>2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46</v>
      </c>
      <c r="U224" s="140" t="n">
        <f aca="false">SUM(C224,E224,G224,I224,K224,M224,O224,Q224,S224)</f>
        <v>1</v>
      </c>
      <c r="V224" s="136"/>
      <c r="W224" s="111"/>
      <c r="X224" s="1" t="n">
        <f aca="false">BA91</f>
        <v>54</v>
      </c>
      <c r="Y224" s="1" t="n">
        <f aca="false">BB91</f>
        <v>70</v>
      </c>
      <c r="Z224" s="1" t="n">
        <f aca="false">BC91</f>
        <v>22</v>
      </c>
      <c r="AA224" s="1" t="n">
        <f aca="false">BD91</f>
        <v>1</v>
      </c>
      <c r="AB224" s="1" t="n">
        <f aca="false">BE91</f>
        <v>0</v>
      </c>
      <c r="AC224" s="1" t="n">
        <f aca="false">BF91</f>
        <v>0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2</v>
      </c>
      <c r="AM224" s="1" t="n">
        <f aca="false">BO86</f>
        <v>3</v>
      </c>
      <c r="AN224" s="1" t="n">
        <f aca="false">BP86</f>
        <v>0</v>
      </c>
      <c r="AO224" s="1" t="n">
        <f aca="false">BQ86</f>
        <v>0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2" t="s">
        <v>95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112" customFormat="true" ht="12.75" hidden="false" customHeight="false" outlineLevel="0" collapsed="false">
      <c r="A225" s="132" t="s">
        <v>108</v>
      </c>
      <c r="B225" s="139" t="n">
        <f aca="false">X236</f>
        <v>3</v>
      </c>
      <c r="C225" s="140" t="n">
        <f aca="false">AL236</f>
        <v>0</v>
      </c>
      <c r="D225" s="139" t="n">
        <f aca="false">Y236</f>
        <v>13</v>
      </c>
      <c r="E225" s="140" t="n">
        <f aca="false">AM236</f>
        <v>0</v>
      </c>
      <c r="F225" s="139" t="n">
        <f aca="false">Z236</f>
        <v>17</v>
      </c>
      <c r="G225" s="140" t="n">
        <f aca="false">AN236</f>
        <v>2</v>
      </c>
      <c r="H225" s="139" t="n">
        <f aca="false">AA236</f>
        <v>2</v>
      </c>
      <c r="I225" s="140" t="n">
        <f aca="false">AO236</f>
        <v>0</v>
      </c>
      <c r="J225" s="139" t="n">
        <f aca="false">AB236</f>
        <v>3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38</v>
      </c>
      <c r="U225" s="140" t="n">
        <f aca="false">SUM(C225,E225,G225,I225,K225,M225,O225,Q225,S225)</f>
        <v>2</v>
      </c>
      <c r="V225" s="136"/>
      <c r="W225" s="111"/>
      <c r="X225" s="1" t="n">
        <f aca="false">BA92</f>
        <v>67</v>
      </c>
      <c r="Y225" s="1" t="n">
        <f aca="false">BB92</f>
        <v>64</v>
      </c>
      <c r="Z225" s="1" t="n">
        <f aca="false">BC92</f>
        <v>5</v>
      </c>
      <c r="AA225" s="1" t="n">
        <f aca="false">BD92</f>
        <v>0</v>
      </c>
      <c r="AB225" s="1" t="n">
        <f aca="false">BE92</f>
        <v>0</v>
      </c>
      <c r="AC225" s="1" t="n">
        <f aca="false">BF92</f>
        <v>0</v>
      </c>
      <c r="AD225" s="1" t="n">
        <f aca="false">BG92</f>
        <v>0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7</v>
      </c>
      <c r="AM225" s="1" t="n">
        <f aca="false">BO87</f>
        <v>0</v>
      </c>
      <c r="AN225" s="1" t="n">
        <f aca="false">BP87</f>
        <v>1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2" t="s">
        <v>96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112" customFormat="true" ht="13.15" hidden="false" customHeight="false" outlineLevel="0" collapsed="false">
      <c r="A226" s="128" t="s">
        <v>109</v>
      </c>
      <c r="B226" s="139" t="n">
        <f aca="false">X237</f>
        <v>2</v>
      </c>
      <c r="C226" s="140" t="n">
        <f aca="false">AL237</f>
        <v>0</v>
      </c>
      <c r="D226" s="139" t="n">
        <f aca="false">Y237</f>
        <v>11</v>
      </c>
      <c r="E226" s="140" t="n">
        <f aca="false">AM237</f>
        <v>0</v>
      </c>
      <c r="F226" s="139" t="n">
        <f aca="false">Z237</f>
        <v>1</v>
      </c>
      <c r="G226" s="140" t="n">
        <f aca="false">AN237</f>
        <v>0</v>
      </c>
      <c r="H226" s="139" t="n">
        <f aca="false">AA237</f>
        <v>3</v>
      </c>
      <c r="I226" s="140" t="n">
        <f aca="false">AO237</f>
        <v>1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17</v>
      </c>
      <c r="U226" s="140" t="n">
        <f aca="false">SUM(C226,E226,G226,I226,K226,M226,O226,Q226,S226)</f>
        <v>1</v>
      </c>
      <c r="V226" s="136"/>
      <c r="W226" s="111"/>
      <c r="X226" s="1" t="n">
        <f aca="false">BA93</f>
        <v>73</v>
      </c>
      <c r="Y226" s="1" t="n">
        <f aca="false">BB93</f>
        <v>65</v>
      </c>
      <c r="Z226" s="1" t="n">
        <f aca="false">BC93</f>
        <v>11</v>
      </c>
      <c r="AA226" s="1" t="n">
        <f aca="false">BD93</f>
        <v>2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6</v>
      </c>
      <c r="AM226" s="1" t="n">
        <f aca="false">BO88</f>
        <v>1</v>
      </c>
      <c r="AN226" s="1" t="n">
        <f aca="false">BP88</f>
        <v>0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2" t="s">
        <v>97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112" customFormat="true" ht="13.5" hidden="false" customHeight="false" outlineLevel="0" collapsed="false">
      <c r="A227" s="133" t="s">
        <v>110</v>
      </c>
      <c r="B227" s="142" t="n">
        <f aca="false">SUM(B203:B226)</f>
        <v>1054</v>
      </c>
      <c r="C227" s="143" t="n">
        <f aca="false">SUM(C203:C226)</f>
        <v>82</v>
      </c>
      <c r="D227" s="142" t="n">
        <f aca="false">SUM(D203:D226)</f>
        <v>954</v>
      </c>
      <c r="E227" s="143" t="n">
        <f aca="false">SUM(E203:E226)</f>
        <v>28</v>
      </c>
      <c r="F227" s="142" t="n">
        <f aca="false">SUM(F203:F226)</f>
        <v>280</v>
      </c>
      <c r="G227" s="143" t="n">
        <f aca="false">SUM(G203:G226)</f>
        <v>8</v>
      </c>
      <c r="H227" s="142" t="n">
        <f aca="false">SUM(H203:H226)</f>
        <v>34</v>
      </c>
      <c r="I227" s="143" t="n">
        <f aca="false">SUM(I203:I226)</f>
        <v>3</v>
      </c>
      <c r="J227" s="142" t="n">
        <f aca="false">SUM(J203:J226)</f>
        <v>8</v>
      </c>
      <c r="K227" s="143" t="n">
        <f aca="false">SUM(K203:K226)</f>
        <v>1</v>
      </c>
      <c r="L227" s="142" t="n">
        <f aca="false">SUM(L203:L226)</f>
        <v>1</v>
      </c>
      <c r="M227" s="143" t="n">
        <f aca="false">SUM(M203:M226)</f>
        <v>0</v>
      </c>
      <c r="N227" s="142" t="n">
        <f aca="false">SUM(N203:N226)</f>
        <v>1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2332</v>
      </c>
      <c r="U227" s="143" t="n">
        <f aca="false">SUM(U203:U226)</f>
        <v>122</v>
      </c>
      <c r="V227" s="136"/>
      <c r="W227" s="111"/>
      <c r="X227" s="1" t="n">
        <f aca="false">BA94</f>
        <v>64</v>
      </c>
      <c r="Y227" s="1" t="n">
        <f aca="false">BB94</f>
        <v>69</v>
      </c>
      <c r="Z227" s="1" t="n">
        <f aca="false">BC94</f>
        <v>14</v>
      </c>
      <c r="AA227" s="1" t="n">
        <f aca="false">BD94</f>
        <v>1</v>
      </c>
      <c r="AB227" s="1" t="n">
        <f aca="false">BE94</f>
        <v>1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6</v>
      </c>
      <c r="AM227" s="1" t="n">
        <f aca="false">BO89</f>
        <v>2</v>
      </c>
      <c r="AN227" s="1" t="n">
        <f aca="false">BP89</f>
        <v>0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2" t="s">
        <v>98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112" customFormat="true" ht="13.15" hidden="false" customHeight="false" outlineLevel="0" collapsed="false">
      <c r="A228" s="132" t="s">
        <v>41</v>
      </c>
      <c r="B228" s="145" t="n">
        <f aca="false">B227/T227</f>
        <v>0.451972555746141</v>
      </c>
      <c r="C228" s="146" t="n">
        <f aca="false">C227/T227</f>
        <v>0.0351629502572899</v>
      </c>
      <c r="D228" s="145" t="n">
        <f aca="false">D227/T227</f>
        <v>0.409090909090909</v>
      </c>
      <c r="E228" s="146" t="n">
        <f aca="false">E227/T227</f>
        <v>0.0120068610634648</v>
      </c>
      <c r="F228" s="145" t="n">
        <f aca="false">F227/T227</f>
        <v>0.120068610634648</v>
      </c>
      <c r="G228" s="146" t="n">
        <f aca="false">G227/T227</f>
        <v>0.00343053173241852</v>
      </c>
      <c r="H228" s="145" t="n">
        <f aca="false">H227/T227</f>
        <v>0.0145797598627787</v>
      </c>
      <c r="I228" s="146" t="n">
        <f aca="false">I227/T227</f>
        <v>0.00128644939965695</v>
      </c>
      <c r="J228" s="145" t="n">
        <f aca="false">J227/T227</f>
        <v>0.00343053173241852</v>
      </c>
      <c r="K228" s="146" t="n">
        <f aca="false">K227/T227</f>
        <v>0.000428816466552316</v>
      </c>
      <c r="L228" s="145" t="n">
        <f aca="false">L227/T227</f>
        <v>0.000428816466552316</v>
      </c>
      <c r="M228" s="146" t="n">
        <f aca="false">M227/T227</f>
        <v>0</v>
      </c>
      <c r="N228" s="145" t="n">
        <f aca="false">N227/T227</f>
        <v>0.000428816466552316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0.0523156089193825</v>
      </c>
      <c r="V228" s="136"/>
      <c r="W228" s="11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2" t="s">
        <v>99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112" customFormat="true" ht="12.75" hidden="false" customHeight="false" outlineLevel="0" collapsed="false">
      <c r="A229" s="132" t="s">
        <v>111</v>
      </c>
      <c r="B229" s="147" t="n">
        <f aca="false">SUM(B209:B223)</f>
        <v>1037</v>
      </c>
      <c r="C229" s="148" t="n">
        <f aca="false">SUM(C209:C223)</f>
        <v>82</v>
      </c>
      <c r="D229" s="147" t="n">
        <f aca="false">SUM(D209:D223)</f>
        <v>897</v>
      </c>
      <c r="E229" s="148" t="n">
        <f aca="false">SUM(E209:E223)</f>
        <v>27</v>
      </c>
      <c r="F229" s="147" t="n">
        <f aca="false">SUM(F209:F223)</f>
        <v>231</v>
      </c>
      <c r="G229" s="148" t="n">
        <f aca="false">SUM(G209:G223)</f>
        <v>5</v>
      </c>
      <c r="H229" s="147" t="n">
        <f aca="false">SUM(H209:H223)</f>
        <v>19</v>
      </c>
      <c r="I229" s="148" t="n">
        <f aca="false">SUM(I209:I223)</f>
        <v>0</v>
      </c>
      <c r="J229" s="147" t="n">
        <f aca="false">SUM(J209:J223)</f>
        <v>2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1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2187</v>
      </c>
      <c r="U229" s="148" t="n">
        <f aca="false">SUM(U209:U223)</f>
        <v>114</v>
      </c>
      <c r="V229" s="136"/>
      <c r="W229" s="111"/>
      <c r="X229" s="1" t="n">
        <f aca="false">BA95</f>
        <v>88</v>
      </c>
      <c r="Y229" s="1" t="n">
        <f aca="false">BB95</f>
        <v>62</v>
      </c>
      <c r="Z229" s="1" t="n">
        <f aca="false">BC95</f>
        <v>12</v>
      </c>
      <c r="AA229" s="1" t="n">
        <f aca="false">BD95</f>
        <v>1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5</v>
      </c>
      <c r="AM229" s="1" t="n">
        <f aca="false">BO90</f>
        <v>1</v>
      </c>
      <c r="AN229" s="1" t="n">
        <f aca="false">BP90</f>
        <v>1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2" t="s">
        <v>100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112" customFormat="true" ht="13.15" hidden="false" customHeight="false" outlineLevel="0" collapsed="false">
      <c r="A230" s="128" t="s">
        <v>112</v>
      </c>
      <c r="B230" s="150" t="n">
        <f aca="false">B227-B229</f>
        <v>17</v>
      </c>
      <c r="C230" s="151" t="n">
        <f aca="false">C227-C229</f>
        <v>0</v>
      </c>
      <c r="D230" s="150" t="n">
        <f aca="false">D227-D229</f>
        <v>57</v>
      </c>
      <c r="E230" s="151" t="n">
        <f aca="false">E227-E229</f>
        <v>1</v>
      </c>
      <c r="F230" s="150" t="n">
        <f aca="false">F227-F229</f>
        <v>49</v>
      </c>
      <c r="G230" s="151" t="n">
        <f aca="false">G227-G229</f>
        <v>3</v>
      </c>
      <c r="H230" s="150" t="n">
        <f aca="false">H227-H229</f>
        <v>15</v>
      </c>
      <c r="I230" s="151" t="n">
        <f aca="false">I227-I229</f>
        <v>3</v>
      </c>
      <c r="J230" s="150" t="n">
        <f aca="false">J227-J229</f>
        <v>6</v>
      </c>
      <c r="K230" s="151" t="n">
        <f aca="false">K227-K229</f>
        <v>1</v>
      </c>
      <c r="L230" s="150" t="n">
        <f aca="false">L227-L229</f>
        <v>1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145</v>
      </c>
      <c r="U230" s="151" t="n">
        <f aca="false">U227-U229</f>
        <v>8</v>
      </c>
      <c r="V230" s="136"/>
      <c r="W230" s="111"/>
      <c r="X230" s="1" t="n">
        <f aca="false">BA96</f>
        <v>152</v>
      </c>
      <c r="Y230" s="1" t="n">
        <f aca="false">BB96</f>
        <v>49</v>
      </c>
      <c r="Z230" s="1" t="n">
        <f aca="false">BC96</f>
        <v>0</v>
      </c>
      <c r="AA230" s="1" t="n">
        <f aca="false">BD96</f>
        <v>0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11</v>
      </c>
      <c r="AM230" s="1" t="n">
        <f aca="false">BO91</f>
        <v>3</v>
      </c>
      <c r="AN230" s="1" t="n">
        <f aca="false">BP91</f>
        <v>0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2" t="s">
        <v>101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112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9" t="n">
        <f aca="false">T227-U227</f>
        <v>2210</v>
      </c>
      <c r="J231" s="159"/>
      <c r="K231" s="162"/>
      <c r="L231" s="163" t="s">
        <v>115</v>
      </c>
      <c r="M231" s="271" t="n">
        <f aca="false">U227</f>
        <v>122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2454</v>
      </c>
      <c r="U231" s="164"/>
      <c r="V231" s="136"/>
      <c r="W231" s="111"/>
      <c r="X231" s="1" t="n">
        <f aca="false">BA97</f>
        <v>163</v>
      </c>
      <c r="Y231" s="1" t="n">
        <f aca="false">BB97</f>
        <v>38</v>
      </c>
      <c r="Z231" s="1" t="n">
        <f aca="false">BC97</f>
        <v>3</v>
      </c>
      <c r="AA231" s="1" t="n">
        <f aca="false">BD97</f>
        <v>0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9</v>
      </c>
      <c r="AM231" s="1" t="n">
        <f aca="false">BO92</f>
        <v>0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2" t="s">
        <v>102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112" customFormat="true" ht="13.15" hidden="false" customHeight="false" outlineLevel="0" collapsed="false">
      <c r="A232" s="272" t="s">
        <v>117</v>
      </c>
      <c r="B232" s="273"/>
      <c r="C232" s="273"/>
      <c r="D232" s="274" t="s">
        <v>118</v>
      </c>
      <c r="E232" s="275" t="n">
        <f aca="false">(B227*15+D227*35+F227*45+H227*55+J227*65+L227*75+N227*85+P227*95+R227*125)/T227</f>
        <v>27.5943396226415</v>
      </c>
      <c r="F232" s="272" t="s">
        <v>119</v>
      </c>
      <c r="G232" s="276"/>
      <c r="H232" s="274" t="s">
        <v>120</v>
      </c>
      <c r="I232" s="275" t="n">
        <f aca="false">(C227*15+E227*35+G227*45+I227*55+K227*65+M227*75+O227*85+Q227*95+S227*125)/U227</f>
        <v>22.9508196721311</v>
      </c>
      <c r="J232" s="272" t="s">
        <v>119</v>
      </c>
      <c r="K232" s="111"/>
      <c r="N232" s="171"/>
      <c r="O232" s="172"/>
      <c r="P232" s="172"/>
      <c r="Q232" s="172"/>
      <c r="R232" s="171"/>
      <c r="S232" s="171"/>
      <c r="T232" s="171"/>
      <c r="U232" s="171"/>
      <c r="V232" s="136"/>
      <c r="W232" s="111"/>
      <c r="X232" s="1" t="n">
        <f aca="false">BA99</f>
        <v>107</v>
      </c>
      <c r="Y232" s="1" t="n">
        <f aca="false">BB99</f>
        <v>92</v>
      </c>
      <c r="Z232" s="1" t="n">
        <f aca="false">BC99</f>
        <v>8</v>
      </c>
      <c r="AA232" s="1" t="n">
        <f aca="false">BD99</f>
        <v>3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8</v>
      </c>
      <c r="AM232" s="1" t="n">
        <f aca="false">BO93</f>
        <v>1</v>
      </c>
      <c r="AN232" s="1" t="n">
        <f aca="false">BP93</f>
        <v>0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2" t="s">
        <v>103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112" customFormat="true" ht="7.15" hidden="false" customHeight="true" outlineLevel="0" collapsed="false">
      <c r="V233" s="136"/>
      <c r="W233" s="111"/>
      <c r="X233" s="1" t="n">
        <f aca="false">BA100</f>
        <v>36</v>
      </c>
      <c r="Y233" s="1" t="n">
        <f aca="false">BB100</f>
        <v>54</v>
      </c>
      <c r="Z233" s="1" t="n">
        <f aca="false">BC100</f>
        <v>28</v>
      </c>
      <c r="AA233" s="1" t="n">
        <f aca="false">BD100</f>
        <v>1</v>
      </c>
      <c r="AB233" s="1" t="n">
        <f aca="false">BE100</f>
        <v>0</v>
      </c>
      <c r="AC233" s="1" t="n">
        <f aca="false">BF100</f>
        <v>0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7</v>
      </c>
      <c r="AM233" s="1" t="n">
        <f aca="false">BO94</f>
        <v>0</v>
      </c>
      <c r="AN233" s="1" t="n">
        <f aca="false">BP94</f>
        <v>1</v>
      </c>
      <c r="AO233" s="1" t="n">
        <f aca="false">BQ94</f>
        <v>0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2" t="s">
        <v>104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112" customFormat="true" ht="12.75" hidden="false" customHeight="false" outlineLevel="0" collapsed="false">
      <c r="V234" s="136"/>
      <c r="W234" s="111"/>
      <c r="X234" s="1" t="n">
        <f aca="false">BA101</f>
        <v>17</v>
      </c>
      <c r="Y234" s="1" t="n">
        <f aca="false">BB101</f>
        <v>46</v>
      </c>
      <c r="Z234" s="1" t="n">
        <f aca="false">BC101</f>
        <v>16</v>
      </c>
      <c r="AA234" s="1" t="n">
        <f aca="false">BD101</f>
        <v>3</v>
      </c>
      <c r="AB234" s="1" t="n">
        <f aca="false">BE101</f>
        <v>1</v>
      </c>
      <c r="AC234" s="1" t="n">
        <f aca="false">BF101</f>
        <v>0</v>
      </c>
      <c r="AD234" s="1" t="n">
        <f aca="false">BG101</f>
        <v>1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0</v>
      </c>
      <c r="AM234" s="1" t="n">
        <f aca="false">BO95</f>
        <v>1</v>
      </c>
      <c r="AN234" s="1" t="n">
        <f aca="false">BP95</f>
        <v>1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2" t="s">
        <v>106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112" customFormat="true" ht="12.75" hidden="false" customHeight="false" outlineLevel="0" collapsed="false">
      <c r="V235" s="136"/>
      <c r="W235" s="111"/>
      <c r="X235" s="1" t="n">
        <f aca="false">BA102</f>
        <v>8</v>
      </c>
      <c r="Y235" s="1" t="n">
        <f aca="false">BB102</f>
        <v>20</v>
      </c>
      <c r="Z235" s="1" t="n">
        <f aca="false">BC102</f>
        <v>16</v>
      </c>
      <c r="AA235" s="1" t="n">
        <f aca="false">BD102</f>
        <v>2</v>
      </c>
      <c r="AB235" s="1" t="n">
        <f aca="false">BE102</f>
        <v>0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0</v>
      </c>
      <c r="AM235" s="1" t="n">
        <f aca="false">BO96</f>
        <v>0</v>
      </c>
      <c r="AN235" s="1" t="n">
        <f aca="false">BP96</f>
        <v>1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2" t="s">
        <v>107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112" customFormat="true" ht="12.75" hidden="false" customHeight="false" outlineLevel="0" collapsed="false">
      <c r="V236" s="144"/>
      <c r="W236" s="111"/>
      <c r="X236" s="1" t="n">
        <f aca="false">BA103</f>
        <v>3</v>
      </c>
      <c r="Y236" s="1" t="n">
        <f aca="false">BB103</f>
        <v>13</v>
      </c>
      <c r="Z236" s="1" t="n">
        <f aca="false">BC103</f>
        <v>17</v>
      </c>
      <c r="AA236" s="1" t="n">
        <f aca="false">BD103</f>
        <v>2</v>
      </c>
      <c r="AB236" s="1" t="n">
        <f aca="false">BE103</f>
        <v>3</v>
      </c>
      <c r="AC236" s="1" t="n">
        <f aca="false">BF103</f>
        <v>0</v>
      </c>
      <c r="AD236" s="1" t="n">
        <f aca="false">BG103</f>
        <v>0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0</v>
      </c>
      <c r="AN236" s="1" t="n">
        <f aca="false">BP97</f>
        <v>2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2" t="s">
        <v>108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112" customFormat="true" ht="13.15" hidden="false" customHeight="false" outlineLevel="0" collapsed="false">
      <c r="V237" s="149"/>
      <c r="W237" s="111"/>
      <c r="X237" s="1" t="n">
        <f aca="false">BA104</f>
        <v>2</v>
      </c>
      <c r="Y237" s="1" t="n">
        <f aca="false">BB104</f>
        <v>11</v>
      </c>
      <c r="Z237" s="1" t="n">
        <f aca="false">BC104</f>
        <v>1</v>
      </c>
      <c r="AA237" s="1" t="n">
        <f aca="false">BD104</f>
        <v>3</v>
      </c>
      <c r="AB237" s="1" t="n">
        <f aca="false">BE104</f>
        <v>0</v>
      </c>
      <c r="AC237" s="1" t="n">
        <f aca="false">BF104</f>
        <v>0</v>
      </c>
      <c r="AD237" s="1" t="n">
        <f aca="false">BG104</f>
        <v>0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0</v>
      </c>
      <c r="AM237" s="1" t="n">
        <f aca="false">BO98</f>
        <v>0</v>
      </c>
      <c r="AN237" s="1" t="n">
        <f aca="false">BP98</f>
        <v>0</v>
      </c>
      <c r="AO237" s="1" t="n">
        <f aca="false">BQ98</f>
        <v>1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8" t="s">
        <v>109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112" customFormat="true" ht="13.5" hidden="false" customHeight="false" outlineLevel="0" collapsed="false">
      <c r="V238" s="152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3" t="s">
        <v>110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112" customFormat="true" ht="12.75" hidden="false" customHeight="false" outlineLevel="0" collapsed="false">
      <c r="V239" s="165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0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112" customFormat="true" ht="12.4" hidden="false" customHeight="false" outlineLevel="0" collapsed="false">
      <c r="V240" s="165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0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112" customFormat="true" ht="12.4" hidden="false" customHeight="false" outlineLevel="0" collapsed="false">
      <c r="V241" s="98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0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112" customFormat="true" ht="12.4" hidden="false" customHeight="false" outlineLevel="0" collapsed="false">
      <c r="V242" s="98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0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112" customFormat="true" ht="12.4" hidden="false" customHeight="false" outlineLevel="0" collapsed="false">
      <c r="V243" s="98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0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112" customFormat="true" ht="12.4" hidden="false" customHeight="false" outlineLevel="0" collapsed="false">
      <c r="V244" s="98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0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112" customFormat="true" ht="12.4" hidden="false" customHeight="false" outlineLevel="0" collapsed="false">
      <c r="V245" s="98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0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112" customFormat="true" ht="6.6" hidden="false" customHeight="true" outlineLevel="0" collapsed="false">
      <c r="V246" s="98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0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112" customFormat="true" ht="12.4" hidden="false" customHeight="false" outlineLevel="0" collapsed="false">
      <c r="V247" s="98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0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112" customFormat="true" ht="12.4" hidden="false" customHeight="false" outlineLevel="0" collapsed="false">
      <c r="V248" s="98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0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112" customFormat="true" ht="12.4" hidden="false" customHeight="false" outlineLevel="0" collapsed="false">
      <c r="V249" s="98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0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112" customFormat="true" ht="12.4" hidden="false" customHeight="false" outlineLevel="0" collapsed="false">
      <c r="V250" s="98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0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112" customFormat="true" ht="12.4" hidden="false" customHeight="false" outlineLevel="0" collapsed="false">
      <c r="V251" s="98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0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112" customFormat="true" ht="12.4" hidden="false" customHeight="false" outlineLevel="0" collapsed="false">
      <c r="V252" s="98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0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112" customFormat="true" ht="12.4" hidden="false" customHeight="false" outlineLevel="0" collapsed="false">
      <c r="V253" s="98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0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112" customFormat="true" ht="12.4" hidden="false" customHeight="false" outlineLevel="0" collapsed="false">
      <c r="V254" s="98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0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112" customFormat="true" ht="12.4" hidden="false" customHeight="false" outlineLevel="0" collapsed="false">
      <c r="V255" s="98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0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112" customFormat="true" ht="12.4" hidden="false" customHeight="false" outlineLevel="0" collapsed="false">
      <c r="V256" s="98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0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112" customFormat="true" ht="12.75" hidden="false" customHeight="false" outlineLevel="0" collapsed="false">
      <c r="V257" s="173" t="s">
        <v>122</v>
      </c>
      <c r="W257" s="11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0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112" customFormat="true" ht="12.75" hidden="false" customHeight="false" outlineLevel="0" collapsed="false">
      <c r="A258" s="278" t="n">
        <f aca="false">(H227+J227+L227+N227+P227+R227)/T227</f>
        <v>0.0188679245283019</v>
      </c>
      <c r="B258" s="279" t="s">
        <v>131</v>
      </c>
      <c r="C258" s="276"/>
      <c r="D258" s="276"/>
      <c r="E258" s="276"/>
      <c r="F258" s="276"/>
      <c r="G258" s="276"/>
      <c r="H258" s="276"/>
      <c r="I258" s="276"/>
      <c r="J258" s="276"/>
      <c r="K258" s="276"/>
      <c r="L258" s="280" t="n">
        <f aca="false">(I227+K227+M227+O227+Q227+S227)/U227</f>
        <v>0.0327868852459016</v>
      </c>
      <c r="M258" s="279" t="s">
        <v>132</v>
      </c>
      <c r="N258" s="276"/>
      <c r="O258" s="276"/>
      <c r="P258" s="276"/>
      <c r="Q258" s="276"/>
      <c r="R258" s="276"/>
      <c r="S258" s="276"/>
      <c r="T258" s="276"/>
      <c r="U258" s="276"/>
      <c r="V258" s="173" t="s">
        <v>123</v>
      </c>
      <c r="W258" s="11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0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112" customFormat="true" ht="12.75" hidden="false" customHeight="false" outlineLevel="0" collapsed="false">
      <c r="A259" s="278" t="n">
        <f aca="false">(P227+R227)/T227</f>
        <v>0</v>
      </c>
      <c r="B259" s="279" t="s">
        <v>133</v>
      </c>
      <c r="C259" s="276"/>
      <c r="D259" s="276"/>
      <c r="E259" s="276"/>
      <c r="F259" s="276"/>
      <c r="G259" s="276"/>
      <c r="H259" s="276"/>
      <c r="I259" s="276"/>
      <c r="J259" s="276"/>
      <c r="K259" s="281"/>
      <c r="L259" s="278" t="n">
        <f aca="false">(Q227+S227)/U227</f>
        <v>0</v>
      </c>
      <c r="M259" s="279" t="s">
        <v>133</v>
      </c>
      <c r="N259" s="276"/>
      <c r="O259" s="276"/>
      <c r="P259" s="276"/>
      <c r="Q259" s="276"/>
      <c r="R259" s="276"/>
      <c r="S259" s="276"/>
      <c r="T259" s="276"/>
      <c r="U259" s="276"/>
      <c r="V259" s="173" t="s">
        <v>124</v>
      </c>
      <c r="W259" s="11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0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112" customFormat="true" ht="13.15" hidden="false" customHeight="false" outlineLevel="0" collapsed="false">
      <c r="V260" s="173" t="s">
        <v>125</v>
      </c>
      <c r="W260" s="11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0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112" customFormat="true" ht="17.25" hidden="false" customHeight="false" outlineLevel="0" collapsed="false">
      <c r="A261" s="282" t="str">
        <f aca="false">A1</f>
        <v>Comptages vitesse TV/PL à Montreuil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173" t="s">
        <v>126</v>
      </c>
      <c r="W261" s="11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0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112" customFormat="true" ht="6" hidden="false" customHeight="true" outlineLevel="0" collapsed="false">
      <c r="A262" s="105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73" t="s">
        <v>127</v>
      </c>
      <c r="W262" s="11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0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112" customFormat="true" ht="13.15" hidden="false" customHeight="false" outlineLevel="0" collapsed="false">
      <c r="A263" s="111" t="s">
        <v>51</v>
      </c>
      <c r="E263" s="283" t="str">
        <f aca="false">BE5</f>
        <v>vendredi 26 mars 2021</v>
      </c>
      <c r="I263" s="286" t="str">
        <f aca="false">I3</f>
        <v>Entre</v>
      </c>
      <c r="J263" s="287" t="str">
        <f aca="false">J3</f>
        <v>Rue de la Solidarité</v>
      </c>
      <c r="K263" s="111"/>
      <c r="L263" s="115"/>
      <c r="M263" s="111"/>
      <c r="N263" s="111"/>
      <c r="O263" s="111" t="str">
        <f aca="false">O3</f>
        <v>Et</v>
      </c>
      <c r="P263" s="268" t="str">
        <f aca="false">P3</f>
        <v>Rue Colmet Lépinay</v>
      </c>
      <c r="V263" s="173" t="s">
        <v>128</v>
      </c>
      <c r="W263" s="11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0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112" customFormat="true" ht="13.15" hidden="false" customHeight="false" outlineLevel="0" collapsed="false">
      <c r="A264" s="120" t="s">
        <v>54</v>
      </c>
      <c r="V264" s="173" t="s">
        <v>129</v>
      </c>
      <c r="W264" s="11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0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112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0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112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27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0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112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27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0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112" customFormat="true" ht="13.15" hidden="false" customHeight="false" outlineLevel="0" collapsed="false">
      <c r="A268" s="132" t="s">
        <v>85</v>
      </c>
      <c r="B268" s="139" t="n">
        <f aca="false">X280</f>
        <v>2</v>
      </c>
      <c r="C268" s="140" t="n">
        <f aca="false">AL280</f>
        <v>0</v>
      </c>
      <c r="D268" s="139" t="n">
        <f aca="false">Y280</f>
        <v>1</v>
      </c>
      <c r="E268" s="140" t="n">
        <f aca="false">AM280</f>
        <v>0</v>
      </c>
      <c r="F268" s="139" t="n">
        <f aca="false">Z280</f>
        <v>5</v>
      </c>
      <c r="G268" s="140" t="n">
        <f aca="false">AN280</f>
        <v>1</v>
      </c>
      <c r="H268" s="139" t="n">
        <f aca="false">AA280</f>
        <v>3</v>
      </c>
      <c r="I268" s="140" t="n">
        <f aca="false">AO280</f>
        <v>1</v>
      </c>
      <c r="J268" s="139" t="n">
        <f aca="false">AB280</f>
        <v>1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12</v>
      </c>
      <c r="U268" s="140" t="n">
        <f aca="false">SUM(C268,E268,G268,I268,K268,M268,O268,Q268,S268)</f>
        <v>2</v>
      </c>
      <c r="V268" s="98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76"/>
      <c r="AT268" s="276"/>
      <c r="AU268" s="276"/>
      <c r="AV268" s="276"/>
      <c r="AW268" s="27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0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112" customFormat="true" ht="12.75" hidden="false" customHeight="false" outlineLevel="0" collapsed="false">
      <c r="A269" s="132" t="s">
        <v>86</v>
      </c>
      <c r="B269" s="139" t="n">
        <f aca="false">X281</f>
        <v>3</v>
      </c>
      <c r="C269" s="140" t="n">
        <f aca="false">AL281</f>
        <v>1</v>
      </c>
      <c r="D269" s="139" t="n">
        <f aca="false">Y281</f>
        <v>2</v>
      </c>
      <c r="E269" s="140" t="n">
        <f aca="false">AM281</f>
        <v>0</v>
      </c>
      <c r="F269" s="139" t="n">
        <f aca="false">Z281</f>
        <v>3</v>
      </c>
      <c r="G269" s="140" t="n">
        <f aca="false">AN281</f>
        <v>0</v>
      </c>
      <c r="H269" s="139" t="n">
        <f aca="false">AA281</f>
        <v>1</v>
      </c>
      <c r="I269" s="140" t="n">
        <f aca="false">AO281</f>
        <v>0</v>
      </c>
      <c r="J269" s="139" t="n">
        <f aca="false">AB281</f>
        <v>1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10</v>
      </c>
      <c r="U269" s="140" t="n">
        <f aca="false">SUM(C269,E269,G269,I269,K269,M269,O269,Q269,S269)</f>
        <v>1</v>
      </c>
      <c r="V269" s="98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0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112" customFormat="true" ht="12.4" hidden="false" customHeight="false" outlineLevel="0" collapsed="false">
      <c r="A270" s="132" t="s">
        <v>87</v>
      </c>
      <c r="B270" s="139" t="n">
        <f aca="false">X282</f>
        <v>1</v>
      </c>
      <c r="C270" s="140" t="n">
        <f aca="false">AL282</f>
        <v>0</v>
      </c>
      <c r="D270" s="139" t="n">
        <f aca="false">Y282</f>
        <v>1</v>
      </c>
      <c r="E270" s="140" t="n">
        <f aca="false">AM282</f>
        <v>0</v>
      </c>
      <c r="F270" s="139" t="n">
        <f aca="false">Z282</f>
        <v>4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6</v>
      </c>
      <c r="U270" s="140" t="n">
        <f aca="false">SUM(C270,E270,G270,I270,K270,M270,O270,Q270,S270)</f>
        <v>0</v>
      </c>
      <c r="V270" s="98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0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112" customFormat="true" ht="13.15" hidden="false" customHeight="false" outlineLevel="0" collapsed="false">
      <c r="A271" s="132" t="s">
        <v>88</v>
      </c>
      <c r="B271" s="139" t="n">
        <f aca="false">X283</f>
        <v>2</v>
      </c>
      <c r="C271" s="140" t="n">
        <f aca="false">AL283</f>
        <v>1</v>
      </c>
      <c r="D271" s="139" t="n">
        <f aca="false">Y283</f>
        <v>2</v>
      </c>
      <c r="E271" s="140" t="n">
        <f aca="false">AM283</f>
        <v>0</v>
      </c>
      <c r="F271" s="139" t="n">
        <f aca="false">Z283</f>
        <v>2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6</v>
      </c>
      <c r="U271" s="140" t="n">
        <f aca="false">SUM(C271,E271,G271,I271,K271,M271,O271,Q271,S271)</f>
        <v>1</v>
      </c>
      <c r="V271" s="98"/>
      <c r="X271" s="262" t="s">
        <v>134</v>
      </c>
      <c r="AA271" s="111"/>
      <c r="AB271" s="111"/>
      <c r="AC271" s="111"/>
      <c r="AD271" s="111"/>
      <c r="AE271" s="263" t="s">
        <v>135</v>
      </c>
      <c r="AG271" s="111"/>
      <c r="AK271" s="11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0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112" customFormat="true" ht="15" hidden="false" customHeight="false" outlineLevel="0" collapsed="false">
      <c r="A272" s="132" t="s">
        <v>89</v>
      </c>
      <c r="B272" s="139" t="n">
        <f aca="false">X284</f>
        <v>0</v>
      </c>
      <c r="C272" s="140" t="n">
        <f aca="false">AL284</f>
        <v>0</v>
      </c>
      <c r="D272" s="139" t="n">
        <f aca="false">Y284</f>
        <v>2</v>
      </c>
      <c r="E272" s="140" t="n">
        <f aca="false">AM284</f>
        <v>0</v>
      </c>
      <c r="F272" s="139" t="n">
        <f aca="false">Z284</f>
        <v>1</v>
      </c>
      <c r="G272" s="140" t="n">
        <f aca="false">AN284</f>
        <v>0</v>
      </c>
      <c r="H272" s="139" t="n">
        <f aca="false">AA284</f>
        <v>1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4</v>
      </c>
      <c r="U272" s="140" t="n">
        <f aca="false">SUM(C272,E272,G272,I272,K272,M272,O272,Q272,S272)</f>
        <v>0</v>
      </c>
      <c r="V272" s="107"/>
      <c r="W272" s="264"/>
      <c r="X272" s="262" t="s">
        <v>136</v>
      </c>
      <c r="Y272" s="264"/>
      <c r="Z272" s="264"/>
      <c r="AA272" s="111"/>
      <c r="AB272" s="111"/>
      <c r="AC272" s="111"/>
      <c r="AD272" s="111"/>
      <c r="AE272" s="263" t="s">
        <v>137</v>
      </c>
      <c r="AF272" s="264"/>
      <c r="AG272" s="111"/>
      <c r="AH272" s="264"/>
      <c r="AI272" s="264"/>
      <c r="AJ272" s="264"/>
      <c r="AK272" s="111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0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112" customFormat="true" ht="12.75" hidden="false" customHeight="false" outlineLevel="0" collapsed="false">
      <c r="A273" s="132" t="s">
        <v>90</v>
      </c>
      <c r="B273" s="139" t="n">
        <f aca="false">X285</f>
        <v>0</v>
      </c>
      <c r="C273" s="140" t="n">
        <f aca="false">AL285</f>
        <v>0</v>
      </c>
      <c r="D273" s="139" t="n">
        <f aca="false">Y285</f>
        <v>4</v>
      </c>
      <c r="E273" s="140" t="n">
        <f aca="false">AM285</f>
        <v>1</v>
      </c>
      <c r="F273" s="139" t="n">
        <f aca="false">Z285</f>
        <v>2</v>
      </c>
      <c r="G273" s="140" t="n">
        <f aca="false">AN285</f>
        <v>0</v>
      </c>
      <c r="H273" s="139" t="n">
        <f aca="false">AA285</f>
        <v>1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7</v>
      </c>
      <c r="U273" s="140" t="n">
        <f aca="false">SUM(C273,E273,G273,I273,K273,M273,O273,Q273,S273)</f>
        <v>1</v>
      </c>
      <c r="V273" s="98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0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112" customFormat="true" ht="12.75" hidden="false" customHeight="false" outlineLevel="0" collapsed="false">
      <c r="A274" s="132" t="s">
        <v>91</v>
      </c>
      <c r="B274" s="139" t="n">
        <f aca="false">X286</f>
        <v>6</v>
      </c>
      <c r="C274" s="140" t="n">
        <f aca="false">AL286</f>
        <v>1</v>
      </c>
      <c r="D274" s="139" t="n">
        <f aca="false">Y286</f>
        <v>17</v>
      </c>
      <c r="E274" s="140" t="n">
        <f aca="false">AM286</f>
        <v>0</v>
      </c>
      <c r="F274" s="139" t="n">
        <f aca="false">Z286</f>
        <v>9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1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33</v>
      </c>
      <c r="U274" s="140" t="n">
        <f aca="false">SUM(C274,E274,G274,I274,K274,M274,O274,Q274,S274)</f>
        <v>1</v>
      </c>
      <c r="V274" s="98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0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112" customFormat="true" ht="12.75" hidden="false" customHeight="false" outlineLevel="0" collapsed="false">
      <c r="A275" s="132" t="s">
        <v>92</v>
      </c>
      <c r="B275" s="139" t="n">
        <f aca="false">X287</f>
        <v>39</v>
      </c>
      <c r="C275" s="140" t="n">
        <f aca="false">AL287</f>
        <v>3</v>
      </c>
      <c r="D275" s="139" t="n">
        <f aca="false">Y287</f>
        <v>51</v>
      </c>
      <c r="E275" s="140" t="n">
        <f aca="false">AM287</f>
        <v>2</v>
      </c>
      <c r="F275" s="139" t="n">
        <f aca="false">Z287</f>
        <v>21</v>
      </c>
      <c r="G275" s="140" t="n">
        <f aca="false">AN287</f>
        <v>3</v>
      </c>
      <c r="H275" s="139" t="n">
        <f aca="false">AA287</f>
        <v>1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112</v>
      </c>
      <c r="U275" s="140" t="n">
        <f aca="false">SUM(C275,E275,G275,I275,K275,M275,O275,Q275,S275)</f>
        <v>8</v>
      </c>
      <c r="V275" s="98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0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112" customFormat="true" ht="12.75" hidden="false" customHeight="false" outlineLevel="0" collapsed="false">
      <c r="A276" s="132" t="s">
        <v>93</v>
      </c>
      <c r="B276" s="139" t="n">
        <f aca="false">X288</f>
        <v>41</v>
      </c>
      <c r="C276" s="140" t="n">
        <f aca="false">AL288</f>
        <v>5</v>
      </c>
      <c r="D276" s="139" t="n">
        <f aca="false">Y288</f>
        <v>86</v>
      </c>
      <c r="E276" s="140" t="n">
        <f aca="false">AM288</f>
        <v>5</v>
      </c>
      <c r="F276" s="139" t="n">
        <f aca="false">Z288</f>
        <v>21</v>
      </c>
      <c r="G276" s="140" t="n">
        <f aca="false">AN288</f>
        <v>0</v>
      </c>
      <c r="H276" s="139" t="n">
        <f aca="false">AA288</f>
        <v>2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150</v>
      </c>
      <c r="U276" s="140" t="n">
        <f aca="false">SUM(C276,E276,G276,I276,K276,M276,O276,Q276,S276)</f>
        <v>10</v>
      </c>
      <c r="V276" s="98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0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112" customFormat="true" ht="13.15" hidden="false" customHeight="false" outlineLevel="0" collapsed="false">
      <c r="A277" s="132" t="s">
        <v>94</v>
      </c>
      <c r="B277" s="139" t="n">
        <f aca="false">X289</f>
        <v>80</v>
      </c>
      <c r="C277" s="140" t="n">
        <f aca="false">AL289</f>
        <v>7</v>
      </c>
      <c r="D277" s="139" t="n">
        <f aca="false">Y289</f>
        <v>72</v>
      </c>
      <c r="E277" s="140" t="n">
        <f aca="false">AM289</f>
        <v>1</v>
      </c>
      <c r="F277" s="139" t="n">
        <f aca="false">Z289</f>
        <v>11</v>
      </c>
      <c r="G277" s="140" t="n">
        <f aca="false">AN289</f>
        <v>0</v>
      </c>
      <c r="H277" s="139" t="n">
        <f aca="false">AA289</f>
        <v>1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164</v>
      </c>
      <c r="U277" s="140" t="n">
        <f aca="false">SUM(C277,E277,G277,I277,K277,M277,O277,Q277,S277)</f>
        <v>8</v>
      </c>
      <c r="V277" s="136"/>
      <c r="W277" s="111"/>
      <c r="X277" s="263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0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112" customFormat="true" ht="12.75" hidden="false" customHeight="false" outlineLevel="0" collapsed="false">
      <c r="A278" s="132" t="s">
        <v>95</v>
      </c>
      <c r="B278" s="139" t="n">
        <f aca="false">X290</f>
        <v>53</v>
      </c>
      <c r="C278" s="140" t="n">
        <f aca="false">AL290</f>
        <v>5</v>
      </c>
      <c r="D278" s="139" t="n">
        <f aca="false">Y290</f>
        <v>74</v>
      </c>
      <c r="E278" s="140" t="n">
        <f aca="false">AM290</f>
        <v>4</v>
      </c>
      <c r="F278" s="139" t="n">
        <f aca="false">Z290</f>
        <v>18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145</v>
      </c>
      <c r="U278" s="140" t="n">
        <f aca="false">SUM(C278,E278,G278,I278,K278,M278,O278,Q278,S278)</f>
        <v>9</v>
      </c>
      <c r="V278" s="136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0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112" customFormat="true" ht="12.75" hidden="false" customHeight="false" outlineLevel="0" collapsed="false">
      <c r="A279" s="132" t="s">
        <v>96</v>
      </c>
      <c r="B279" s="139" t="n">
        <f aca="false">X291</f>
        <v>66</v>
      </c>
      <c r="C279" s="140" t="n">
        <f aca="false">AL291</f>
        <v>7</v>
      </c>
      <c r="D279" s="139" t="n">
        <f aca="false">Y291</f>
        <v>74</v>
      </c>
      <c r="E279" s="140" t="n">
        <f aca="false">AM291</f>
        <v>2</v>
      </c>
      <c r="F279" s="139" t="n">
        <f aca="false">Z291</f>
        <v>21</v>
      </c>
      <c r="G279" s="140" t="n">
        <f aca="false">AN291</f>
        <v>0</v>
      </c>
      <c r="H279" s="139" t="n">
        <f aca="false">AA291</f>
        <v>2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163</v>
      </c>
      <c r="U279" s="140" t="n">
        <f aca="false">SUM(C279,E279,G279,I279,K279,M279,O279,Q279,S279)</f>
        <v>9</v>
      </c>
      <c r="V279" s="136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0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112" customFormat="true" ht="12.75" hidden="false" customHeight="false" outlineLevel="0" collapsed="false">
      <c r="A280" s="132" t="s">
        <v>97</v>
      </c>
      <c r="B280" s="139" t="n">
        <f aca="false">X292</f>
        <v>80</v>
      </c>
      <c r="C280" s="140" t="n">
        <f aca="false">AL292</f>
        <v>8</v>
      </c>
      <c r="D280" s="139" t="n">
        <f aca="false">Y292</f>
        <v>79</v>
      </c>
      <c r="E280" s="140" t="n">
        <f aca="false">AM292</f>
        <v>5</v>
      </c>
      <c r="F280" s="139" t="n">
        <f aca="false">Z292</f>
        <v>20</v>
      </c>
      <c r="G280" s="140" t="n">
        <f aca="false">AN292</f>
        <v>0</v>
      </c>
      <c r="H280" s="139" t="n">
        <f aca="false">AA292</f>
        <v>2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1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182</v>
      </c>
      <c r="U280" s="140" t="n">
        <f aca="false">SUM(C280,E280,G280,I280,K280,M280,O280,Q280,S280)</f>
        <v>13</v>
      </c>
      <c r="V280" s="136"/>
      <c r="W280" s="111"/>
      <c r="X280" s="1" t="n">
        <f aca="false">BA105</f>
        <v>2</v>
      </c>
      <c r="Y280" s="1" t="n">
        <f aca="false">BB105</f>
        <v>1</v>
      </c>
      <c r="Z280" s="1" t="n">
        <f aca="false">BC105</f>
        <v>5</v>
      </c>
      <c r="AA280" s="1" t="n">
        <f aca="false">BD105</f>
        <v>3</v>
      </c>
      <c r="AB280" s="1" t="n">
        <f aca="false">BE105</f>
        <v>1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0</v>
      </c>
      <c r="AN280" s="1" t="n">
        <f aca="false">BP99</f>
        <v>1</v>
      </c>
      <c r="AO280" s="1" t="n">
        <f aca="false">BQ99</f>
        <v>1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0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112" customFormat="true" ht="12.75" hidden="false" customHeight="false" outlineLevel="0" collapsed="false">
      <c r="A281" s="132" t="s">
        <v>98</v>
      </c>
      <c r="B281" s="139" t="n">
        <f aca="false">X294</f>
        <v>95</v>
      </c>
      <c r="C281" s="140" t="n">
        <f aca="false">AL294</f>
        <v>6</v>
      </c>
      <c r="D281" s="139" t="n">
        <f aca="false">Y294</f>
        <v>59</v>
      </c>
      <c r="E281" s="140" t="n">
        <f aca="false">AM294</f>
        <v>1</v>
      </c>
      <c r="F281" s="139" t="n">
        <f aca="false">Z294</f>
        <v>14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168</v>
      </c>
      <c r="U281" s="140" t="n">
        <f aca="false">SUM(C281,E281,G281,I281,K281,M281,O281,Q281,S281)</f>
        <v>7</v>
      </c>
      <c r="V281" s="136"/>
      <c r="W281" s="111"/>
      <c r="X281" s="1" t="n">
        <f aca="false">BA106</f>
        <v>3</v>
      </c>
      <c r="Y281" s="1" t="n">
        <f aca="false">BB106</f>
        <v>2</v>
      </c>
      <c r="Z281" s="1" t="n">
        <f aca="false">BC106</f>
        <v>3</v>
      </c>
      <c r="AA281" s="1" t="n">
        <f aca="false">BD106</f>
        <v>1</v>
      </c>
      <c r="AB281" s="1" t="n">
        <f aca="false">BE106</f>
        <v>1</v>
      </c>
      <c r="AC281" s="1" t="n">
        <f aca="false">BF106</f>
        <v>0</v>
      </c>
      <c r="AD281" s="1" t="n">
        <f aca="false">BG106</f>
        <v>0</v>
      </c>
      <c r="AE281" s="1" t="n">
        <f aca="false">BH106</f>
        <v>0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1</v>
      </c>
      <c r="AM281" s="1" t="n">
        <f aca="false">BO100</f>
        <v>0</v>
      </c>
      <c r="AN281" s="1" t="n">
        <f aca="false">BP100</f>
        <v>0</v>
      </c>
      <c r="AO281" s="1" t="n">
        <f aca="false">BQ100</f>
        <v>0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0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112" customFormat="true" ht="12.75" hidden="false" customHeight="false" outlineLevel="0" collapsed="false">
      <c r="A282" s="132" t="s">
        <v>99</v>
      </c>
      <c r="B282" s="139" t="n">
        <f aca="false">X295</f>
        <v>60</v>
      </c>
      <c r="C282" s="140" t="n">
        <f aca="false">AL295</f>
        <v>3</v>
      </c>
      <c r="D282" s="139" t="n">
        <f aca="false">Y295</f>
        <v>97</v>
      </c>
      <c r="E282" s="140" t="n">
        <f aca="false">AM295</f>
        <v>1</v>
      </c>
      <c r="F282" s="139" t="n">
        <f aca="false">Z295</f>
        <v>20</v>
      </c>
      <c r="G282" s="140" t="n">
        <f aca="false">AN295</f>
        <v>0</v>
      </c>
      <c r="H282" s="139" t="n">
        <f aca="false">AA295</f>
        <v>3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180</v>
      </c>
      <c r="U282" s="140" t="n">
        <f aca="false">SUM(C282,E282,G282,I282,K282,M282,O282,Q282,S282)</f>
        <v>4</v>
      </c>
      <c r="V282" s="136"/>
      <c r="W282" s="111"/>
      <c r="X282" s="1" t="n">
        <f aca="false">BA107</f>
        <v>1</v>
      </c>
      <c r="Y282" s="1" t="n">
        <f aca="false">BB107</f>
        <v>1</v>
      </c>
      <c r="Z282" s="1" t="n">
        <f aca="false">BC107</f>
        <v>4</v>
      </c>
      <c r="AA282" s="1" t="n">
        <f aca="false">BD107</f>
        <v>0</v>
      </c>
      <c r="AB282" s="1" t="n">
        <f aca="false">BE107</f>
        <v>0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0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0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112" customFormat="true" ht="12.75" hidden="false" customHeight="false" outlineLevel="0" collapsed="false">
      <c r="A283" s="132" t="s">
        <v>100</v>
      </c>
      <c r="B283" s="139" t="n">
        <f aca="false">X296</f>
        <v>83</v>
      </c>
      <c r="C283" s="140" t="n">
        <f aca="false">AL296</f>
        <v>9</v>
      </c>
      <c r="D283" s="139" t="n">
        <f aca="false">Y296</f>
        <v>85</v>
      </c>
      <c r="E283" s="140" t="n">
        <f aca="false">AM296</f>
        <v>3</v>
      </c>
      <c r="F283" s="139" t="n">
        <f aca="false">Z296</f>
        <v>20</v>
      </c>
      <c r="G283" s="140" t="n">
        <f aca="false">AN296</f>
        <v>1</v>
      </c>
      <c r="H283" s="139" t="n">
        <f aca="false">AA296</f>
        <v>1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189</v>
      </c>
      <c r="U283" s="140" t="n">
        <f aca="false">SUM(C283,E283,G283,I283,K283,M283,O283,Q283,S283)</f>
        <v>13</v>
      </c>
      <c r="V283" s="136"/>
      <c r="W283" s="111"/>
      <c r="X283" s="1" t="n">
        <f aca="false">BA108</f>
        <v>2</v>
      </c>
      <c r="Y283" s="1" t="n">
        <f aca="false">BB108</f>
        <v>2</v>
      </c>
      <c r="Z283" s="1" t="n">
        <f aca="false">BC108</f>
        <v>2</v>
      </c>
      <c r="AA283" s="1" t="n">
        <f aca="false">BD108</f>
        <v>0</v>
      </c>
      <c r="AB283" s="1" t="n">
        <f aca="false">BE108</f>
        <v>0</v>
      </c>
      <c r="AC283" s="1" t="n">
        <f aca="false">BF108</f>
        <v>0</v>
      </c>
      <c r="AD283" s="1" t="n">
        <f aca="false">BG108</f>
        <v>0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1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0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112" customFormat="true" ht="12.75" hidden="false" customHeight="false" outlineLevel="0" collapsed="false">
      <c r="A284" s="132" t="s">
        <v>101</v>
      </c>
      <c r="B284" s="139" t="n">
        <f aca="false">X297</f>
        <v>121</v>
      </c>
      <c r="C284" s="140" t="n">
        <f aca="false">AL297</f>
        <v>7</v>
      </c>
      <c r="D284" s="139" t="n">
        <f aca="false">Y297</f>
        <v>76</v>
      </c>
      <c r="E284" s="140" t="n">
        <f aca="false">AM297</f>
        <v>1</v>
      </c>
      <c r="F284" s="139" t="n">
        <f aca="false">Z297</f>
        <v>11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208</v>
      </c>
      <c r="U284" s="140" t="n">
        <f aca="false">SUM(C284,E284,G284,I284,K284,M284,O284,Q284,S284)</f>
        <v>8</v>
      </c>
      <c r="V284" s="136"/>
      <c r="W284" s="111"/>
      <c r="X284" s="1" t="n">
        <f aca="false">BA109</f>
        <v>0</v>
      </c>
      <c r="Y284" s="1" t="n">
        <f aca="false">BB109</f>
        <v>2</v>
      </c>
      <c r="Z284" s="1" t="n">
        <f aca="false">BC109</f>
        <v>1</v>
      </c>
      <c r="AA284" s="1" t="n">
        <f aca="false">BD109</f>
        <v>1</v>
      </c>
      <c r="AB284" s="1" t="n">
        <f aca="false">BE109</f>
        <v>0</v>
      </c>
      <c r="AC284" s="1" t="n">
        <f aca="false">BF109</f>
        <v>0</v>
      </c>
      <c r="AD284" s="1" t="n">
        <f aca="false">BG109</f>
        <v>0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0</v>
      </c>
      <c r="AN284" s="1" t="n">
        <f aca="false">BP103</f>
        <v>0</v>
      </c>
      <c r="AO284" s="1" t="n">
        <f aca="false">BQ103</f>
        <v>0</v>
      </c>
      <c r="AP284" s="1" t="n">
        <f aca="false">BR103</f>
        <v>0</v>
      </c>
      <c r="AQ284" s="1" t="n">
        <f aca="false">BS103</f>
        <v>0</v>
      </c>
      <c r="AR284" s="1" t="n">
        <f aca="false">BT103</f>
        <v>0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0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112" customFormat="true" ht="12.75" hidden="false" customHeight="false" outlineLevel="0" collapsed="false">
      <c r="A285" s="132" t="s">
        <v>102</v>
      </c>
      <c r="B285" s="139" t="n">
        <f aca="false">X298</f>
        <v>98</v>
      </c>
      <c r="C285" s="140" t="n">
        <f aca="false">AL298</f>
        <v>10</v>
      </c>
      <c r="D285" s="139" t="n">
        <f aca="false">Y298</f>
        <v>51</v>
      </c>
      <c r="E285" s="140" t="n">
        <f aca="false">AM298</f>
        <v>1</v>
      </c>
      <c r="F285" s="139" t="n">
        <f aca="false">Z298</f>
        <v>6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155</v>
      </c>
      <c r="U285" s="140" t="n">
        <f aca="false">SUM(C285,E285,G285,I285,K285,M285,O285,Q285,S285)</f>
        <v>11</v>
      </c>
      <c r="V285" s="136"/>
      <c r="W285" s="111"/>
      <c r="X285" s="1" t="n">
        <f aca="false">BA110</f>
        <v>0</v>
      </c>
      <c r="Y285" s="1" t="n">
        <f aca="false">BB110</f>
        <v>4</v>
      </c>
      <c r="Z285" s="1" t="n">
        <f aca="false">BC110</f>
        <v>2</v>
      </c>
      <c r="AA285" s="1" t="n">
        <f aca="false">BD110</f>
        <v>1</v>
      </c>
      <c r="AB285" s="1" t="n">
        <f aca="false">BE110</f>
        <v>0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1</v>
      </c>
      <c r="AN285" s="1" t="n">
        <f aca="false">BP104</f>
        <v>0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0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112" customFormat="true" ht="12.75" hidden="false" customHeight="false" outlineLevel="0" collapsed="false">
      <c r="A286" s="132" t="s">
        <v>103</v>
      </c>
      <c r="B286" s="139" t="n">
        <f aca="false">X299</f>
        <v>115</v>
      </c>
      <c r="C286" s="140" t="n">
        <f aca="false">AL299</f>
        <v>10</v>
      </c>
      <c r="D286" s="139" t="n">
        <f aca="false">Y299</f>
        <v>83</v>
      </c>
      <c r="E286" s="140" t="n">
        <f aca="false">AM299</f>
        <v>2</v>
      </c>
      <c r="F286" s="139" t="n">
        <f aca="false">Z299</f>
        <v>15</v>
      </c>
      <c r="G286" s="140" t="n">
        <f aca="false">AN299</f>
        <v>0</v>
      </c>
      <c r="H286" s="139" t="n">
        <f aca="false">AA299</f>
        <v>1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214</v>
      </c>
      <c r="U286" s="140" t="n">
        <f aca="false">SUM(C286,E286,G286,I286,K286,M286,O286,Q286,S286)</f>
        <v>12</v>
      </c>
      <c r="V286" s="136"/>
      <c r="W286" s="111"/>
      <c r="X286" s="1" t="n">
        <f aca="false">BA111</f>
        <v>6</v>
      </c>
      <c r="Y286" s="1" t="n">
        <f aca="false">BB111</f>
        <v>17</v>
      </c>
      <c r="Z286" s="1" t="n">
        <f aca="false">BC111</f>
        <v>9</v>
      </c>
      <c r="AA286" s="1" t="n">
        <f aca="false">BD111</f>
        <v>0</v>
      </c>
      <c r="AB286" s="1" t="n">
        <f aca="false">BE111</f>
        <v>1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1</v>
      </c>
      <c r="AM286" s="1" t="n">
        <f aca="false">BO105</f>
        <v>0</v>
      </c>
      <c r="AN286" s="1" t="n">
        <f aca="false">BP105</f>
        <v>0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0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112" customFormat="true" ht="12.75" hidden="false" customHeight="false" outlineLevel="0" collapsed="false">
      <c r="A287" s="132" t="s">
        <v>104</v>
      </c>
      <c r="B287" s="139" t="n">
        <f aca="false">X300</f>
        <v>8</v>
      </c>
      <c r="C287" s="140" t="n">
        <f aca="false">AL300</f>
        <v>1</v>
      </c>
      <c r="D287" s="139" t="n">
        <f aca="false">Y300</f>
        <v>15</v>
      </c>
      <c r="E287" s="140" t="n">
        <f aca="false">AM300</f>
        <v>1</v>
      </c>
      <c r="F287" s="139" t="n">
        <f aca="false">Z300</f>
        <v>2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25</v>
      </c>
      <c r="U287" s="140" t="n">
        <f aca="false">SUM(C287,E287,G287,I287,K287,M287,O287,Q287,S287)</f>
        <v>2</v>
      </c>
      <c r="V287" s="136"/>
      <c r="W287" s="111"/>
      <c r="X287" s="1" t="n">
        <f aca="false">BA112</f>
        <v>39</v>
      </c>
      <c r="Y287" s="1" t="n">
        <f aca="false">BB112</f>
        <v>51</v>
      </c>
      <c r="Z287" s="1" t="n">
        <f aca="false">BC112</f>
        <v>21</v>
      </c>
      <c r="AA287" s="1" t="n">
        <f aca="false">BD112</f>
        <v>1</v>
      </c>
      <c r="AB287" s="1" t="n">
        <f aca="false">BE112</f>
        <v>0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3</v>
      </c>
      <c r="AM287" s="1" t="n">
        <f aca="false">BO106</f>
        <v>2</v>
      </c>
      <c r="AN287" s="1" t="n">
        <f aca="false">BP106</f>
        <v>3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0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112" customFormat="true" ht="12.75" hidden="false" customHeight="false" outlineLevel="0" collapsed="false">
      <c r="A288" s="132" t="s">
        <v>106</v>
      </c>
      <c r="B288" s="139" t="n">
        <f aca="false">X301</f>
        <v>5</v>
      </c>
      <c r="C288" s="140" t="n">
        <f aca="false">AL301</f>
        <v>1</v>
      </c>
      <c r="D288" s="139" t="n">
        <f aca="false">Y301</f>
        <v>21</v>
      </c>
      <c r="E288" s="140" t="n">
        <f aca="false">AM301</f>
        <v>1</v>
      </c>
      <c r="F288" s="139" t="n">
        <f aca="false">Z301</f>
        <v>18</v>
      </c>
      <c r="G288" s="140" t="n">
        <f aca="false">AN301</f>
        <v>0</v>
      </c>
      <c r="H288" s="139" t="n">
        <f aca="false">AA301</f>
        <v>1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45</v>
      </c>
      <c r="U288" s="140" t="n">
        <f aca="false">SUM(C288,E288,G288,I288,K288,M288,O288,Q288,S288)</f>
        <v>2</v>
      </c>
      <c r="V288" s="136"/>
      <c r="W288" s="111"/>
      <c r="X288" s="1" t="n">
        <f aca="false">BA113</f>
        <v>41</v>
      </c>
      <c r="Y288" s="1" t="n">
        <f aca="false">BB113</f>
        <v>86</v>
      </c>
      <c r="Z288" s="1" t="n">
        <f aca="false">BC113</f>
        <v>21</v>
      </c>
      <c r="AA288" s="1" t="n">
        <f aca="false">BD113</f>
        <v>2</v>
      </c>
      <c r="AB288" s="1" t="n">
        <f aca="false">BE113</f>
        <v>0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5</v>
      </c>
      <c r="AM288" s="1" t="n">
        <f aca="false">BO107</f>
        <v>5</v>
      </c>
      <c r="AN288" s="1" t="n">
        <f aca="false">BP107</f>
        <v>0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0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112" customFormat="true" ht="12.75" hidden="false" customHeight="false" outlineLevel="0" collapsed="false">
      <c r="A289" s="132" t="s">
        <v>107</v>
      </c>
      <c r="B289" s="139" t="n">
        <f aca="false">X302</f>
        <v>10</v>
      </c>
      <c r="C289" s="140" t="n">
        <f aca="false">AL302</f>
        <v>1</v>
      </c>
      <c r="D289" s="139" t="n">
        <f aca="false">Y302</f>
        <v>24</v>
      </c>
      <c r="E289" s="140" t="n">
        <f aca="false">AM302</f>
        <v>0</v>
      </c>
      <c r="F289" s="139" t="n">
        <f aca="false">Z302</f>
        <v>16</v>
      </c>
      <c r="G289" s="140" t="n">
        <f aca="false">AN302</f>
        <v>1</v>
      </c>
      <c r="H289" s="139" t="n">
        <f aca="false">AA302</f>
        <v>4</v>
      </c>
      <c r="I289" s="140" t="n">
        <f aca="false">AO302</f>
        <v>0</v>
      </c>
      <c r="J289" s="139" t="n">
        <f aca="false">AB302</f>
        <v>2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56</v>
      </c>
      <c r="U289" s="140" t="n">
        <f aca="false">SUM(C289,E289,G289,I289,K289,M289,O289,Q289,S289)</f>
        <v>2</v>
      </c>
      <c r="V289" s="136"/>
      <c r="W289" s="111"/>
      <c r="X289" s="1" t="n">
        <f aca="false">BA114</f>
        <v>80</v>
      </c>
      <c r="Y289" s="1" t="n">
        <f aca="false">BB114</f>
        <v>72</v>
      </c>
      <c r="Z289" s="1" t="n">
        <f aca="false">BC114</f>
        <v>11</v>
      </c>
      <c r="AA289" s="1" t="n">
        <f aca="false">BD114</f>
        <v>1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7</v>
      </c>
      <c r="AM289" s="1" t="n">
        <f aca="false">BO108</f>
        <v>1</v>
      </c>
      <c r="AN289" s="1" t="n">
        <f aca="false">BP108</f>
        <v>0</v>
      </c>
      <c r="AO289" s="1" t="n">
        <f aca="false">BQ108</f>
        <v>0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0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112" customFormat="true" ht="12.75" hidden="false" customHeight="false" outlineLevel="0" collapsed="false">
      <c r="A290" s="132" t="s">
        <v>108</v>
      </c>
      <c r="B290" s="139" t="n">
        <f aca="false">X303</f>
        <v>3</v>
      </c>
      <c r="C290" s="140" t="n">
        <f aca="false">AL303</f>
        <v>0</v>
      </c>
      <c r="D290" s="139" t="n">
        <f aca="false">Y303</f>
        <v>21</v>
      </c>
      <c r="E290" s="140" t="n">
        <f aca="false">AM303</f>
        <v>3</v>
      </c>
      <c r="F290" s="139" t="n">
        <f aca="false">Z303</f>
        <v>16</v>
      </c>
      <c r="G290" s="140" t="n">
        <f aca="false">AN303</f>
        <v>2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40</v>
      </c>
      <c r="U290" s="140" t="n">
        <f aca="false">SUM(C290,E290,G290,I290,K290,M290,O290,Q290,S290)</f>
        <v>5</v>
      </c>
      <c r="V290" s="136"/>
      <c r="W290" s="111"/>
      <c r="X290" s="1" t="n">
        <f aca="false">BA115</f>
        <v>53</v>
      </c>
      <c r="Y290" s="1" t="n">
        <f aca="false">BB115</f>
        <v>74</v>
      </c>
      <c r="Z290" s="1" t="n">
        <f aca="false">BC115</f>
        <v>18</v>
      </c>
      <c r="AA290" s="1" t="n">
        <f aca="false">BD115</f>
        <v>0</v>
      </c>
      <c r="AB290" s="1" t="n">
        <f aca="false">BE115</f>
        <v>0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5</v>
      </c>
      <c r="AM290" s="1" t="n">
        <f aca="false">BO109</f>
        <v>4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0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112" customFormat="true" ht="13.15" hidden="false" customHeight="false" outlineLevel="0" collapsed="false">
      <c r="A291" s="128" t="s">
        <v>109</v>
      </c>
      <c r="B291" s="139" t="n">
        <f aca="false">X304</f>
        <v>4</v>
      </c>
      <c r="C291" s="140" t="n">
        <f aca="false">AL304</f>
        <v>0</v>
      </c>
      <c r="D291" s="139" t="n">
        <f aca="false">Y304</f>
        <v>15</v>
      </c>
      <c r="E291" s="140" t="n">
        <f aca="false">AM304</f>
        <v>1</v>
      </c>
      <c r="F291" s="139" t="n">
        <f aca="false">Z304</f>
        <v>9</v>
      </c>
      <c r="G291" s="140" t="n">
        <f aca="false">AN304</f>
        <v>0</v>
      </c>
      <c r="H291" s="139" t="n">
        <f aca="false">AA304</f>
        <v>1</v>
      </c>
      <c r="I291" s="140" t="n">
        <f aca="false">AO304</f>
        <v>0</v>
      </c>
      <c r="J291" s="139" t="n">
        <f aca="false">AB304</f>
        <v>1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30</v>
      </c>
      <c r="U291" s="140" t="n">
        <f aca="false">SUM(C291,E291,G291,I291,K291,M291,O291,Q291,S291)</f>
        <v>1</v>
      </c>
      <c r="V291" s="136"/>
      <c r="W291" s="111"/>
      <c r="X291" s="1" t="n">
        <f aca="false">BA116</f>
        <v>66</v>
      </c>
      <c r="Y291" s="1" t="n">
        <f aca="false">BB116</f>
        <v>74</v>
      </c>
      <c r="Z291" s="1" t="n">
        <f aca="false">BC116</f>
        <v>21</v>
      </c>
      <c r="AA291" s="1" t="n">
        <f aca="false">BD116</f>
        <v>2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7</v>
      </c>
      <c r="AM291" s="1" t="n">
        <f aca="false">BO110</f>
        <v>2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0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112" customFormat="true" ht="13.5" hidden="false" customHeight="false" outlineLevel="0" collapsed="false">
      <c r="A292" s="133" t="s">
        <v>110</v>
      </c>
      <c r="B292" s="142" t="n">
        <f aca="false">SUM(B268:B291)</f>
        <v>975</v>
      </c>
      <c r="C292" s="143" t="n">
        <f aca="false">SUM(C268:C291)</f>
        <v>86</v>
      </c>
      <c r="D292" s="142" t="n">
        <f aca="false">SUM(D268:D291)</f>
        <v>1012</v>
      </c>
      <c r="E292" s="143" t="n">
        <f aca="false">SUM(E268:E291)</f>
        <v>35</v>
      </c>
      <c r="F292" s="142" t="n">
        <f aca="false">SUM(F268:F291)</f>
        <v>285</v>
      </c>
      <c r="G292" s="143" t="n">
        <f aca="false">SUM(G268:G291)</f>
        <v>8</v>
      </c>
      <c r="H292" s="142" t="n">
        <f aca="false">SUM(H268:H291)</f>
        <v>25</v>
      </c>
      <c r="I292" s="143" t="n">
        <f aca="false">SUM(I268:I291)</f>
        <v>1</v>
      </c>
      <c r="J292" s="142" t="n">
        <f aca="false">SUM(J268:J291)</f>
        <v>6</v>
      </c>
      <c r="K292" s="143" t="n">
        <f aca="false">SUM(K268:K291)</f>
        <v>0</v>
      </c>
      <c r="L292" s="142" t="n">
        <f aca="false">SUM(L268:L291)</f>
        <v>1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2304</v>
      </c>
      <c r="U292" s="143" t="n">
        <f aca="false">SUM(U268:U291)</f>
        <v>130</v>
      </c>
      <c r="V292" s="136"/>
      <c r="W292" s="111"/>
      <c r="X292" s="1" t="n">
        <f aca="false">BA117</f>
        <v>80</v>
      </c>
      <c r="Y292" s="1" t="n">
        <f aca="false">BB117</f>
        <v>79</v>
      </c>
      <c r="Z292" s="1" t="n">
        <f aca="false">BC117</f>
        <v>20</v>
      </c>
      <c r="AA292" s="1" t="n">
        <f aca="false">BD117</f>
        <v>2</v>
      </c>
      <c r="AB292" s="1" t="n">
        <f aca="false">BE117</f>
        <v>0</v>
      </c>
      <c r="AC292" s="1" t="n">
        <f aca="false">BF117</f>
        <v>1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8</v>
      </c>
      <c r="AM292" s="1" t="n">
        <f aca="false">BO111</f>
        <v>5</v>
      </c>
      <c r="AN292" s="1" t="n">
        <f aca="false">BP111</f>
        <v>0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0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112" customFormat="true" ht="13.15" hidden="false" customHeight="false" outlineLevel="0" collapsed="false">
      <c r="A293" s="132" t="s">
        <v>41</v>
      </c>
      <c r="B293" s="145" t="n">
        <f aca="false">B292/T292</f>
        <v>0.423177083333333</v>
      </c>
      <c r="C293" s="146" t="n">
        <f aca="false">C292/T292</f>
        <v>0.0373263888888889</v>
      </c>
      <c r="D293" s="145" t="n">
        <f aca="false">D292/T292</f>
        <v>0.439236111111111</v>
      </c>
      <c r="E293" s="146" t="n">
        <f aca="false">E292/T292</f>
        <v>0.0151909722222222</v>
      </c>
      <c r="F293" s="145" t="n">
        <f aca="false">F292/T292</f>
        <v>0.123697916666667</v>
      </c>
      <c r="G293" s="146" t="n">
        <f aca="false">G292/T292</f>
        <v>0.00347222222222222</v>
      </c>
      <c r="H293" s="145" t="n">
        <f aca="false">H292/T292</f>
        <v>0.0108506944444444</v>
      </c>
      <c r="I293" s="146" t="n">
        <f aca="false">I292/T292</f>
        <v>0.000434027777777778</v>
      </c>
      <c r="J293" s="145" t="n">
        <f aca="false">J292/T292</f>
        <v>0.00260416666666667</v>
      </c>
      <c r="K293" s="146" t="n">
        <f aca="false">K292/T292</f>
        <v>0</v>
      </c>
      <c r="L293" s="145" t="n">
        <f aca="false">L292/T292</f>
        <v>0.000434027777777778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0.0564236111111111</v>
      </c>
      <c r="V293" s="136"/>
      <c r="W293" s="11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0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112" customFormat="true" ht="12.75" hidden="false" customHeight="false" outlineLevel="0" collapsed="false">
      <c r="A294" s="132" t="s">
        <v>111</v>
      </c>
      <c r="B294" s="147" t="n">
        <f aca="false">SUM(B274:B288)</f>
        <v>950</v>
      </c>
      <c r="C294" s="148" t="n">
        <f aca="false">SUM(C274:C288)</f>
        <v>83</v>
      </c>
      <c r="D294" s="147" t="n">
        <f aca="false">SUM(D274:D288)</f>
        <v>940</v>
      </c>
      <c r="E294" s="148" t="n">
        <f aca="false">SUM(E274:E288)</f>
        <v>30</v>
      </c>
      <c r="F294" s="147" t="n">
        <f aca="false">SUM(F274:F288)</f>
        <v>227</v>
      </c>
      <c r="G294" s="148" t="n">
        <f aca="false">SUM(G274:G288)</f>
        <v>4</v>
      </c>
      <c r="H294" s="147" t="n">
        <f aca="false">SUM(H274:H288)</f>
        <v>14</v>
      </c>
      <c r="I294" s="148" t="n">
        <f aca="false">SUM(I274:I288)</f>
        <v>0</v>
      </c>
      <c r="J294" s="147" t="n">
        <f aca="false">SUM(J274:J288)</f>
        <v>1</v>
      </c>
      <c r="K294" s="148" t="n">
        <f aca="false">SUM(K274:K288)</f>
        <v>0</v>
      </c>
      <c r="L294" s="147" t="n">
        <f aca="false">SUM(L274:L288)</f>
        <v>1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2133</v>
      </c>
      <c r="U294" s="148" t="n">
        <f aca="false">SUM(U274:U288)</f>
        <v>117</v>
      </c>
      <c r="V294" s="136"/>
      <c r="W294" s="111"/>
      <c r="X294" s="1" t="n">
        <f aca="false">BA118</f>
        <v>95</v>
      </c>
      <c r="Y294" s="1" t="n">
        <f aca="false">BB118</f>
        <v>59</v>
      </c>
      <c r="Z294" s="1" t="n">
        <f aca="false">BC118</f>
        <v>14</v>
      </c>
      <c r="AA294" s="1" t="n">
        <f aca="false">BD118</f>
        <v>0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6</v>
      </c>
      <c r="AM294" s="1" t="n">
        <f aca="false">BO112</f>
        <v>1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0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112" customFormat="true" ht="13.15" hidden="false" customHeight="false" outlineLevel="0" collapsed="false">
      <c r="A295" s="128" t="s">
        <v>112</v>
      </c>
      <c r="B295" s="150" t="n">
        <f aca="false">B292-B294</f>
        <v>25</v>
      </c>
      <c r="C295" s="151" t="n">
        <f aca="false">C292-C294</f>
        <v>3</v>
      </c>
      <c r="D295" s="150" t="n">
        <f aca="false">D292-D294</f>
        <v>72</v>
      </c>
      <c r="E295" s="151" t="n">
        <f aca="false">E292-E294</f>
        <v>5</v>
      </c>
      <c r="F295" s="150" t="n">
        <f aca="false">F292-F294</f>
        <v>58</v>
      </c>
      <c r="G295" s="151" t="n">
        <f aca="false">G292-G294</f>
        <v>4</v>
      </c>
      <c r="H295" s="150" t="n">
        <f aca="false">H292-H294</f>
        <v>11</v>
      </c>
      <c r="I295" s="151" t="n">
        <f aca="false">I292-I294</f>
        <v>1</v>
      </c>
      <c r="J295" s="150" t="n">
        <f aca="false">J292-J294</f>
        <v>5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171</v>
      </c>
      <c r="U295" s="151" t="n">
        <f aca="false">U292-U294</f>
        <v>13</v>
      </c>
      <c r="V295" s="136"/>
      <c r="W295" s="111"/>
      <c r="X295" s="1" t="n">
        <f aca="false">BA119</f>
        <v>60</v>
      </c>
      <c r="Y295" s="1" t="n">
        <f aca="false">BB119</f>
        <v>97</v>
      </c>
      <c r="Z295" s="1" t="n">
        <f aca="false">BC119</f>
        <v>20</v>
      </c>
      <c r="AA295" s="1" t="n">
        <f aca="false">BD119</f>
        <v>3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3</v>
      </c>
      <c r="AM295" s="1" t="n">
        <f aca="false">BO113</f>
        <v>1</v>
      </c>
      <c r="AN295" s="1" t="n">
        <f aca="false">BP113</f>
        <v>0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0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112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9" t="n">
        <f aca="false">T292-U292</f>
        <v>2174</v>
      </c>
      <c r="J296" s="159"/>
      <c r="K296" s="162"/>
      <c r="L296" s="163" t="s">
        <v>115</v>
      </c>
      <c r="M296" s="271" t="n">
        <f aca="false">U292</f>
        <v>130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2434</v>
      </c>
      <c r="U296" s="164"/>
      <c r="V296" s="136"/>
      <c r="W296" s="111"/>
      <c r="X296" s="1" t="n">
        <f aca="false">BA120</f>
        <v>83</v>
      </c>
      <c r="Y296" s="1" t="n">
        <f aca="false">BB120</f>
        <v>85</v>
      </c>
      <c r="Z296" s="1" t="n">
        <f aca="false">BC120</f>
        <v>20</v>
      </c>
      <c r="AA296" s="1" t="n">
        <f aca="false">BD120</f>
        <v>1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9</v>
      </c>
      <c r="AM296" s="1" t="n">
        <f aca="false">BO114</f>
        <v>3</v>
      </c>
      <c r="AN296" s="1" t="n">
        <f aca="false">BP114</f>
        <v>1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0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112" customFormat="true" ht="13.15" hidden="false" customHeight="false" outlineLevel="0" collapsed="false">
      <c r="A297" s="272" t="s">
        <v>117</v>
      </c>
      <c r="B297" s="273"/>
      <c r="C297" s="273"/>
      <c r="D297" s="274" t="s">
        <v>118</v>
      </c>
      <c r="E297" s="275" t="n">
        <f aca="false">(B292*15+D292*35+F292*45+H292*55+J292*65+L292*75+N292*85+P292*95+R292*125)/T292</f>
        <v>28.0859375</v>
      </c>
      <c r="F297" s="272" t="s">
        <v>119</v>
      </c>
      <c r="G297" s="276"/>
      <c r="H297" s="274" t="s">
        <v>120</v>
      </c>
      <c r="I297" s="275" t="n">
        <f aca="false">(C292*15+E292*35+G292*45+I292*55+K292*65+M292*75+O292*85+Q292*95+S292*125)/U292</f>
        <v>22.5384615384615</v>
      </c>
      <c r="J297" s="272" t="s">
        <v>119</v>
      </c>
      <c r="K297" s="111"/>
      <c r="N297" s="171"/>
      <c r="O297" s="172"/>
      <c r="P297" s="172"/>
      <c r="Q297" s="172"/>
      <c r="R297" s="171"/>
      <c r="S297" s="171"/>
      <c r="T297" s="171"/>
      <c r="U297" s="171"/>
      <c r="V297" s="136"/>
      <c r="W297" s="111"/>
      <c r="X297" s="1" t="n">
        <f aca="false">BA121</f>
        <v>121</v>
      </c>
      <c r="Y297" s="1" t="n">
        <f aca="false">BB121</f>
        <v>76</v>
      </c>
      <c r="Z297" s="1" t="n">
        <f aca="false">BC121</f>
        <v>11</v>
      </c>
      <c r="AA297" s="1" t="n">
        <f aca="false">BD121</f>
        <v>0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7</v>
      </c>
      <c r="AM297" s="1" t="n">
        <f aca="false">BO115</f>
        <v>1</v>
      </c>
      <c r="AN297" s="1" t="n">
        <f aca="false">BP115</f>
        <v>0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0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112" customFormat="true" ht="6" hidden="false" customHeight="true" outlineLevel="0" collapsed="false">
      <c r="V298" s="136"/>
      <c r="W298" s="111"/>
      <c r="X298" s="1" t="n">
        <f aca="false">BA122</f>
        <v>98</v>
      </c>
      <c r="Y298" s="1" t="n">
        <f aca="false">BB122</f>
        <v>51</v>
      </c>
      <c r="Z298" s="1" t="n">
        <f aca="false">BC122</f>
        <v>6</v>
      </c>
      <c r="AA298" s="1" t="n">
        <f aca="false">BD122</f>
        <v>0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10</v>
      </c>
      <c r="AM298" s="1" t="n">
        <f aca="false">BO116</f>
        <v>1</v>
      </c>
      <c r="AN298" s="1" t="n">
        <f aca="false">BP116</f>
        <v>0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0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112" customFormat="true" ht="12.75" hidden="false" customHeight="false" outlineLevel="0" collapsed="false">
      <c r="V299" s="136"/>
      <c r="W299" s="111"/>
      <c r="X299" s="1" t="n">
        <f aca="false">BA123</f>
        <v>115</v>
      </c>
      <c r="Y299" s="1" t="n">
        <f aca="false">BB123</f>
        <v>83</v>
      </c>
      <c r="Z299" s="1" t="n">
        <f aca="false">BC123</f>
        <v>15</v>
      </c>
      <c r="AA299" s="1" t="n">
        <f aca="false">BD123</f>
        <v>1</v>
      </c>
      <c r="AB299" s="1" t="n">
        <f aca="false">BE123</f>
        <v>0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10</v>
      </c>
      <c r="AM299" s="1" t="n">
        <f aca="false">BO117</f>
        <v>2</v>
      </c>
      <c r="AN299" s="1" t="n">
        <f aca="false">BP117</f>
        <v>0</v>
      </c>
      <c r="AO299" s="1" t="n">
        <f aca="false">BQ117</f>
        <v>0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0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112" customFormat="true" ht="12.75" hidden="false" customHeight="false" outlineLevel="0" collapsed="false">
      <c r="V300" s="136"/>
      <c r="W300" s="111"/>
      <c r="X300" s="1" t="n">
        <f aca="false">BA124</f>
        <v>8</v>
      </c>
      <c r="Y300" s="1" t="n">
        <f aca="false">BB124</f>
        <v>15</v>
      </c>
      <c r="Z300" s="1" t="n">
        <f aca="false">BC124</f>
        <v>2</v>
      </c>
      <c r="AA300" s="1" t="n">
        <f aca="false">BD124</f>
        <v>0</v>
      </c>
      <c r="AB300" s="1" t="n">
        <f aca="false">BE124</f>
        <v>0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1</v>
      </c>
      <c r="AM300" s="1" t="n">
        <f aca="false">BO118</f>
        <v>1</v>
      </c>
      <c r="AN300" s="1" t="n">
        <f aca="false">BP118</f>
        <v>0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0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112" customFormat="true" ht="12.75" hidden="false" customHeight="false" outlineLevel="0" collapsed="false">
      <c r="V301" s="136"/>
      <c r="W301" s="111"/>
      <c r="X301" s="1" t="n">
        <f aca="false">BA125</f>
        <v>5</v>
      </c>
      <c r="Y301" s="1" t="n">
        <f aca="false">BB125</f>
        <v>21</v>
      </c>
      <c r="Z301" s="1" t="n">
        <f aca="false">BC125</f>
        <v>18</v>
      </c>
      <c r="AA301" s="1" t="n">
        <f aca="false">BD125</f>
        <v>1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1</v>
      </c>
      <c r="AM301" s="1" t="n">
        <f aca="false">BO119</f>
        <v>1</v>
      </c>
      <c r="AN301" s="1" t="n">
        <f aca="false">BP119</f>
        <v>0</v>
      </c>
      <c r="AO301" s="1" t="n">
        <f aca="false">BQ119</f>
        <v>0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0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112" customFormat="true" ht="12.75" hidden="false" customHeight="false" outlineLevel="0" collapsed="false">
      <c r="V302" s="136"/>
      <c r="W302" s="111"/>
      <c r="X302" s="1" t="n">
        <f aca="false">BA126</f>
        <v>10</v>
      </c>
      <c r="Y302" s="1" t="n">
        <f aca="false">BB126</f>
        <v>24</v>
      </c>
      <c r="Z302" s="1" t="n">
        <f aca="false">BC126</f>
        <v>16</v>
      </c>
      <c r="AA302" s="1" t="n">
        <f aca="false">BD126</f>
        <v>4</v>
      </c>
      <c r="AB302" s="1" t="n">
        <f aca="false">BE126</f>
        <v>2</v>
      </c>
      <c r="AC302" s="1" t="n">
        <f aca="false">BF126</f>
        <v>0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1</v>
      </c>
      <c r="AM302" s="1" t="n">
        <f aca="false">BO120</f>
        <v>0</v>
      </c>
      <c r="AN302" s="1" t="n">
        <f aca="false">BP120</f>
        <v>1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0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112" customFormat="true" ht="12.75" hidden="false" customHeight="false" outlineLevel="0" collapsed="false">
      <c r="V303" s="144"/>
      <c r="W303" s="111"/>
      <c r="X303" s="1" t="n">
        <f aca="false">BA127</f>
        <v>3</v>
      </c>
      <c r="Y303" s="1" t="n">
        <f aca="false">BB127</f>
        <v>21</v>
      </c>
      <c r="Z303" s="1" t="n">
        <f aca="false">BC127</f>
        <v>16</v>
      </c>
      <c r="AA303" s="1" t="n">
        <f aca="false">BD127</f>
        <v>0</v>
      </c>
      <c r="AB303" s="1" t="n">
        <f aca="false">BE127</f>
        <v>0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0</v>
      </c>
      <c r="AM303" s="1" t="n">
        <f aca="false">BO121</f>
        <v>3</v>
      </c>
      <c r="AN303" s="1" t="n">
        <f aca="false">BP121</f>
        <v>2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0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112" customFormat="true" ht="12.75" hidden="false" customHeight="false" outlineLevel="0" collapsed="false">
      <c r="V304" s="149"/>
      <c r="W304" s="111"/>
      <c r="X304" s="1" t="n">
        <f aca="false">BA128</f>
        <v>4</v>
      </c>
      <c r="Y304" s="1" t="n">
        <f aca="false">BB128</f>
        <v>15</v>
      </c>
      <c r="Z304" s="1" t="n">
        <f aca="false">BC128</f>
        <v>9</v>
      </c>
      <c r="AA304" s="1" t="n">
        <f aca="false">BD128</f>
        <v>1</v>
      </c>
      <c r="AB304" s="1" t="n">
        <f aca="false">BE128</f>
        <v>1</v>
      </c>
      <c r="AC304" s="1" t="n">
        <f aca="false">BF128</f>
        <v>0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1</v>
      </c>
      <c r="AN304" s="1" t="n">
        <f aca="false">BP122</f>
        <v>0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0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112" customFormat="true" ht="12.75" hidden="false" customHeight="false" outlineLevel="0" collapsed="false">
      <c r="V305" s="152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0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112" customFormat="true" ht="12.4" hidden="false" customHeight="false" outlineLevel="0" collapsed="false">
      <c r="V306" s="165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0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112" customFormat="true" ht="12.4" hidden="false" customHeight="false" outlineLevel="0" collapsed="false">
      <c r="V307" s="165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0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112" customFormat="true" ht="12.4" hidden="false" customHeight="false" outlineLevel="0" collapsed="false">
      <c r="V308" s="98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0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112" customFormat="true" ht="12.4" hidden="false" customHeight="false" outlineLevel="0" collapsed="false">
      <c r="V309" s="98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0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112" customFormat="true" ht="12.4" hidden="false" customHeight="false" outlineLevel="0" collapsed="false">
      <c r="V310" s="98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0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112" customFormat="true" ht="4.9" hidden="false" customHeight="true" outlineLevel="0" collapsed="false">
      <c r="V311" s="98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0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112" customFormat="true" ht="12.4" hidden="false" customHeight="false" outlineLevel="0" collapsed="false">
      <c r="V312" s="98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0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112" customFormat="true" ht="12.4" hidden="false" customHeight="false" outlineLevel="0" collapsed="false">
      <c r="V313" s="98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0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112" customFormat="true" ht="12.4" hidden="false" customHeight="false" outlineLevel="0" collapsed="false">
      <c r="V314" s="98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0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112" customFormat="true" ht="12.4" hidden="false" customHeight="false" outlineLevel="0" collapsed="false">
      <c r="V315" s="98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0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112" customFormat="true" ht="12.4" hidden="false" customHeight="false" outlineLevel="0" collapsed="false">
      <c r="V316" s="98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0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112" customFormat="true" ht="12.4" hidden="false" customHeight="false" outlineLevel="0" collapsed="false">
      <c r="V317" s="98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0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112" customFormat="true" ht="12.4" hidden="false" customHeight="false" outlineLevel="0" collapsed="false">
      <c r="V318" s="98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0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112" customFormat="true" ht="12.4" hidden="false" customHeight="false" outlineLevel="0" collapsed="false">
      <c r="V319" s="98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0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112" customFormat="true" ht="12.4" hidden="false" customHeight="false" outlineLevel="0" collapsed="false">
      <c r="V320" s="98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0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112" customFormat="true" ht="12.4" hidden="false" customHeight="false" outlineLevel="0" collapsed="false">
      <c r="V321" s="98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0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112" customFormat="true" ht="12.4" hidden="false" customHeight="false" outlineLevel="0" collapsed="false">
      <c r="V322" s="98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0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112" customFormat="true" ht="12.75" hidden="false" customHeight="false" outlineLevel="0" collapsed="false">
      <c r="A323" s="278" t="n">
        <f aca="false">(H292+J292+L292+N292+P292+R292)/T292</f>
        <v>0.0138888888888889</v>
      </c>
      <c r="B323" s="279" t="s">
        <v>131</v>
      </c>
      <c r="C323" s="276"/>
      <c r="D323" s="276"/>
      <c r="E323" s="276"/>
      <c r="F323" s="276"/>
      <c r="G323" s="276"/>
      <c r="H323" s="276"/>
      <c r="I323" s="276"/>
      <c r="J323" s="276"/>
      <c r="K323" s="276"/>
      <c r="L323" s="280" t="n">
        <f aca="false">(I292+K292+M292+O292+Q292+S292)/U292</f>
        <v>0.00769230769230769</v>
      </c>
      <c r="M323" s="279" t="s">
        <v>132</v>
      </c>
      <c r="N323" s="276"/>
      <c r="O323" s="276"/>
      <c r="P323" s="276"/>
      <c r="Q323" s="276"/>
      <c r="R323" s="276"/>
      <c r="S323" s="276"/>
      <c r="T323" s="276"/>
      <c r="U323" s="276"/>
      <c r="V323" s="98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0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112" customFormat="true" ht="12.75" hidden="false" customHeight="false" outlineLevel="0" collapsed="false">
      <c r="A324" s="278" t="n">
        <f aca="false">(P292+R292)/T292</f>
        <v>0</v>
      </c>
      <c r="B324" s="279" t="s">
        <v>133</v>
      </c>
      <c r="C324" s="276"/>
      <c r="D324" s="276"/>
      <c r="E324" s="276"/>
      <c r="F324" s="276"/>
      <c r="G324" s="276"/>
      <c r="H324" s="276"/>
      <c r="I324" s="276"/>
      <c r="J324" s="276"/>
      <c r="K324" s="281"/>
      <c r="L324" s="278" t="n">
        <f aca="false">(Q292+S292)/U292</f>
        <v>0</v>
      </c>
      <c r="M324" s="279" t="s">
        <v>133</v>
      </c>
      <c r="N324" s="276"/>
      <c r="O324" s="276"/>
      <c r="P324" s="276"/>
      <c r="Q324" s="276"/>
      <c r="R324" s="276"/>
      <c r="S324" s="276"/>
      <c r="T324" s="276"/>
      <c r="U324" s="276"/>
      <c r="V324" s="173" t="s">
        <v>122</v>
      </c>
      <c r="W324" s="11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0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112" customFormat="true" ht="13.15" hidden="false" customHeight="false" outlineLevel="0" collapsed="false">
      <c r="V325" s="173" t="s">
        <v>123</v>
      </c>
      <c r="W325" s="11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0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112" customFormat="true" ht="17.25" hidden="false" customHeight="false" outlineLevel="0" collapsed="false">
      <c r="A326" s="282" t="str">
        <f aca="false">A1</f>
        <v>Comptages vitesse TV/PL à Montreuil</v>
      </c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173" t="s">
        <v>124</v>
      </c>
      <c r="W326" s="11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0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112" customFormat="true" ht="7.15" hidden="false" customHeight="true" outlineLevel="0" collapsed="false">
      <c r="A327" s="105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73" t="s">
        <v>125</v>
      </c>
      <c r="W327" s="11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0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112" customFormat="true" ht="13.15" hidden="false" customHeight="false" outlineLevel="0" collapsed="false">
      <c r="A328" s="111" t="s">
        <v>51</v>
      </c>
      <c r="E328" s="283" t="str">
        <f aca="false">BF5</f>
        <v>samedi 27 mars 2021</v>
      </c>
      <c r="I328" s="111" t="str">
        <f aca="false">I3</f>
        <v>Entre</v>
      </c>
      <c r="J328" s="284" t="str">
        <f aca="false">J3</f>
        <v>Rue de la Solidarité</v>
      </c>
      <c r="K328" s="111"/>
      <c r="L328" s="115"/>
      <c r="M328" s="111"/>
      <c r="N328" s="111"/>
      <c r="O328" s="111" t="str">
        <f aca="false">O3</f>
        <v>Et</v>
      </c>
      <c r="P328" s="268" t="str">
        <f aca="false">P3</f>
        <v>Rue Colmet Lépinay</v>
      </c>
      <c r="V328" s="173" t="s">
        <v>126</v>
      </c>
      <c r="W328" s="11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0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112" customFormat="true" ht="13.15" hidden="false" customHeight="false" outlineLevel="0" collapsed="false">
      <c r="A329" s="120" t="s">
        <v>54</v>
      </c>
      <c r="V329" s="173" t="s">
        <v>127</v>
      </c>
      <c r="W329" s="11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0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112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0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112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0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112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0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112" customFormat="true" ht="13.15" hidden="false" customHeight="false" outlineLevel="0" collapsed="false">
      <c r="A333" s="132" t="s">
        <v>85</v>
      </c>
      <c r="B333" s="139" t="n">
        <f aca="false">X347</f>
        <v>1</v>
      </c>
      <c r="C333" s="140" t="n">
        <f aca="false">AL347</f>
        <v>0</v>
      </c>
      <c r="D333" s="139" t="n">
        <f aca="false">Y347</f>
        <v>5</v>
      </c>
      <c r="E333" s="140" t="n">
        <f aca="false">AM347</f>
        <v>1</v>
      </c>
      <c r="F333" s="139" t="n">
        <f aca="false">Z347</f>
        <v>6</v>
      </c>
      <c r="G333" s="140" t="n">
        <f aca="false">AN347</f>
        <v>1</v>
      </c>
      <c r="H333" s="139" t="n">
        <f aca="false">AA347</f>
        <v>1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13</v>
      </c>
      <c r="U333" s="140" t="n">
        <f aca="false">SUM(C333,E333,G333,I333,K333,M333,O333,Q333,S333)</f>
        <v>2</v>
      </c>
      <c r="V333" s="178"/>
      <c r="AX333" s="27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0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112" customFormat="true" ht="12.75" hidden="false" customHeight="false" outlineLevel="0" collapsed="false">
      <c r="A334" s="132" t="s">
        <v>86</v>
      </c>
      <c r="B334" s="139" t="n">
        <f aca="false">X348</f>
        <v>2</v>
      </c>
      <c r="C334" s="140" t="n">
        <f aca="false">AL348</f>
        <v>0</v>
      </c>
      <c r="D334" s="139" t="n">
        <f aca="false">Y348</f>
        <v>8</v>
      </c>
      <c r="E334" s="140" t="n">
        <f aca="false">AM348</f>
        <v>0</v>
      </c>
      <c r="F334" s="139" t="n">
        <f aca="false">Z348</f>
        <v>5</v>
      </c>
      <c r="G334" s="140" t="n">
        <f aca="false">AN348</f>
        <v>0</v>
      </c>
      <c r="H334" s="139" t="n">
        <f aca="false">AA348</f>
        <v>1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16</v>
      </c>
      <c r="U334" s="140" t="n">
        <f aca="false">SUM(C334,E334,G334,I334,K334,M334,O334,Q334,S334)</f>
        <v>0</v>
      </c>
      <c r="V334" s="178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27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0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112" customFormat="true" ht="12.75" hidden="false" customHeight="false" outlineLevel="0" collapsed="false">
      <c r="A335" s="132" t="s">
        <v>87</v>
      </c>
      <c r="B335" s="139" t="n">
        <f aca="false">X349</f>
        <v>1</v>
      </c>
      <c r="C335" s="140" t="n">
        <f aca="false">AL349</f>
        <v>0</v>
      </c>
      <c r="D335" s="139" t="n">
        <f aca="false">Y349</f>
        <v>1</v>
      </c>
      <c r="E335" s="140" t="n">
        <f aca="false">AM349</f>
        <v>0</v>
      </c>
      <c r="F335" s="139" t="n">
        <f aca="false">Z349</f>
        <v>0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2</v>
      </c>
      <c r="U335" s="140" t="n">
        <f aca="false">SUM(C335,E335,G335,I335,K335,M335,O335,Q335,S335)</f>
        <v>0</v>
      </c>
      <c r="V335" s="98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276"/>
      <c r="AV335" s="276"/>
      <c r="AW335" s="27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0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112" customFormat="true" ht="12.75" hidden="false" customHeight="false" outlineLevel="0" collapsed="false">
      <c r="A336" s="132" t="s">
        <v>88</v>
      </c>
      <c r="B336" s="139" t="n">
        <f aca="false">X350</f>
        <v>1</v>
      </c>
      <c r="C336" s="140" t="n">
        <f aca="false">AL350</f>
        <v>0</v>
      </c>
      <c r="D336" s="139" t="n">
        <f aca="false">Y350</f>
        <v>4</v>
      </c>
      <c r="E336" s="140" t="n">
        <f aca="false">AM350</f>
        <v>0</v>
      </c>
      <c r="F336" s="139" t="n">
        <f aca="false">Z350</f>
        <v>2</v>
      </c>
      <c r="G336" s="140" t="n">
        <f aca="false">AN350</f>
        <v>0</v>
      </c>
      <c r="H336" s="139" t="n">
        <f aca="false">AA350</f>
        <v>3</v>
      </c>
      <c r="I336" s="140" t="n">
        <f aca="false">AO350</f>
        <v>0</v>
      </c>
      <c r="J336" s="139" t="n">
        <f aca="false">AB350</f>
        <v>1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11</v>
      </c>
      <c r="U336" s="140" t="n">
        <f aca="false">SUM(C336,E336,G336,I336,K336,M336,O336,Q336,S336)</f>
        <v>0</v>
      </c>
      <c r="V336" s="98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0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112" customFormat="true" ht="12.4" hidden="false" customHeight="false" outlineLevel="0" collapsed="false">
      <c r="A337" s="132" t="s">
        <v>89</v>
      </c>
      <c r="B337" s="139" t="n">
        <f aca="false">X351</f>
        <v>1</v>
      </c>
      <c r="C337" s="140" t="n">
        <f aca="false">AL351</f>
        <v>0</v>
      </c>
      <c r="D337" s="139" t="n">
        <f aca="false">Y351</f>
        <v>5</v>
      </c>
      <c r="E337" s="140" t="n">
        <f aca="false">AM351</f>
        <v>0</v>
      </c>
      <c r="F337" s="139" t="n">
        <f aca="false">Z351</f>
        <v>5</v>
      </c>
      <c r="G337" s="140" t="n">
        <f aca="false">AN351</f>
        <v>0</v>
      </c>
      <c r="H337" s="139" t="n">
        <f aca="false">AA351</f>
        <v>1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12</v>
      </c>
      <c r="U337" s="140" t="n">
        <f aca="false">SUM(C337,E337,G337,I337,K337,M337,O337,Q337,S337)</f>
        <v>0</v>
      </c>
      <c r="V337" s="98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0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112" customFormat="true" ht="13.15" hidden="false" customHeight="false" outlineLevel="0" collapsed="false">
      <c r="A338" s="132" t="s">
        <v>90</v>
      </c>
      <c r="B338" s="139" t="n">
        <f aca="false">X352</f>
        <v>0</v>
      </c>
      <c r="C338" s="140" t="n">
        <f aca="false">AL352</f>
        <v>0</v>
      </c>
      <c r="D338" s="139" t="n">
        <f aca="false">Y352</f>
        <v>7</v>
      </c>
      <c r="E338" s="140" t="n">
        <f aca="false">AM352</f>
        <v>1</v>
      </c>
      <c r="F338" s="139" t="n">
        <f aca="false">Z352</f>
        <v>1</v>
      </c>
      <c r="G338" s="140" t="n">
        <f aca="false">AN352</f>
        <v>0</v>
      </c>
      <c r="H338" s="139" t="n">
        <f aca="false">AA352</f>
        <v>1</v>
      </c>
      <c r="I338" s="140" t="n">
        <f aca="false">AO352</f>
        <v>0</v>
      </c>
      <c r="J338" s="139" t="n">
        <f aca="false">AB352</f>
        <v>1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10</v>
      </c>
      <c r="U338" s="140" t="n">
        <f aca="false">SUM(C338,E338,G338,I338,K338,M338,O338,Q338,S338)</f>
        <v>1</v>
      </c>
      <c r="V338" s="98"/>
      <c r="X338" s="262" t="s">
        <v>134</v>
      </c>
      <c r="AA338" s="111"/>
      <c r="AB338" s="111"/>
      <c r="AC338" s="111"/>
      <c r="AD338" s="111"/>
      <c r="AE338" s="263" t="s">
        <v>135</v>
      </c>
      <c r="AG338" s="111"/>
      <c r="AK338" s="11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0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112" customFormat="true" ht="15" hidden="false" customHeight="false" outlineLevel="0" collapsed="false">
      <c r="A339" s="132" t="s">
        <v>91</v>
      </c>
      <c r="B339" s="139" t="n">
        <f aca="false">X353</f>
        <v>2</v>
      </c>
      <c r="C339" s="140" t="n">
        <f aca="false">AL353</f>
        <v>1</v>
      </c>
      <c r="D339" s="139" t="n">
        <f aca="false">Y353</f>
        <v>11</v>
      </c>
      <c r="E339" s="140" t="n">
        <f aca="false">AM353</f>
        <v>2</v>
      </c>
      <c r="F339" s="139" t="n">
        <f aca="false">Z353</f>
        <v>9</v>
      </c>
      <c r="G339" s="140" t="n">
        <f aca="false">AN353</f>
        <v>1</v>
      </c>
      <c r="H339" s="139" t="n">
        <f aca="false">AA353</f>
        <v>2</v>
      </c>
      <c r="I339" s="140" t="n">
        <f aca="false">AO353</f>
        <v>0</v>
      </c>
      <c r="J339" s="139" t="n">
        <f aca="false">AB353</f>
        <v>1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25</v>
      </c>
      <c r="U339" s="140" t="n">
        <f aca="false">SUM(C339,E339,G339,I339,K339,M339,O339,Q339,S339)</f>
        <v>4</v>
      </c>
      <c r="V339" s="107"/>
      <c r="W339" s="264"/>
      <c r="X339" s="262" t="s">
        <v>136</v>
      </c>
      <c r="Y339" s="264"/>
      <c r="Z339" s="264"/>
      <c r="AA339" s="111"/>
      <c r="AB339" s="111"/>
      <c r="AC339" s="111"/>
      <c r="AD339" s="111"/>
      <c r="AE339" s="263" t="s">
        <v>137</v>
      </c>
      <c r="AF339" s="264"/>
      <c r="AG339" s="111"/>
      <c r="AH339" s="264"/>
      <c r="AI339" s="264"/>
      <c r="AJ339" s="264"/>
      <c r="AK339" s="111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0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112" customFormat="true" ht="12.75" hidden="false" customHeight="false" outlineLevel="0" collapsed="false">
      <c r="A340" s="132" t="s">
        <v>92</v>
      </c>
      <c r="B340" s="139" t="n">
        <f aca="false">X354</f>
        <v>8</v>
      </c>
      <c r="C340" s="140" t="n">
        <f aca="false">AL354</f>
        <v>0</v>
      </c>
      <c r="D340" s="139" t="n">
        <f aca="false">Y354</f>
        <v>16</v>
      </c>
      <c r="E340" s="140" t="n">
        <f aca="false">AM354</f>
        <v>2</v>
      </c>
      <c r="F340" s="139" t="n">
        <f aca="false">Z354</f>
        <v>12</v>
      </c>
      <c r="G340" s="140" t="n">
        <f aca="false">AN354</f>
        <v>0</v>
      </c>
      <c r="H340" s="139" t="n">
        <f aca="false">AA354</f>
        <v>2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38</v>
      </c>
      <c r="U340" s="140" t="n">
        <f aca="false">SUM(C340,E340,G340,I340,K340,M340,O340,Q340,S340)</f>
        <v>2</v>
      </c>
      <c r="V340" s="98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0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112" customFormat="true" ht="12.75" hidden="false" customHeight="false" outlineLevel="0" collapsed="false">
      <c r="A341" s="132" t="s">
        <v>93</v>
      </c>
      <c r="B341" s="139" t="n">
        <f aca="false">X355</f>
        <v>12</v>
      </c>
      <c r="C341" s="140" t="n">
        <f aca="false">AL355</f>
        <v>3</v>
      </c>
      <c r="D341" s="139" t="n">
        <f aca="false">Y355</f>
        <v>21</v>
      </c>
      <c r="E341" s="140" t="n">
        <f aca="false">AM355</f>
        <v>1</v>
      </c>
      <c r="F341" s="139" t="n">
        <f aca="false">Z355</f>
        <v>16</v>
      </c>
      <c r="G341" s="140" t="n">
        <f aca="false">AN355</f>
        <v>0</v>
      </c>
      <c r="H341" s="139" t="n">
        <f aca="false">AA355</f>
        <v>2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51</v>
      </c>
      <c r="U341" s="140" t="n">
        <f aca="false">SUM(C341,E341,G341,I341,K341,M341,O341,Q341,S341)</f>
        <v>4</v>
      </c>
      <c r="V341" s="98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0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112" customFormat="true" ht="12.75" hidden="false" customHeight="false" outlineLevel="0" collapsed="false">
      <c r="A342" s="132" t="s">
        <v>94</v>
      </c>
      <c r="B342" s="139" t="n">
        <f aca="false">X356</f>
        <v>26</v>
      </c>
      <c r="C342" s="140" t="n">
        <f aca="false">AL356</f>
        <v>1</v>
      </c>
      <c r="D342" s="139" t="n">
        <f aca="false">Y356</f>
        <v>55</v>
      </c>
      <c r="E342" s="140" t="n">
        <f aca="false">AM356</f>
        <v>1</v>
      </c>
      <c r="F342" s="139" t="n">
        <f aca="false">Z356</f>
        <v>17</v>
      </c>
      <c r="G342" s="140" t="n">
        <f aca="false">AN356</f>
        <v>0</v>
      </c>
      <c r="H342" s="139" t="n">
        <f aca="false">AA356</f>
        <v>4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102</v>
      </c>
      <c r="U342" s="140" t="n">
        <f aca="false">SUM(C342,E342,G342,I342,K342,M342,O342,Q342,S342)</f>
        <v>2</v>
      </c>
      <c r="V342" s="98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0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112" customFormat="true" ht="12.75" hidden="false" customHeight="false" outlineLevel="0" collapsed="false">
      <c r="A343" s="132" t="s">
        <v>95</v>
      </c>
      <c r="B343" s="139" t="n">
        <f aca="false">X357</f>
        <v>35</v>
      </c>
      <c r="C343" s="140" t="n">
        <f aca="false">AL357</f>
        <v>5</v>
      </c>
      <c r="D343" s="139" t="n">
        <f aca="false">Y357</f>
        <v>51</v>
      </c>
      <c r="E343" s="140" t="n">
        <f aca="false">AM357</f>
        <v>1</v>
      </c>
      <c r="F343" s="139" t="n">
        <f aca="false">Z357</f>
        <v>24</v>
      </c>
      <c r="G343" s="140" t="n">
        <f aca="false">AN357</f>
        <v>0</v>
      </c>
      <c r="H343" s="139" t="n">
        <f aca="false">AA357</f>
        <v>2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112</v>
      </c>
      <c r="U343" s="140" t="n">
        <f aca="false">SUM(C343,E343,G343,I343,K343,M343,O343,Q343,S343)</f>
        <v>6</v>
      </c>
      <c r="V343" s="98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0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112" customFormat="true" ht="13.15" hidden="false" customHeight="false" outlineLevel="0" collapsed="false">
      <c r="A344" s="132" t="s">
        <v>96</v>
      </c>
      <c r="B344" s="139" t="n">
        <f aca="false">X359</f>
        <v>35</v>
      </c>
      <c r="C344" s="140" t="n">
        <f aca="false">AL359</f>
        <v>3</v>
      </c>
      <c r="D344" s="139" t="n">
        <f aca="false">Y359</f>
        <v>71</v>
      </c>
      <c r="E344" s="140" t="n">
        <f aca="false">AM359</f>
        <v>1</v>
      </c>
      <c r="F344" s="139" t="n">
        <f aca="false">Z359</f>
        <v>15</v>
      </c>
      <c r="G344" s="140" t="n">
        <f aca="false">AN359</f>
        <v>0</v>
      </c>
      <c r="H344" s="139" t="n">
        <f aca="false">AA359</f>
        <v>1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122</v>
      </c>
      <c r="U344" s="140" t="n">
        <f aca="false">SUM(C344,E344,G344,I344,K344,M344,O344,Q344,S344)</f>
        <v>4</v>
      </c>
      <c r="V344" s="136"/>
      <c r="W344" s="111"/>
      <c r="X344" s="263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0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112" customFormat="true" ht="12.75" hidden="false" customHeight="false" outlineLevel="0" collapsed="false">
      <c r="A345" s="132" t="s">
        <v>97</v>
      </c>
      <c r="B345" s="139" t="n">
        <f aca="false">X360</f>
        <v>64</v>
      </c>
      <c r="C345" s="140" t="n">
        <f aca="false">AL360</f>
        <v>8</v>
      </c>
      <c r="D345" s="139" t="n">
        <f aca="false">Y360</f>
        <v>104</v>
      </c>
      <c r="E345" s="140" t="n">
        <f aca="false">AM360</f>
        <v>1</v>
      </c>
      <c r="F345" s="139" t="n">
        <f aca="false">Z360</f>
        <v>16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184</v>
      </c>
      <c r="U345" s="140" t="n">
        <f aca="false">SUM(C345,E345,G345,I345,K345,M345,O345,Q345,S345)</f>
        <v>9</v>
      </c>
      <c r="V345" s="136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0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112" customFormat="true" ht="12.75" hidden="false" customHeight="false" outlineLevel="0" collapsed="false">
      <c r="A346" s="132" t="s">
        <v>98</v>
      </c>
      <c r="B346" s="139" t="n">
        <f aca="false">X361</f>
        <v>44</v>
      </c>
      <c r="C346" s="140" t="n">
        <f aca="false">AL361</f>
        <v>3</v>
      </c>
      <c r="D346" s="139" t="n">
        <f aca="false">Y361</f>
        <v>76</v>
      </c>
      <c r="E346" s="140" t="n">
        <f aca="false">AM361</f>
        <v>2</v>
      </c>
      <c r="F346" s="139" t="n">
        <f aca="false">Z361</f>
        <v>24</v>
      </c>
      <c r="G346" s="140" t="n">
        <f aca="false">AN361</f>
        <v>0</v>
      </c>
      <c r="H346" s="139" t="n">
        <f aca="false">AA361</f>
        <v>1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145</v>
      </c>
      <c r="U346" s="140" t="n">
        <f aca="false">SUM(C346,E346,G346,I346,K346,M346,O346,Q346,S346)</f>
        <v>5</v>
      </c>
      <c r="V346" s="136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0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112" customFormat="true" ht="12.75" hidden="false" customHeight="false" outlineLevel="0" collapsed="false">
      <c r="A347" s="132" t="s">
        <v>99</v>
      </c>
      <c r="B347" s="139" t="n">
        <f aca="false">X362</f>
        <v>55</v>
      </c>
      <c r="C347" s="140" t="n">
        <f aca="false">AL362</f>
        <v>5</v>
      </c>
      <c r="D347" s="139" t="n">
        <f aca="false">Y362</f>
        <v>77</v>
      </c>
      <c r="E347" s="140" t="n">
        <f aca="false">AM362</f>
        <v>1</v>
      </c>
      <c r="F347" s="139" t="n">
        <f aca="false">Z362</f>
        <v>18</v>
      </c>
      <c r="G347" s="140" t="n">
        <f aca="false">AN362</f>
        <v>1</v>
      </c>
      <c r="H347" s="139" t="n">
        <f aca="false">AA362</f>
        <v>2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152</v>
      </c>
      <c r="U347" s="140" t="n">
        <f aca="false">SUM(C347,E347,G347,I347,K347,M347,O347,Q347,S347)</f>
        <v>7</v>
      </c>
      <c r="V347" s="136"/>
      <c r="W347" s="111"/>
      <c r="X347" s="1" t="n">
        <f aca="false">BA129</f>
        <v>1</v>
      </c>
      <c r="Y347" s="1" t="n">
        <f aca="false">BB129</f>
        <v>5</v>
      </c>
      <c r="Z347" s="1" t="n">
        <f aca="false">BC129</f>
        <v>6</v>
      </c>
      <c r="AA347" s="1" t="n">
        <f aca="false">BD129</f>
        <v>1</v>
      </c>
      <c r="AB347" s="1" t="n">
        <f aca="false">BE129</f>
        <v>0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0</v>
      </c>
      <c r="AM347" s="1" t="n">
        <f aca="false">BO123</f>
        <v>1</v>
      </c>
      <c r="AN347" s="1" t="n">
        <f aca="false">BP123</f>
        <v>1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0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112" customFormat="true" ht="12.75" hidden="false" customHeight="false" outlineLevel="0" collapsed="false">
      <c r="A348" s="132" t="s">
        <v>100</v>
      </c>
      <c r="B348" s="139" t="n">
        <f aca="false">X363</f>
        <v>53</v>
      </c>
      <c r="C348" s="140" t="n">
        <f aca="false">AL363</f>
        <v>6</v>
      </c>
      <c r="D348" s="139" t="n">
        <f aca="false">Y363</f>
        <v>72</v>
      </c>
      <c r="E348" s="140" t="n">
        <f aca="false">AM363</f>
        <v>2</v>
      </c>
      <c r="F348" s="139" t="n">
        <f aca="false">Z363</f>
        <v>18</v>
      </c>
      <c r="G348" s="140" t="n">
        <f aca="false">AN363</f>
        <v>1</v>
      </c>
      <c r="H348" s="139" t="n">
        <f aca="false">AA363</f>
        <v>1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144</v>
      </c>
      <c r="U348" s="140" t="n">
        <f aca="false">SUM(C348,E348,G348,I348,K348,M348,O348,Q348,S348)</f>
        <v>9</v>
      </c>
      <c r="V348" s="136"/>
      <c r="W348" s="111"/>
      <c r="X348" s="1" t="n">
        <f aca="false">BA130</f>
        <v>2</v>
      </c>
      <c r="Y348" s="1" t="n">
        <f aca="false">BB130</f>
        <v>8</v>
      </c>
      <c r="Z348" s="1" t="n">
        <f aca="false">BC130</f>
        <v>5</v>
      </c>
      <c r="AA348" s="1" t="n">
        <f aca="false">BD130</f>
        <v>1</v>
      </c>
      <c r="AB348" s="1" t="n">
        <f aca="false">BE130</f>
        <v>0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0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112" customFormat="true" ht="12.75" hidden="false" customHeight="false" outlineLevel="0" collapsed="false">
      <c r="A349" s="132" t="s">
        <v>101</v>
      </c>
      <c r="B349" s="139" t="n">
        <f aca="false">X364</f>
        <v>63</v>
      </c>
      <c r="C349" s="140" t="n">
        <f aca="false">AL364</f>
        <v>6</v>
      </c>
      <c r="D349" s="139" t="n">
        <f aca="false">Y364</f>
        <v>97</v>
      </c>
      <c r="E349" s="140" t="n">
        <f aca="false">AM364</f>
        <v>0</v>
      </c>
      <c r="F349" s="139" t="n">
        <f aca="false">Z364</f>
        <v>19</v>
      </c>
      <c r="G349" s="140" t="n">
        <f aca="false">AN364</f>
        <v>0</v>
      </c>
      <c r="H349" s="139" t="n">
        <f aca="false">AA364</f>
        <v>2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181</v>
      </c>
      <c r="U349" s="140" t="n">
        <f aca="false">SUM(C349,E349,G349,I349,K349,M349,O349,Q349,S349)</f>
        <v>6</v>
      </c>
      <c r="V349" s="136"/>
      <c r="W349" s="111"/>
      <c r="X349" s="1" t="n">
        <f aca="false">BA131</f>
        <v>1</v>
      </c>
      <c r="Y349" s="1" t="n">
        <f aca="false">BB131</f>
        <v>1</v>
      </c>
      <c r="Z349" s="1" t="n">
        <f aca="false">BC131</f>
        <v>0</v>
      </c>
      <c r="AA349" s="1" t="n">
        <f aca="false">BD131</f>
        <v>0</v>
      </c>
      <c r="AB349" s="1" t="n">
        <f aca="false">BE131</f>
        <v>0</v>
      </c>
      <c r="AC349" s="1" t="n">
        <f aca="false">BF131</f>
        <v>0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0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112" customFormat="true" ht="12.75" hidden="false" customHeight="false" outlineLevel="0" collapsed="false">
      <c r="A350" s="132" t="s">
        <v>102</v>
      </c>
      <c r="B350" s="139" t="n">
        <f aca="false">X365</f>
        <v>94</v>
      </c>
      <c r="C350" s="140" t="n">
        <f aca="false">AL365</f>
        <v>5</v>
      </c>
      <c r="D350" s="139" t="n">
        <f aca="false">Y365</f>
        <v>69</v>
      </c>
      <c r="E350" s="140" t="n">
        <f aca="false">AM365</f>
        <v>1</v>
      </c>
      <c r="F350" s="139" t="n">
        <f aca="false">Z365</f>
        <v>8</v>
      </c>
      <c r="G350" s="140" t="n">
        <f aca="false">AN365</f>
        <v>0</v>
      </c>
      <c r="H350" s="139" t="n">
        <f aca="false">AA365</f>
        <v>1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172</v>
      </c>
      <c r="U350" s="140" t="n">
        <f aca="false">SUM(C350,E350,G350,I350,K350,M350,O350,Q350,S350)</f>
        <v>6</v>
      </c>
      <c r="V350" s="136"/>
      <c r="W350" s="111"/>
      <c r="X350" s="1" t="n">
        <f aca="false">BA132</f>
        <v>1</v>
      </c>
      <c r="Y350" s="1" t="n">
        <f aca="false">BB132</f>
        <v>4</v>
      </c>
      <c r="Z350" s="1" t="n">
        <f aca="false">BC132</f>
        <v>2</v>
      </c>
      <c r="AA350" s="1" t="n">
        <f aca="false">BD132</f>
        <v>3</v>
      </c>
      <c r="AB350" s="1" t="n">
        <f aca="false">BE132</f>
        <v>1</v>
      </c>
      <c r="AC350" s="1" t="n">
        <f aca="false">BF132</f>
        <v>0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0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112" customFormat="true" ht="12.75" hidden="false" customHeight="false" outlineLevel="0" collapsed="false">
      <c r="A351" s="132" t="s">
        <v>103</v>
      </c>
      <c r="B351" s="139" t="n">
        <f aca="false">X366</f>
        <v>94</v>
      </c>
      <c r="C351" s="140" t="n">
        <f aca="false">AL366</f>
        <v>10</v>
      </c>
      <c r="D351" s="139" t="n">
        <f aca="false">Y366</f>
        <v>73</v>
      </c>
      <c r="E351" s="140" t="n">
        <f aca="false">AM366</f>
        <v>1</v>
      </c>
      <c r="F351" s="139" t="n">
        <f aca="false">Z366</f>
        <v>10</v>
      </c>
      <c r="G351" s="140" t="n">
        <f aca="false">AN366</f>
        <v>1</v>
      </c>
      <c r="H351" s="139" t="n">
        <f aca="false">AA366</f>
        <v>1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178</v>
      </c>
      <c r="U351" s="140" t="n">
        <f aca="false">SUM(C351,E351,G351,I351,K351,M351,O351,Q351,S351)</f>
        <v>12</v>
      </c>
      <c r="V351" s="136"/>
      <c r="W351" s="111"/>
      <c r="X351" s="1" t="n">
        <f aca="false">BA133</f>
        <v>1</v>
      </c>
      <c r="Y351" s="1" t="n">
        <f aca="false">BB133</f>
        <v>5</v>
      </c>
      <c r="Z351" s="1" t="n">
        <f aca="false">BC133</f>
        <v>5</v>
      </c>
      <c r="AA351" s="1" t="n">
        <f aca="false">BD133</f>
        <v>1</v>
      </c>
      <c r="AB351" s="1" t="n">
        <f aca="false">BE133</f>
        <v>0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0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112" customFormat="true" ht="12.75" hidden="false" customHeight="false" outlineLevel="0" collapsed="false">
      <c r="A352" s="132" t="s">
        <v>104</v>
      </c>
      <c r="B352" s="139" t="n">
        <f aca="false">X367</f>
        <v>42</v>
      </c>
      <c r="C352" s="140" t="n">
        <f aca="false">AL367</f>
        <v>6</v>
      </c>
      <c r="D352" s="139" t="n">
        <f aca="false">Y367</f>
        <v>56</v>
      </c>
      <c r="E352" s="140" t="n">
        <f aca="false">AM367</f>
        <v>0</v>
      </c>
      <c r="F352" s="139" t="n">
        <f aca="false">Z367</f>
        <v>22</v>
      </c>
      <c r="G352" s="140" t="n">
        <f aca="false">AN367</f>
        <v>1</v>
      </c>
      <c r="H352" s="139" t="n">
        <f aca="false">AA367</f>
        <v>2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1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123</v>
      </c>
      <c r="U352" s="140" t="n">
        <f aca="false">SUM(C352,E352,G352,I352,K352,M352,O352,Q352,S352)</f>
        <v>7</v>
      </c>
      <c r="V352" s="136"/>
      <c r="W352" s="111"/>
      <c r="X352" s="1" t="n">
        <f aca="false">BA134</f>
        <v>0</v>
      </c>
      <c r="Y352" s="1" t="n">
        <f aca="false">BB134</f>
        <v>7</v>
      </c>
      <c r="Z352" s="1" t="n">
        <f aca="false">BC134</f>
        <v>1</v>
      </c>
      <c r="AA352" s="1" t="n">
        <f aca="false">BD134</f>
        <v>1</v>
      </c>
      <c r="AB352" s="1" t="n">
        <f aca="false">BE134</f>
        <v>1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0</v>
      </c>
      <c r="AM352" s="1" t="n">
        <f aca="false">BO128</f>
        <v>1</v>
      </c>
      <c r="AN352" s="1" t="n">
        <f aca="false">BP128</f>
        <v>0</v>
      </c>
      <c r="AO352" s="1" t="n">
        <f aca="false">BQ128</f>
        <v>0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0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112" customFormat="true" ht="12.75" hidden="false" customHeight="false" outlineLevel="0" collapsed="false">
      <c r="A353" s="132" t="s">
        <v>106</v>
      </c>
      <c r="B353" s="139" t="n">
        <f aca="false">X368</f>
        <v>10</v>
      </c>
      <c r="C353" s="140" t="n">
        <f aca="false">AL368</f>
        <v>1</v>
      </c>
      <c r="D353" s="139" t="n">
        <f aca="false">Y368</f>
        <v>37</v>
      </c>
      <c r="E353" s="140" t="n">
        <f aca="false">AM368</f>
        <v>3</v>
      </c>
      <c r="F353" s="139" t="n">
        <f aca="false">Z368</f>
        <v>14</v>
      </c>
      <c r="G353" s="140" t="n">
        <f aca="false">AN368</f>
        <v>0</v>
      </c>
      <c r="H353" s="139" t="n">
        <f aca="false">AA368</f>
        <v>4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2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67</v>
      </c>
      <c r="U353" s="140" t="n">
        <f aca="false">SUM(C353,E353,G353,I353,K353,M353,O353,Q353,S353)</f>
        <v>4</v>
      </c>
      <c r="V353" s="136"/>
      <c r="W353" s="111"/>
      <c r="X353" s="1" t="n">
        <f aca="false">BA135</f>
        <v>2</v>
      </c>
      <c r="Y353" s="1" t="n">
        <f aca="false">BB135</f>
        <v>11</v>
      </c>
      <c r="Z353" s="1" t="n">
        <f aca="false">BC135</f>
        <v>9</v>
      </c>
      <c r="AA353" s="1" t="n">
        <f aca="false">BD135</f>
        <v>2</v>
      </c>
      <c r="AB353" s="1" t="n">
        <f aca="false">BE135</f>
        <v>1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1</v>
      </c>
      <c r="AM353" s="1" t="n">
        <f aca="false">BO129</f>
        <v>2</v>
      </c>
      <c r="AN353" s="1" t="n">
        <f aca="false">BP129</f>
        <v>1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0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112" customFormat="true" ht="12.75" hidden="false" customHeight="false" outlineLevel="0" collapsed="false">
      <c r="A354" s="132" t="s">
        <v>107</v>
      </c>
      <c r="B354" s="139" t="n">
        <f aca="false">X369</f>
        <v>3</v>
      </c>
      <c r="C354" s="140" t="n">
        <f aca="false">AL369</f>
        <v>0</v>
      </c>
      <c r="D354" s="139" t="n">
        <f aca="false">Y369</f>
        <v>22</v>
      </c>
      <c r="E354" s="140" t="n">
        <f aca="false">AM369</f>
        <v>2</v>
      </c>
      <c r="F354" s="139" t="n">
        <f aca="false">Z369</f>
        <v>16</v>
      </c>
      <c r="G354" s="140" t="n">
        <f aca="false">AN369</f>
        <v>1</v>
      </c>
      <c r="H354" s="139" t="n">
        <f aca="false">AA369</f>
        <v>4</v>
      </c>
      <c r="I354" s="140" t="n">
        <f aca="false">AO369</f>
        <v>1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45</v>
      </c>
      <c r="U354" s="140" t="n">
        <f aca="false">SUM(C354,E354,G354,I354,K354,M354,O354,Q354,S354)</f>
        <v>4</v>
      </c>
      <c r="V354" s="136"/>
      <c r="W354" s="111"/>
      <c r="X354" s="1" t="n">
        <f aca="false">BA136</f>
        <v>8</v>
      </c>
      <c r="Y354" s="1" t="n">
        <f aca="false">BB136</f>
        <v>16</v>
      </c>
      <c r="Z354" s="1" t="n">
        <f aca="false">BC136</f>
        <v>12</v>
      </c>
      <c r="AA354" s="1" t="n">
        <f aca="false">BD136</f>
        <v>2</v>
      </c>
      <c r="AB354" s="1" t="n">
        <f aca="false">BE136</f>
        <v>0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0</v>
      </c>
      <c r="AM354" s="1" t="n">
        <f aca="false">BO130</f>
        <v>2</v>
      </c>
      <c r="AN354" s="1" t="n">
        <f aca="false">BP130</f>
        <v>0</v>
      </c>
      <c r="AO354" s="1" t="n">
        <f aca="false">BQ130</f>
        <v>0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0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112" customFormat="true" ht="12.75" hidden="false" customHeight="false" outlineLevel="0" collapsed="false">
      <c r="A355" s="132" t="s">
        <v>108</v>
      </c>
      <c r="B355" s="139" t="n">
        <f aca="false">X370</f>
        <v>6</v>
      </c>
      <c r="C355" s="140" t="n">
        <f aca="false">AL370</f>
        <v>2</v>
      </c>
      <c r="D355" s="139" t="n">
        <f aca="false">Y370</f>
        <v>12</v>
      </c>
      <c r="E355" s="140" t="n">
        <f aca="false">AM370</f>
        <v>0</v>
      </c>
      <c r="F355" s="139" t="n">
        <f aca="false">Z370</f>
        <v>12</v>
      </c>
      <c r="G355" s="140" t="n">
        <f aca="false">AN370</f>
        <v>0</v>
      </c>
      <c r="H355" s="139" t="n">
        <f aca="false">AA370</f>
        <v>3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33</v>
      </c>
      <c r="U355" s="140" t="n">
        <f aca="false">SUM(C355,E355,G355,I355,K355,M355,O355,Q355,S355)</f>
        <v>2</v>
      </c>
      <c r="V355" s="136"/>
      <c r="W355" s="111"/>
      <c r="X355" s="1" t="n">
        <f aca="false">BA137</f>
        <v>12</v>
      </c>
      <c r="Y355" s="1" t="n">
        <f aca="false">BB137</f>
        <v>21</v>
      </c>
      <c r="Z355" s="1" t="n">
        <f aca="false">BC137</f>
        <v>16</v>
      </c>
      <c r="AA355" s="1" t="n">
        <f aca="false">BD137</f>
        <v>2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3</v>
      </c>
      <c r="AM355" s="1" t="n">
        <f aca="false">BO131</f>
        <v>1</v>
      </c>
      <c r="AN355" s="1" t="n">
        <f aca="false">BP131</f>
        <v>0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0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112" customFormat="true" ht="13.15" hidden="false" customHeight="false" outlineLevel="0" collapsed="false">
      <c r="A356" s="128" t="s">
        <v>109</v>
      </c>
      <c r="B356" s="139" t="n">
        <f aca="false">X371</f>
        <v>1</v>
      </c>
      <c r="C356" s="140" t="n">
        <f aca="false">AL371</f>
        <v>0</v>
      </c>
      <c r="D356" s="139" t="n">
        <f aca="false">Y371</f>
        <v>7</v>
      </c>
      <c r="E356" s="140" t="n">
        <f aca="false">AM371</f>
        <v>1</v>
      </c>
      <c r="F356" s="139" t="n">
        <f aca="false">Z371</f>
        <v>11</v>
      </c>
      <c r="G356" s="140" t="n">
        <f aca="false">AN371</f>
        <v>0</v>
      </c>
      <c r="H356" s="139" t="n">
        <f aca="false">AA371</f>
        <v>3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22</v>
      </c>
      <c r="U356" s="140" t="n">
        <f aca="false">SUM(C356,E356,G356,I356,K356,M356,O356,Q356,S356)</f>
        <v>1</v>
      </c>
      <c r="V356" s="136"/>
      <c r="W356" s="111"/>
      <c r="X356" s="1" t="n">
        <f aca="false">BA138</f>
        <v>26</v>
      </c>
      <c r="Y356" s="1" t="n">
        <f aca="false">BB138</f>
        <v>55</v>
      </c>
      <c r="Z356" s="1" t="n">
        <f aca="false">BC138</f>
        <v>17</v>
      </c>
      <c r="AA356" s="1" t="n">
        <f aca="false">BD138</f>
        <v>4</v>
      </c>
      <c r="AB356" s="1" t="n">
        <f aca="false">BE138</f>
        <v>0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1</v>
      </c>
      <c r="AM356" s="1" t="n">
        <f aca="false">BO132</f>
        <v>1</v>
      </c>
      <c r="AN356" s="1" t="n">
        <f aca="false">BP132</f>
        <v>0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0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112" customFormat="true" ht="13.5" hidden="false" customHeight="false" outlineLevel="0" collapsed="false">
      <c r="A357" s="133" t="s">
        <v>110</v>
      </c>
      <c r="B357" s="142" t="n">
        <f aca="false">SUM(B333:B356)</f>
        <v>653</v>
      </c>
      <c r="C357" s="143" t="n">
        <f aca="false">SUM(C333:C356)</f>
        <v>65</v>
      </c>
      <c r="D357" s="142" t="n">
        <f aca="false">SUM(D333:D356)</f>
        <v>957</v>
      </c>
      <c r="E357" s="143" t="n">
        <f aca="false">SUM(E333:E356)</f>
        <v>24</v>
      </c>
      <c r="F357" s="142" t="n">
        <f aca="false">SUM(F333:F356)</f>
        <v>300</v>
      </c>
      <c r="G357" s="143" t="n">
        <f aca="false">SUM(G333:G356)</f>
        <v>7</v>
      </c>
      <c r="H357" s="142" t="n">
        <f aca="false">SUM(H333:H356)</f>
        <v>44</v>
      </c>
      <c r="I357" s="143" t="n">
        <f aca="false">SUM(I333:I356)</f>
        <v>1</v>
      </c>
      <c r="J357" s="142" t="n">
        <f aca="false">SUM(J333:J356)</f>
        <v>3</v>
      </c>
      <c r="K357" s="143" t="n">
        <f aca="false">SUM(K333:K356)</f>
        <v>0</v>
      </c>
      <c r="L357" s="142" t="n">
        <f aca="false">SUM(L333:L356)</f>
        <v>3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1960</v>
      </c>
      <c r="U357" s="143" t="n">
        <f aca="false">SUM(U333:U356)</f>
        <v>97</v>
      </c>
      <c r="V357" s="136"/>
      <c r="W357" s="111"/>
      <c r="X357" s="1" t="n">
        <f aca="false">BA139</f>
        <v>35</v>
      </c>
      <c r="Y357" s="1" t="n">
        <f aca="false">BB139</f>
        <v>51</v>
      </c>
      <c r="Z357" s="1" t="n">
        <f aca="false">BC139</f>
        <v>24</v>
      </c>
      <c r="AA357" s="1" t="n">
        <f aca="false">BD139</f>
        <v>2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5</v>
      </c>
      <c r="AM357" s="1" t="n">
        <f aca="false">BO133</f>
        <v>1</v>
      </c>
      <c r="AN357" s="1" t="n">
        <f aca="false">BP133</f>
        <v>0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0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112" customFormat="true" ht="13.15" hidden="false" customHeight="false" outlineLevel="0" collapsed="false">
      <c r="A358" s="132" t="s">
        <v>41</v>
      </c>
      <c r="B358" s="145" t="n">
        <f aca="false">B357/T357</f>
        <v>0.333163265306122</v>
      </c>
      <c r="C358" s="146" t="n">
        <f aca="false">C357/T357</f>
        <v>0.0331632653061224</v>
      </c>
      <c r="D358" s="145" t="n">
        <f aca="false">D357/T357</f>
        <v>0.488265306122449</v>
      </c>
      <c r="E358" s="146" t="n">
        <f aca="false">E357/T357</f>
        <v>0.0122448979591837</v>
      </c>
      <c r="F358" s="145" t="n">
        <f aca="false">F357/T357</f>
        <v>0.153061224489796</v>
      </c>
      <c r="G358" s="146" t="n">
        <f aca="false">G357/T357</f>
        <v>0.00357142857142857</v>
      </c>
      <c r="H358" s="145" t="n">
        <f aca="false">H357/T357</f>
        <v>0.0224489795918367</v>
      </c>
      <c r="I358" s="146" t="n">
        <f aca="false">I357/T357</f>
        <v>0.000510204081632653</v>
      </c>
      <c r="J358" s="145" t="n">
        <f aca="false">J357/T357</f>
        <v>0.00153061224489796</v>
      </c>
      <c r="K358" s="146" t="n">
        <f aca="false">K357/T357</f>
        <v>0</v>
      </c>
      <c r="L358" s="145" t="n">
        <f aca="false">L357/T357</f>
        <v>0.00153061224489796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0.0494897959183674</v>
      </c>
      <c r="V358" s="136"/>
      <c r="W358" s="11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0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112" customFormat="true" ht="12.75" hidden="false" customHeight="false" outlineLevel="0" collapsed="false">
      <c r="A359" s="132" t="s">
        <v>111</v>
      </c>
      <c r="B359" s="147" t="n">
        <f aca="false">SUM(B339:B353)</f>
        <v>637</v>
      </c>
      <c r="C359" s="148" t="n">
        <f aca="false">SUM(C339:C353)</f>
        <v>63</v>
      </c>
      <c r="D359" s="147" t="n">
        <f aca="false">SUM(D339:D353)</f>
        <v>886</v>
      </c>
      <c r="E359" s="148" t="n">
        <f aca="false">SUM(E339:E353)</f>
        <v>19</v>
      </c>
      <c r="F359" s="147" t="n">
        <f aca="false">SUM(F339:F353)</f>
        <v>242</v>
      </c>
      <c r="G359" s="148" t="n">
        <f aca="false">SUM(G339:G353)</f>
        <v>5</v>
      </c>
      <c r="H359" s="147" t="n">
        <f aca="false">SUM(H339:H353)</f>
        <v>27</v>
      </c>
      <c r="I359" s="148" t="n">
        <f aca="false">SUM(I339:I353)</f>
        <v>0</v>
      </c>
      <c r="J359" s="147" t="n">
        <f aca="false">SUM(J339:J353)</f>
        <v>1</v>
      </c>
      <c r="K359" s="148" t="n">
        <f aca="false">SUM(K339:K353)</f>
        <v>0</v>
      </c>
      <c r="L359" s="147" t="n">
        <f aca="false">SUM(L339:L353)</f>
        <v>3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1796</v>
      </c>
      <c r="U359" s="148" t="n">
        <f aca="false">SUM(U339:U353)</f>
        <v>87</v>
      </c>
      <c r="V359" s="136"/>
      <c r="W359" s="111"/>
      <c r="X359" s="1" t="n">
        <f aca="false">BA140</f>
        <v>35</v>
      </c>
      <c r="Y359" s="1" t="n">
        <f aca="false">BB140</f>
        <v>71</v>
      </c>
      <c r="Z359" s="1" t="n">
        <f aca="false">BC140</f>
        <v>15</v>
      </c>
      <c r="AA359" s="1" t="n">
        <f aca="false">BD140</f>
        <v>1</v>
      </c>
      <c r="AB359" s="1" t="n">
        <f aca="false">BE140</f>
        <v>0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3</v>
      </c>
      <c r="AM359" s="1" t="n">
        <f aca="false">BO134</f>
        <v>1</v>
      </c>
      <c r="AN359" s="1" t="n">
        <f aca="false">BP134</f>
        <v>0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0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112" customFormat="true" ht="13.15" hidden="false" customHeight="false" outlineLevel="0" collapsed="false">
      <c r="A360" s="128" t="s">
        <v>112</v>
      </c>
      <c r="B360" s="150" t="n">
        <f aca="false">B357-B359</f>
        <v>16</v>
      </c>
      <c r="C360" s="151" t="n">
        <f aca="false">C357-C359</f>
        <v>2</v>
      </c>
      <c r="D360" s="150" t="n">
        <f aca="false">D357-D359</f>
        <v>71</v>
      </c>
      <c r="E360" s="151" t="n">
        <f aca="false">E357-E359</f>
        <v>5</v>
      </c>
      <c r="F360" s="150" t="n">
        <f aca="false">F357-F359</f>
        <v>58</v>
      </c>
      <c r="G360" s="151" t="n">
        <f aca="false">G357-G359</f>
        <v>2</v>
      </c>
      <c r="H360" s="150" t="n">
        <f aca="false">H357-H359</f>
        <v>17</v>
      </c>
      <c r="I360" s="151" t="n">
        <f aca="false">I357-I359</f>
        <v>1</v>
      </c>
      <c r="J360" s="150" t="n">
        <f aca="false">J357-J359</f>
        <v>2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164</v>
      </c>
      <c r="U360" s="151" t="n">
        <f aca="false">U357-U359</f>
        <v>10</v>
      </c>
      <c r="V360" s="136"/>
      <c r="W360" s="111"/>
      <c r="X360" s="1" t="n">
        <f aca="false">BA141</f>
        <v>64</v>
      </c>
      <c r="Y360" s="1" t="n">
        <f aca="false">BB141</f>
        <v>104</v>
      </c>
      <c r="Z360" s="1" t="n">
        <f aca="false">BC141</f>
        <v>16</v>
      </c>
      <c r="AA360" s="1" t="n">
        <f aca="false">BD141</f>
        <v>0</v>
      </c>
      <c r="AB360" s="1" t="n">
        <f aca="false">BE141</f>
        <v>0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8</v>
      </c>
      <c r="AM360" s="1" t="n">
        <f aca="false">BO135</f>
        <v>1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0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112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9" t="n">
        <f aca="false">T357-U357</f>
        <v>1863</v>
      </c>
      <c r="J361" s="159"/>
      <c r="K361" s="162"/>
      <c r="L361" s="163" t="s">
        <v>115</v>
      </c>
      <c r="M361" s="271" t="n">
        <f aca="false">U357</f>
        <v>97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2057</v>
      </c>
      <c r="U361" s="164"/>
      <c r="V361" s="136"/>
      <c r="W361" s="111"/>
      <c r="X361" s="1" t="n">
        <f aca="false">BA142</f>
        <v>44</v>
      </c>
      <c r="Y361" s="1" t="n">
        <f aca="false">BB142</f>
        <v>76</v>
      </c>
      <c r="Z361" s="1" t="n">
        <f aca="false">BC142</f>
        <v>24</v>
      </c>
      <c r="AA361" s="1" t="n">
        <f aca="false">BD142</f>
        <v>1</v>
      </c>
      <c r="AB361" s="1" t="n">
        <f aca="false">BE142</f>
        <v>0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3</v>
      </c>
      <c r="AM361" s="1" t="n">
        <f aca="false">BO136</f>
        <v>2</v>
      </c>
      <c r="AN361" s="1" t="n">
        <f aca="false">BP136</f>
        <v>0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0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112" customFormat="true" ht="13.15" hidden="false" customHeight="false" outlineLevel="0" collapsed="false">
      <c r="A362" s="272" t="s">
        <v>117</v>
      </c>
      <c r="B362" s="273"/>
      <c r="C362" s="273"/>
      <c r="D362" s="274" t="s">
        <v>118</v>
      </c>
      <c r="E362" s="275" t="n">
        <f aca="false">(B357*15+D357*35+F357*45+H357*55+J357*65+L357*75+N357*85+P357*95+R357*125)/T357</f>
        <v>30.4234693877551</v>
      </c>
      <c r="F362" s="272" t="s">
        <v>119</v>
      </c>
      <c r="G362" s="276"/>
      <c r="H362" s="274" t="s">
        <v>120</v>
      </c>
      <c r="I362" s="275" t="n">
        <f aca="false">(C357*15+E357*35+G357*45+I357*55+K357*65+M357*75+O357*85+Q357*95+S357*125)/U357</f>
        <v>22.5257731958763</v>
      </c>
      <c r="J362" s="272" t="s">
        <v>119</v>
      </c>
      <c r="K362" s="111"/>
      <c r="N362" s="171"/>
      <c r="O362" s="172"/>
      <c r="P362" s="172"/>
      <c r="Q362" s="172"/>
      <c r="R362" s="171"/>
      <c r="S362" s="171"/>
      <c r="T362" s="171"/>
      <c r="U362" s="171"/>
      <c r="V362" s="136"/>
      <c r="W362" s="111"/>
      <c r="X362" s="1" t="n">
        <f aca="false">BA143</f>
        <v>55</v>
      </c>
      <c r="Y362" s="1" t="n">
        <f aca="false">BB143</f>
        <v>77</v>
      </c>
      <c r="Z362" s="1" t="n">
        <f aca="false">BC143</f>
        <v>18</v>
      </c>
      <c r="AA362" s="1" t="n">
        <f aca="false">BD143</f>
        <v>2</v>
      </c>
      <c r="AB362" s="1" t="n">
        <f aca="false">BE143</f>
        <v>0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5</v>
      </c>
      <c r="AM362" s="1" t="n">
        <f aca="false">BO137</f>
        <v>1</v>
      </c>
      <c r="AN362" s="1" t="n">
        <f aca="false">BP137</f>
        <v>1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0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112" customFormat="true" ht="6" hidden="false" customHeight="true" outlineLevel="0" collapsed="false">
      <c r="V363" s="136"/>
      <c r="W363" s="111"/>
      <c r="X363" s="1" t="n">
        <f aca="false">BA144</f>
        <v>53</v>
      </c>
      <c r="Y363" s="1" t="n">
        <f aca="false">BB144</f>
        <v>72</v>
      </c>
      <c r="Z363" s="1" t="n">
        <f aca="false">BC144</f>
        <v>18</v>
      </c>
      <c r="AA363" s="1" t="n">
        <f aca="false">BD144</f>
        <v>1</v>
      </c>
      <c r="AB363" s="1" t="n">
        <f aca="false">BE144</f>
        <v>0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6</v>
      </c>
      <c r="AM363" s="1" t="n">
        <f aca="false">BO138</f>
        <v>2</v>
      </c>
      <c r="AN363" s="1" t="n">
        <f aca="false">BP138</f>
        <v>1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0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112" customFormat="true" ht="12.75" hidden="false" customHeight="false" outlineLevel="0" collapsed="false">
      <c r="V364" s="136"/>
      <c r="W364" s="111"/>
      <c r="X364" s="1" t="n">
        <f aca="false">BA145</f>
        <v>63</v>
      </c>
      <c r="Y364" s="1" t="n">
        <f aca="false">BB145</f>
        <v>97</v>
      </c>
      <c r="Z364" s="1" t="n">
        <f aca="false">BC145</f>
        <v>19</v>
      </c>
      <c r="AA364" s="1" t="n">
        <f aca="false">BD145</f>
        <v>2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6</v>
      </c>
      <c r="AM364" s="1" t="n">
        <f aca="false">BO139</f>
        <v>0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0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112" customFormat="true" ht="12.75" hidden="false" customHeight="false" outlineLevel="0" collapsed="false">
      <c r="V365" s="136"/>
      <c r="W365" s="111"/>
      <c r="X365" s="1" t="n">
        <f aca="false">BA146</f>
        <v>94</v>
      </c>
      <c r="Y365" s="1" t="n">
        <f aca="false">BB146</f>
        <v>69</v>
      </c>
      <c r="Z365" s="1" t="n">
        <f aca="false">BC146</f>
        <v>8</v>
      </c>
      <c r="AA365" s="1" t="n">
        <f aca="false">BD146</f>
        <v>1</v>
      </c>
      <c r="AB365" s="1" t="n">
        <f aca="false">BE146</f>
        <v>0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0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5</v>
      </c>
      <c r="AM365" s="1" t="n">
        <f aca="false">BO140</f>
        <v>1</v>
      </c>
      <c r="AN365" s="1" t="n">
        <f aca="false">BP140</f>
        <v>0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0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0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112" customFormat="true" ht="12.75" hidden="false" customHeight="false" outlineLevel="0" collapsed="false">
      <c r="V366" s="136"/>
      <c r="W366" s="111"/>
      <c r="X366" s="1" t="n">
        <f aca="false">BA147</f>
        <v>94</v>
      </c>
      <c r="Y366" s="1" t="n">
        <f aca="false">BB147</f>
        <v>73</v>
      </c>
      <c r="Z366" s="1" t="n">
        <f aca="false">BC147</f>
        <v>10</v>
      </c>
      <c r="AA366" s="1" t="n">
        <f aca="false">BD147</f>
        <v>1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10</v>
      </c>
      <c r="AM366" s="1" t="n">
        <f aca="false">BO141</f>
        <v>1</v>
      </c>
      <c r="AN366" s="1" t="n">
        <f aca="false">BP141</f>
        <v>1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0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112" customFormat="true" ht="12.75" hidden="false" customHeight="false" outlineLevel="0" collapsed="false">
      <c r="V367" s="136"/>
      <c r="W367" s="111"/>
      <c r="X367" s="1" t="n">
        <f aca="false">BA148</f>
        <v>42</v>
      </c>
      <c r="Y367" s="1" t="n">
        <f aca="false">BB148</f>
        <v>56</v>
      </c>
      <c r="Z367" s="1" t="n">
        <f aca="false">BC148</f>
        <v>22</v>
      </c>
      <c r="AA367" s="1" t="n">
        <f aca="false">BD148</f>
        <v>2</v>
      </c>
      <c r="AB367" s="1" t="n">
        <f aca="false">BE148</f>
        <v>0</v>
      </c>
      <c r="AC367" s="1" t="n">
        <f aca="false">BF148</f>
        <v>1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6</v>
      </c>
      <c r="AM367" s="1" t="n">
        <f aca="false">BO142</f>
        <v>0</v>
      </c>
      <c r="AN367" s="1" t="n">
        <f aca="false">BP142</f>
        <v>1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0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112" customFormat="true" ht="12.75" hidden="false" customHeight="false" outlineLevel="0" collapsed="false">
      <c r="V368" s="136"/>
      <c r="W368" s="111"/>
      <c r="X368" s="1" t="n">
        <f aca="false">BA149</f>
        <v>10</v>
      </c>
      <c r="Y368" s="1" t="n">
        <f aca="false">BB149</f>
        <v>37</v>
      </c>
      <c r="Z368" s="1" t="n">
        <f aca="false">BC149</f>
        <v>14</v>
      </c>
      <c r="AA368" s="1" t="n">
        <f aca="false">BD149</f>
        <v>4</v>
      </c>
      <c r="AB368" s="1" t="n">
        <f aca="false">BE149</f>
        <v>0</v>
      </c>
      <c r="AC368" s="1" t="n">
        <f aca="false">BF149</f>
        <v>2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1</v>
      </c>
      <c r="AM368" s="1" t="n">
        <f aca="false">BO143</f>
        <v>3</v>
      </c>
      <c r="AN368" s="1" t="n">
        <f aca="false">BP143</f>
        <v>0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0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112" customFormat="true" ht="12.75" hidden="false" customHeight="false" outlineLevel="0" collapsed="false">
      <c r="V369" s="136"/>
      <c r="W369" s="111"/>
      <c r="X369" s="1" t="n">
        <f aca="false">BA150</f>
        <v>3</v>
      </c>
      <c r="Y369" s="1" t="n">
        <f aca="false">BB150</f>
        <v>22</v>
      </c>
      <c r="Z369" s="1" t="n">
        <f aca="false">BC150</f>
        <v>16</v>
      </c>
      <c r="AA369" s="1" t="n">
        <f aca="false">BD150</f>
        <v>4</v>
      </c>
      <c r="AB369" s="1" t="n">
        <f aca="false">BE150</f>
        <v>0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0</v>
      </c>
      <c r="AM369" s="1" t="n">
        <f aca="false">BO144</f>
        <v>2</v>
      </c>
      <c r="AN369" s="1" t="n">
        <f aca="false">BP144</f>
        <v>1</v>
      </c>
      <c r="AO369" s="1" t="n">
        <f aca="false">BQ144</f>
        <v>1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0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112" customFormat="true" ht="12.75" hidden="false" customHeight="false" outlineLevel="0" collapsed="false">
      <c r="V370" s="144"/>
      <c r="W370" s="111"/>
      <c r="X370" s="1" t="n">
        <f aca="false">BA151</f>
        <v>6</v>
      </c>
      <c r="Y370" s="1" t="n">
        <f aca="false">BB151</f>
        <v>12</v>
      </c>
      <c r="Z370" s="1" t="n">
        <f aca="false">BC151</f>
        <v>12</v>
      </c>
      <c r="AA370" s="1" t="n">
        <f aca="false">BD151</f>
        <v>3</v>
      </c>
      <c r="AB370" s="1" t="n">
        <f aca="false">BE151</f>
        <v>0</v>
      </c>
      <c r="AC370" s="1" t="n">
        <f aca="false">BF151</f>
        <v>0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2</v>
      </c>
      <c r="AM370" s="1" t="n">
        <f aca="false">BO145</f>
        <v>0</v>
      </c>
      <c r="AN370" s="1" t="n">
        <f aca="false">BP145</f>
        <v>0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0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112" customFormat="true" ht="12.75" hidden="false" customHeight="false" outlineLevel="0" collapsed="false">
      <c r="V371" s="149"/>
      <c r="W371" s="111"/>
      <c r="X371" s="1" t="n">
        <f aca="false">BA152</f>
        <v>1</v>
      </c>
      <c r="Y371" s="1" t="n">
        <f aca="false">BB152</f>
        <v>7</v>
      </c>
      <c r="Z371" s="1" t="n">
        <f aca="false">BC152</f>
        <v>11</v>
      </c>
      <c r="AA371" s="1" t="n">
        <f aca="false">BD152</f>
        <v>3</v>
      </c>
      <c r="AB371" s="1" t="n">
        <f aca="false">BE152</f>
        <v>0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0</v>
      </c>
      <c r="AM371" s="1" t="n">
        <f aca="false">BO146</f>
        <v>1</v>
      </c>
      <c r="AN371" s="1" t="n">
        <f aca="false">BP146</f>
        <v>0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112" customFormat="true" ht="12.75" hidden="false" customHeight="false" outlineLevel="0" collapsed="false">
      <c r="V372" s="152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Y372" s="1"/>
      <c r="AZ372" s="1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112" customFormat="true" ht="12.4" hidden="false" customHeight="false" outlineLevel="0" collapsed="false">
      <c r="V373" s="165"/>
      <c r="AY373" s="1"/>
      <c r="AZ373" s="1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112" customFormat="true" ht="12.4" hidden="false" customHeight="false" outlineLevel="0" collapsed="false">
      <c r="V374" s="165"/>
      <c r="AY374" s="1"/>
      <c r="AZ374" s="1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112" customFormat="true" ht="12.4" hidden="false" customHeight="false" outlineLevel="0" collapsed="false">
      <c r="V375" s="98"/>
      <c r="AY375" s="1"/>
      <c r="AZ375" s="1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112" customFormat="true" ht="5.45" hidden="false" customHeight="true" outlineLevel="0" collapsed="false">
      <c r="V376" s="98"/>
      <c r="AY376" s="1"/>
      <c r="AZ376" s="1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112" customFormat="true" ht="12.4" hidden="false" customHeight="false" outlineLevel="0" collapsed="false">
      <c r="V377" s="98"/>
      <c r="AY377" s="1"/>
      <c r="AZ377" s="1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112" customFormat="true" ht="12.4" hidden="false" customHeight="false" outlineLevel="0" collapsed="false">
      <c r="V378" s="98"/>
      <c r="AY378" s="1"/>
      <c r="AZ378" s="1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112" customFormat="true" ht="12.4" hidden="false" customHeight="false" outlineLevel="0" collapsed="false">
      <c r="V379" s="98"/>
      <c r="AY379" s="1"/>
      <c r="AZ379" s="1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112" customFormat="true" ht="12.4" hidden="false" customHeight="false" outlineLevel="0" collapsed="false">
      <c r="V380" s="98"/>
      <c r="AY380" s="1"/>
      <c r="AZ380" s="1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112" customFormat="true" ht="12.4" hidden="false" customHeight="false" outlineLevel="0" collapsed="false">
      <c r="V381" s="98"/>
      <c r="AY381" s="1"/>
      <c r="AZ381" s="1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112" customFormat="true" ht="12.4" hidden="false" customHeight="false" outlineLevel="0" collapsed="false">
      <c r="V382" s="98"/>
      <c r="AY382" s="1"/>
      <c r="AZ382" s="1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112" customFormat="true" ht="12.4" hidden="false" customHeight="false" outlineLevel="0" collapsed="false">
      <c r="V383" s="98"/>
      <c r="AY383" s="1"/>
      <c r="AZ383" s="1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112" customFormat="true" ht="12.4" hidden="false" customHeight="false" outlineLevel="0" collapsed="false">
      <c r="V384" s="98"/>
      <c r="AY384" s="1"/>
      <c r="AZ384" s="1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112" customFormat="true" ht="12.4" hidden="false" customHeight="false" outlineLevel="0" collapsed="false">
      <c r="V385" s="98"/>
      <c r="AY385" s="1"/>
      <c r="AZ385" s="1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112" customFormat="true" ht="12.4" hidden="false" customHeight="false" outlineLevel="0" collapsed="false">
      <c r="V386" s="98"/>
      <c r="AY386" s="1"/>
      <c r="AZ386" s="1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112" customFormat="true" ht="12.4" hidden="false" customHeight="false" outlineLevel="0" collapsed="false">
      <c r="V387" s="98"/>
      <c r="AY387" s="1"/>
      <c r="AZ387" s="1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112" customFormat="true" ht="12.75" hidden="false" customHeight="false" outlineLevel="0" collapsed="false">
      <c r="A388" s="278" t="n">
        <f aca="false">(H357+J357+L357+N357+P357+R357)/T357</f>
        <v>0.0255102040816327</v>
      </c>
      <c r="B388" s="279" t="s">
        <v>131</v>
      </c>
      <c r="C388" s="276"/>
      <c r="D388" s="276"/>
      <c r="E388" s="276"/>
      <c r="F388" s="276"/>
      <c r="G388" s="276"/>
      <c r="H388" s="276"/>
      <c r="I388" s="276"/>
      <c r="J388" s="276"/>
      <c r="K388" s="276"/>
      <c r="L388" s="280" t="n">
        <f aca="false">(I357+K357+M357+O357+Q357+S357)/U357</f>
        <v>0.0103092783505155</v>
      </c>
      <c r="M388" s="279" t="s">
        <v>132</v>
      </c>
      <c r="N388" s="276"/>
      <c r="O388" s="276"/>
      <c r="P388" s="276"/>
      <c r="Q388" s="276"/>
      <c r="R388" s="276"/>
      <c r="S388" s="276"/>
      <c r="T388" s="276"/>
      <c r="U388" s="276"/>
      <c r="V388" s="98"/>
      <c r="AY388" s="1"/>
      <c r="AZ388" s="1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112" customFormat="true" ht="12.75" hidden="false" customHeight="false" outlineLevel="0" collapsed="false">
      <c r="A389" s="278" t="n">
        <f aca="false">(P357+R357)/T357</f>
        <v>0</v>
      </c>
      <c r="B389" s="279" t="s">
        <v>133</v>
      </c>
      <c r="C389" s="276"/>
      <c r="D389" s="276"/>
      <c r="E389" s="276"/>
      <c r="F389" s="276"/>
      <c r="G389" s="276"/>
      <c r="H389" s="276"/>
      <c r="I389" s="276"/>
      <c r="J389" s="276"/>
      <c r="K389" s="281"/>
      <c r="L389" s="278" t="n">
        <f aca="false">(Q357+S357)/U357</f>
        <v>0</v>
      </c>
      <c r="M389" s="279" t="s">
        <v>133</v>
      </c>
      <c r="N389" s="276"/>
      <c r="O389" s="276"/>
      <c r="P389" s="276"/>
      <c r="Q389" s="276"/>
      <c r="R389" s="276"/>
      <c r="S389" s="276"/>
      <c r="T389" s="276"/>
      <c r="U389" s="276"/>
      <c r="V389" s="98"/>
      <c r="AY389" s="1"/>
      <c r="AZ389" s="1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112" customFormat="true" ht="12.75" hidden="false" customHeight="false" outlineLevel="0" collapsed="false">
      <c r="V390" s="98"/>
      <c r="AY390" s="1"/>
      <c r="AZ390" s="1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112" customFormat="true" ht="17.25" hidden="false" customHeight="false" outlineLevel="0" collapsed="false">
      <c r="A391" s="290" t="str">
        <f aca="false">A1</f>
        <v>Comptages vitesse TV/PL à Montreuil</v>
      </c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173" t="s">
        <v>122</v>
      </c>
      <c r="W391" s="111"/>
      <c r="AY391" s="1"/>
      <c r="AZ391" s="1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112" customFormat="true" ht="6.6" hidden="false" customHeight="true" outlineLevel="0" collapsed="false">
      <c r="A392" s="105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73" t="s">
        <v>123</v>
      </c>
      <c r="W392" s="111"/>
      <c r="AY392" s="1"/>
      <c r="AZ392" s="1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112" customFormat="true" ht="13.15" hidden="false" customHeight="false" outlineLevel="0" collapsed="false">
      <c r="A393" s="111" t="s">
        <v>51</v>
      </c>
      <c r="E393" s="283" t="str">
        <f aca="false">BG5</f>
        <v>dimanche 28 mars 2021</v>
      </c>
      <c r="I393" s="286" t="str">
        <f aca="false">I3</f>
        <v>Entre</v>
      </c>
      <c r="J393" s="287" t="str">
        <f aca="false">J3</f>
        <v>Rue de la Solidarité</v>
      </c>
      <c r="K393" s="111"/>
      <c r="L393" s="115"/>
      <c r="M393" s="111"/>
      <c r="N393" s="111"/>
      <c r="O393" s="111" t="str">
        <f aca="false">O3</f>
        <v>Et</v>
      </c>
      <c r="P393" s="268" t="str">
        <f aca="false">P3</f>
        <v>Rue Colmet Lépinay</v>
      </c>
      <c r="V393" s="173" t="s">
        <v>124</v>
      </c>
      <c r="W393" s="111"/>
      <c r="AY393" s="1"/>
      <c r="AZ393" s="1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112" customFormat="true" ht="13.15" hidden="false" customHeight="false" outlineLevel="0" collapsed="false">
      <c r="A394" s="120" t="s">
        <v>54</v>
      </c>
      <c r="V394" s="173" t="s">
        <v>125</v>
      </c>
      <c r="W394" s="111"/>
      <c r="AY394" s="1"/>
      <c r="AZ394" s="1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112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1"/>
      <c r="AY395" s="1"/>
      <c r="AZ395" s="1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112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1"/>
      <c r="AY396" s="1"/>
      <c r="AZ396" s="1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112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1"/>
      <c r="AY397" s="1"/>
      <c r="AZ397" s="1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112" customFormat="true" ht="13.15" hidden="false" customHeight="false" outlineLevel="0" collapsed="false">
      <c r="A398" s="132" t="s">
        <v>85</v>
      </c>
      <c r="B398" s="139" t="n">
        <f aca="false">X414</f>
        <v>4</v>
      </c>
      <c r="C398" s="140" t="n">
        <f aca="false">AL414</f>
        <v>2</v>
      </c>
      <c r="D398" s="139" t="n">
        <f aca="false">Y414</f>
        <v>5</v>
      </c>
      <c r="E398" s="140" t="n">
        <f aca="false">AM414</f>
        <v>1</v>
      </c>
      <c r="F398" s="139" t="n">
        <f aca="false">Z414</f>
        <v>4</v>
      </c>
      <c r="G398" s="140" t="n">
        <f aca="false">AN414</f>
        <v>0</v>
      </c>
      <c r="H398" s="139" t="n">
        <f aca="false">AA414</f>
        <v>3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16</v>
      </c>
      <c r="U398" s="140" t="n">
        <f aca="false">SUM(C398,E398,G398,I398,K398,M398,O398,Q398,S398)</f>
        <v>3</v>
      </c>
      <c r="V398" s="173" t="s">
        <v>129</v>
      </c>
      <c r="W398" s="111"/>
      <c r="AY398" s="1"/>
      <c r="AZ398" s="1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112" customFormat="true" ht="12.75" hidden="false" customHeight="false" outlineLevel="0" collapsed="false">
      <c r="A399" s="132" t="s">
        <v>86</v>
      </c>
      <c r="B399" s="139" t="n">
        <f aca="false">X415</f>
        <v>4</v>
      </c>
      <c r="C399" s="140" t="n">
        <f aca="false">AL415</f>
        <v>0</v>
      </c>
      <c r="D399" s="139" t="n">
        <f aca="false">Y415</f>
        <v>6</v>
      </c>
      <c r="E399" s="140" t="n">
        <f aca="false">AM415</f>
        <v>0</v>
      </c>
      <c r="F399" s="139" t="n">
        <f aca="false">Z415</f>
        <v>7</v>
      </c>
      <c r="G399" s="140" t="n">
        <f aca="false">AN415</f>
        <v>0</v>
      </c>
      <c r="H399" s="139" t="n">
        <f aca="false">AA415</f>
        <v>4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21</v>
      </c>
      <c r="U399" s="140" t="n">
        <f aca="false">SUM(C399,E399,G399,I399,K399,M399,O399,Q399,S399)</f>
        <v>0</v>
      </c>
      <c r="V399" s="173" t="s">
        <v>130</v>
      </c>
      <c r="W399" s="111"/>
      <c r="AY399" s="1"/>
      <c r="AZ399" s="1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112" customFormat="true" ht="12.75" hidden="false" customHeight="false" outlineLevel="0" collapsed="false">
      <c r="A400" s="132" t="s">
        <v>87</v>
      </c>
      <c r="B400" s="139" t="n">
        <f aca="false">X416</f>
        <v>3</v>
      </c>
      <c r="C400" s="140" t="n">
        <f aca="false">AL416</f>
        <v>0</v>
      </c>
      <c r="D400" s="139" t="n">
        <f aca="false">Y416</f>
        <v>7</v>
      </c>
      <c r="E400" s="140" t="n">
        <f aca="false">AM416</f>
        <v>0</v>
      </c>
      <c r="F400" s="139" t="n">
        <f aca="false">Z416</f>
        <v>1</v>
      </c>
      <c r="G400" s="140" t="n">
        <f aca="false">AN416</f>
        <v>0</v>
      </c>
      <c r="H400" s="139" t="n">
        <f aca="false">AA416</f>
        <v>1</v>
      </c>
      <c r="I400" s="140" t="n">
        <f aca="false">AO416</f>
        <v>0</v>
      </c>
      <c r="J400" s="139" t="n">
        <f aca="false">AB416</f>
        <v>1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13</v>
      </c>
      <c r="U400" s="140" t="n">
        <f aca="false">SUM(C400,E400,G400,I400,K400,M400,O400,Q400,S400)</f>
        <v>0</v>
      </c>
      <c r="V400" s="178"/>
      <c r="AX400" s="276"/>
      <c r="AY400" s="1"/>
      <c r="AZ400" s="1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112" customFormat="true" ht="12.75" hidden="false" customHeight="false" outlineLevel="0" collapsed="false">
      <c r="A401" s="132" t="s">
        <v>88</v>
      </c>
      <c r="B401" s="139" t="n">
        <f aca="false">X417</f>
        <v>0</v>
      </c>
      <c r="C401" s="140" t="n">
        <f aca="false">AL417</f>
        <v>0</v>
      </c>
      <c r="D401" s="139" t="n">
        <f aca="false">Y417</f>
        <v>5</v>
      </c>
      <c r="E401" s="140" t="n">
        <f aca="false">AM417</f>
        <v>0</v>
      </c>
      <c r="F401" s="139" t="n">
        <f aca="false">Z417</f>
        <v>6</v>
      </c>
      <c r="G401" s="140" t="n">
        <f aca="false">AN417</f>
        <v>0</v>
      </c>
      <c r="H401" s="139" t="n">
        <f aca="false">AA417</f>
        <v>1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12</v>
      </c>
      <c r="U401" s="140" t="n">
        <f aca="false">SUM(C401,E401,G401,I401,K401,M401,O401,Q401,S401)</f>
        <v>0</v>
      </c>
      <c r="V401" s="178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276"/>
      <c r="AY401" s="1"/>
      <c r="AZ401" s="1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112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7</v>
      </c>
      <c r="E402" s="140" t="n">
        <f aca="false">AM418</f>
        <v>0</v>
      </c>
      <c r="F402" s="139" t="n">
        <f aca="false">Z418</f>
        <v>2</v>
      </c>
      <c r="G402" s="140" t="n">
        <f aca="false">AN418</f>
        <v>0</v>
      </c>
      <c r="H402" s="139" t="n">
        <f aca="false">AA418</f>
        <v>1</v>
      </c>
      <c r="I402" s="140" t="n">
        <f aca="false">AO418</f>
        <v>0</v>
      </c>
      <c r="J402" s="139" t="n">
        <f aca="false">AB418</f>
        <v>1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11</v>
      </c>
      <c r="U402" s="140" t="n">
        <f aca="false">SUM(C402,E402,G402,I402,K402,M402,O402,Q402,S402)</f>
        <v>0</v>
      </c>
      <c r="V402" s="98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276"/>
      <c r="AV402" s="276"/>
      <c r="AW402" s="276"/>
      <c r="AY402" s="1"/>
      <c r="AZ402" s="1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112" customFormat="true" ht="12.75" hidden="false" customHeight="false" outlineLevel="0" collapsed="false">
      <c r="A403" s="132" t="s">
        <v>90</v>
      </c>
      <c r="B403" s="139" t="n">
        <f aca="false">X419</f>
        <v>0</v>
      </c>
      <c r="C403" s="140" t="n">
        <f aca="false">AL419</f>
        <v>0</v>
      </c>
      <c r="D403" s="139" t="n">
        <f aca="false">Y419</f>
        <v>4</v>
      </c>
      <c r="E403" s="140" t="n">
        <f aca="false">AM419</f>
        <v>1</v>
      </c>
      <c r="F403" s="139" t="n">
        <f aca="false">Z419</f>
        <v>4</v>
      </c>
      <c r="G403" s="140" t="n">
        <f aca="false">AN419</f>
        <v>0</v>
      </c>
      <c r="H403" s="139" t="n">
        <f aca="false">AA419</f>
        <v>1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9</v>
      </c>
      <c r="U403" s="140" t="n">
        <f aca="false">SUM(C403,E403,G403,I403,K403,M403,O403,Q403,S403)</f>
        <v>1</v>
      </c>
      <c r="V403" s="98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276"/>
      <c r="AV403" s="276"/>
      <c r="AW403" s="276"/>
      <c r="AY403" s="1"/>
      <c r="AZ403" s="1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112" customFormat="true" ht="12.4" hidden="false" customHeight="false" outlineLevel="0" collapsed="false">
      <c r="A404" s="132" t="s">
        <v>91</v>
      </c>
      <c r="B404" s="139" t="n">
        <f aca="false">X420</f>
        <v>5</v>
      </c>
      <c r="C404" s="140" t="n">
        <f aca="false">AL420</f>
        <v>1</v>
      </c>
      <c r="D404" s="139" t="n">
        <f aca="false">Y420</f>
        <v>6</v>
      </c>
      <c r="E404" s="140" t="n">
        <f aca="false">AM420</f>
        <v>0</v>
      </c>
      <c r="F404" s="139" t="n">
        <f aca="false">Z420</f>
        <v>2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13</v>
      </c>
      <c r="U404" s="140" t="n">
        <f aca="false">SUM(C404,E404,G404,I404,K404,M404,O404,Q404,S404)</f>
        <v>1</v>
      </c>
      <c r="V404" s="98"/>
      <c r="AY404" s="1"/>
      <c r="AZ404" s="1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112" customFormat="true" ht="13.15" hidden="false" customHeight="false" outlineLevel="0" collapsed="false">
      <c r="A405" s="132" t="s">
        <v>92</v>
      </c>
      <c r="B405" s="139" t="n">
        <f aca="false">X421</f>
        <v>4</v>
      </c>
      <c r="C405" s="140" t="n">
        <f aca="false">AL421</f>
        <v>1</v>
      </c>
      <c r="D405" s="139" t="n">
        <f aca="false">Y421</f>
        <v>10</v>
      </c>
      <c r="E405" s="140" t="n">
        <f aca="false">AM421</f>
        <v>0</v>
      </c>
      <c r="F405" s="139" t="n">
        <f aca="false">Z421</f>
        <v>9</v>
      </c>
      <c r="G405" s="140" t="n">
        <f aca="false">AN421</f>
        <v>0</v>
      </c>
      <c r="H405" s="139" t="n">
        <f aca="false">AA421</f>
        <v>3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26</v>
      </c>
      <c r="U405" s="140" t="n">
        <f aca="false">SUM(C405,E405,G405,I405,K405,M405,O405,Q405,S405)</f>
        <v>1</v>
      </c>
      <c r="V405" s="98"/>
      <c r="X405" s="262" t="s">
        <v>134</v>
      </c>
      <c r="AA405" s="111"/>
      <c r="AB405" s="111"/>
      <c r="AC405" s="111"/>
      <c r="AD405" s="111"/>
      <c r="AE405" s="263" t="s">
        <v>135</v>
      </c>
      <c r="AG405" s="111"/>
      <c r="AK405" s="111"/>
      <c r="AY405" s="1"/>
      <c r="AZ405" s="1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112" customFormat="true" ht="15" hidden="false" customHeight="false" outlineLevel="0" collapsed="false">
      <c r="A406" s="132" t="s">
        <v>93</v>
      </c>
      <c r="B406" s="139" t="n">
        <f aca="false">X422</f>
        <v>5</v>
      </c>
      <c r="C406" s="140" t="n">
        <f aca="false">AL422</f>
        <v>1</v>
      </c>
      <c r="D406" s="139" t="n">
        <f aca="false">Y422</f>
        <v>20</v>
      </c>
      <c r="E406" s="140" t="n">
        <f aca="false">AM422</f>
        <v>2</v>
      </c>
      <c r="F406" s="139" t="n">
        <f aca="false">Z422</f>
        <v>17</v>
      </c>
      <c r="G406" s="140" t="n">
        <f aca="false">AN422</f>
        <v>0</v>
      </c>
      <c r="H406" s="139" t="n">
        <f aca="false">AA422</f>
        <v>3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45</v>
      </c>
      <c r="U406" s="140" t="n">
        <f aca="false">SUM(C406,E406,G406,I406,K406,M406,O406,Q406,S406)</f>
        <v>3</v>
      </c>
      <c r="V406" s="107"/>
      <c r="W406" s="264"/>
      <c r="X406" s="262" t="s">
        <v>136</v>
      </c>
      <c r="Y406" s="264"/>
      <c r="Z406" s="264"/>
      <c r="AA406" s="111"/>
      <c r="AB406" s="111"/>
      <c r="AC406" s="111"/>
      <c r="AD406" s="111"/>
      <c r="AE406" s="263" t="s">
        <v>137</v>
      </c>
      <c r="AF406" s="264"/>
      <c r="AG406" s="111"/>
      <c r="AH406" s="264"/>
      <c r="AI406" s="264"/>
      <c r="AJ406" s="264"/>
      <c r="AK406" s="111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1"/>
      <c r="AZ406" s="1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112" customFormat="true" ht="12.75" hidden="false" customHeight="false" outlineLevel="0" collapsed="false">
      <c r="A407" s="132" t="s">
        <v>94</v>
      </c>
      <c r="B407" s="139" t="n">
        <f aca="false">X424</f>
        <v>9</v>
      </c>
      <c r="C407" s="140" t="n">
        <f aca="false">AL424</f>
        <v>0</v>
      </c>
      <c r="D407" s="139" t="n">
        <f aca="false">Y424</f>
        <v>31</v>
      </c>
      <c r="E407" s="140" t="n">
        <f aca="false">AM424</f>
        <v>1</v>
      </c>
      <c r="F407" s="139" t="n">
        <f aca="false">Z424</f>
        <v>24</v>
      </c>
      <c r="G407" s="140" t="n">
        <f aca="false">AN424</f>
        <v>0</v>
      </c>
      <c r="H407" s="139" t="n">
        <f aca="false">AA424</f>
        <v>1</v>
      </c>
      <c r="I407" s="140" t="n">
        <f aca="false">AO424</f>
        <v>0</v>
      </c>
      <c r="J407" s="139" t="n">
        <f aca="false">AB424</f>
        <v>1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66</v>
      </c>
      <c r="U407" s="140" t="n">
        <f aca="false">SUM(C407,E407,G407,I407,K407,M407,O407,Q407,S407)</f>
        <v>1</v>
      </c>
      <c r="V407" s="98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Y407" s="1"/>
      <c r="AZ407" s="1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112" customFormat="true" ht="12.75" hidden="false" customHeight="false" outlineLevel="0" collapsed="false">
      <c r="A408" s="132" t="s">
        <v>95</v>
      </c>
      <c r="B408" s="139" t="n">
        <f aca="false">X425</f>
        <v>37</v>
      </c>
      <c r="C408" s="140" t="n">
        <f aca="false">AL425</f>
        <v>4</v>
      </c>
      <c r="D408" s="139" t="n">
        <f aca="false">Y425</f>
        <v>65</v>
      </c>
      <c r="E408" s="140" t="n">
        <f aca="false">AM425</f>
        <v>0</v>
      </c>
      <c r="F408" s="139" t="n">
        <f aca="false">Z425</f>
        <v>17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119</v>
      </c>
      <c r="U408" s="140" t="n">
        <f aca="false">SUM(C408,E408,G408,I408,K408,M408,O408,Q408,S408)</f>
        <v>4</v>
      </c>
      <c r="V408" s="98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Y408" s="1"/>
      <c r="AZ408" s="1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112" customFormat="true" ht="12.75" hidden="false" customHeight="false" outlineLevel="0" collapsed="false">
      <c r="A409" s="132" t="s">
        <v>96</v>
      </c>
      <c r="B409" s="139" t="n">
        <f aca="false">X426</f>
        <v>50</v>
      </c>
      <c r="C409" s="140" t="n">
        <f aca="false">AL426</f>
        <v>8</v>
      </c>
      <c r="D409" s="139" t="n">
        <f aca="false">Y426</f>
        <v>95</v>
      </c>
      <c r="E409" s="140" t="n">
        <f aca="false">AM426</f>
        <v>0</v>
      </c>
      <c r="F409" s="139" t="n">
        <f aca="false">Z426</f>
        <v>25</v>
      </c>
      <c r="G409" s="140" t="n">
        <f aca="false">AN426</f>
        <v>0</v>
      </c>
      <c r="H409" s="139" t="n">
        <f aca="false">AA426</f>
        <v>6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176</v>
      </c>
      <c r="U409" s="140" t="n">
        <f aca="false">SUM(C409,E409,G409,I409,K409,M409,O409,Q409,S409)</f>
        <v>8</v>
      </c>
      <c r="V409" s="98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Y409" s="1"/>
      <c r="AZ409" s="1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112" customFormat="true" ht="12.75" hidden="false" customHeight="false" outlineLevel="0" collapsed="false">
      <c r="A410" s="132" t="s">
        <v>97</v>
      </c>
      <c r="B410" s="139" t="n">
        <f aca="false">X427</f>
        <v>49</v>
      </c>
      <c r="C410" s="140" t="n">
        <f aca="false">AL427</f>
        <v>6</v>
      </c>
      <c r="D410" s="139" t="n">
        <f aca="false">Y427</f>
        <v>73</v>
      </c>
      <c r="E410" s="140" t="n">
        <f aca="false">AM427</f>
        <v>2</v>
      </c>
      <c r="F410" s="139" t="n">
        <f aca="false">Z427</f>
        <v>23</v>
      </c>
      <c r="G410" s="140" t="n">
        <f aca="false">AN427</f>
        <v>1</v>
      </c>
      <c r="H410" s="139" t="n">
        <f aca="false">AA427</f>
        <v>3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148</v>
      </c>
      <c r="U410" s="140" t="n">
        <f aca="false">SUM(C410,E410,G410,I410,K410,M410,O410,Q410,S410)</f>
        <v>9</v>
      </c>
      <c r="V410" s="98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Y410" s="1"/>
      <c r="AZ410" s="1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112" customFormat="true" ht="13.15" hidden="false" customHeight="false" outlineLevel="0" collapsed="false">
      <c r="A411" s="132" t="s">
        <v>98</v>
      </c>
      <c r="B411" s="139" t="n">
        <f aca="false">X428</f>
        <v>24</v>
      </c>
      <c r="C411" s="140" t="n">
        <f aca="false">AL428</f>
        <v>5</v>
      </c>
      <c r="D411" s="139" t="n">
        <f aca="false">Y428</f>
        <v>61</v>
      </c>
      <c r="E411" s="140" t="n">
        <f aca="false">AM428</f>
        <v>2</v>
      </c>
      <c r="F411" s="139" t="n">
        <f aca="false">Z428</f>
        <v>23</v>
      </c>
      <c r="G411" s="140" t="n">
        <f aca="false">AN428</f>
        <v>1</v>
      </c>
      <c r="H411" s="139" t="n">
        <f aca="false">AA428</f>
        <v>3</v>
      </c>
      <c r="I411" s="140" t="n">
        <f aca="false">AO428</f>
        <v>0</v>
      </c>
      <c r="J411" s="139" t="n">
        <f aca="false">AB428</f>
        <v>1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112</v>
      </c>
      <c r="U411" s="140" t="n">
        <f aca="false">SUM(C411,E411,G411,I411,K411,M411,O411,Q411,S411)</f>
        <v>8</v>
      </c>
      <c r="V411" s="136"/>
      <c r="W411" s="111"/>
      <c r="X411" s="263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Y411" s="1"/>
      <c r="AZ411" s="1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112" customFormat="true" ht="12.75" hidden="false" customHeight="false" outlineLevel="0" collapsed="false">
      <c r="A412" s="132" t="s">
        <v>99</v>
      </c>
      <c r="B412" s="139" t="n">
        <f aca="false">X429</f>
        <v>41</v>
      </c>
      <c r="C412" s="140" t="n">
        <f aca="false">AL429</f>
        <v>6</v>
      </c>
      <c r="D412" s="139" t="n">
        <f aca="false">Y429</f>
        <v>48</v>
      </c>
      <c r="E412" s="140" t="n">
        <f aca="false">AM429</f>
        <v>1</v>
      </c>
      <c r="F412" s="139" t="n">
        <f aca="false">Z429</f>
        <v>30</v>
      </c>
      <c r="G412" s="140" t="n">
        <f aca="false">AN429</f>
        <v>0</v>
      </c>
      <c r="H412" s="139" t="n">
        <f aca="false">AA429</f>
        <v>2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121</v>
      </c>
      <c r="U412" s="140" t="n">
        <f aca="false">SUM(C412,E412,G412,I412,K412,M412,O412,Q412,S412)</f>
        <v>7</v>
      </c>
      <c r="V412" s="136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Y412" s="1"/>
      <c r="AZ412" s="1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112" customFormat="true" ht="12.75" hidden="false" customHeight="false" outlineLevel="0" collapsed="false">
      <c r="A413" s="132" t="s">
        <v>100</v>
      </c>
      <c r="B413" s="139" t="n">
        <f aca="false">X430</f>
        <v>39</v>
      </c>
      <c r="C413" s="140" t="n">
        <f aca="false">AL430</f>
        <v>9</v>
      </c>
      <c r="D413" s="139" t="n">
        <f aca="false">Y430</f>
        <v>74</v>
      </c>
      <c r="E413" s="140" t="n">
        <f aca="false">AM430</f>
        <v>0</v>
      </c>
      <c r="F413" s="139" t="n">
        <f aca="false">Z430</f>
        <v>24</v>
      </c>
      <c r="G413" s="140" t="n">
        <f aca="false">AN430</f>
        <v>0</v>
      </c>
      <c r="H413" s="139" t="n">
        <f aca="false">AA430</f>
        <v>2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139</v>
      </c>
      <c r="U413" s="140" t="n">
        <f aca="false">SUM(C413,E413,G413,I413,K413,M413,O413,Q413,S413)</f>
        <v>9</v>
      </c>
      <c r="V413" s="136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Y413" s="1"/>
      <c r="AZ413" s="1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112" customFormat="true" ht="12.75" hidden="false" customHeight="false" outlineLevel="0" collapsed="false">
      <c r="A414" s="132" t="s">
        <v>101</v>
      </c>
      <c r="B414" s="139" t="n">
        <f aca="false">X431</f>
        <v>50</v>
      </c>
      <c r="C414" s="140" t="n">
        <f aca="false">AL431</f>
        <v>9</v>
      </c>
      <c r="D414" s="139" t="n">
        <f aca="false">Y431</f>
        <v>108</v>
      </c>
      <c r="E414" s="140" t="n">
        <f aca="false">AM431</f>
        <v>2</v>
      </c>
      <c r="F414" s="139" t="n">
        <f aca="false">Z431</f>
        <v>25</v>
      </c>
      <c r="G414" s="140" t="n">
        <f aca="false">AN431</f>
        <v>0</v>
      </c>
      <c r="H414" s="139" t="n">
        <f aca="false">AA431</f>
        <v>1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184</v>
      </c>
      <c r="U414" s="140" t="n">
        <f aca="false">SUM(C414,E414,G414,I414,K414,M414,O414,Q414,S414)</f>
        <v>11</v>
      </c>
      <c r="V414" s="136"/>
      <c r="W414" s="111"/>
      <c r="X414" s="1" t="n">
        <f aca="false">BA153</f>
        <v>4</v>
      </c>
      <c r="Y414" s="1" t="n">
        <f aca="false">BB153</f>
        <v>5</v>
      </c>
      <c r="Z414" s="1" t="n">
        <f aca="false">BC153</f>
        <v>4</v>
      </c>
      <c r="AA414" s="1" t="n">
        <f aca="false">BD153</f>
        <v>3</v>
      </c>
      <c r="AB414" s="1" t="n">
        <f aca="false">BE153</f>
        <v>0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2</v>
      </c>
      <c r="AM414" s="1" t="n">
        <f aca="false">BO147</f>
        <v>1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112" customFormat="true" ht="12.75" hidden="false" customHeight="false" outlineLevel="0" collapsed="false">
      <c r="A415" s="132" t="s">
        <v>102</v>
      </c>
      <c r="B415" s="139" t="n">
        <f aca="false">X432</f>
        <v>100</v>
      </c>
      <c r="C415" s="140" t="n">
        <f aca="false">AL432</f>
        <v>11</v>
      </c>
      <c r="D415" s="139" t="n">
        <f aca="false">Y432</f>
        <v>117</v>
      </c>
      <c r="E415" s="140" t="n">
        <f aca="false">AM432</f>
        <v>1</v>
      </c>
      <c r="F415" s="139" t="n">
        <f aca="false">Z432</f>
        <v>21</v>
      </c>
      <c r="G415" s="140" t="n">
        <f aca="false">AN432</f>
        <v>0</v>
      </c>
      <c r="H415" s="139" t="n">
        <f aca="false">AA432</f>
        <v>1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239</v>
      </c>
      <c r="U415" s="140" t="n">
        <f aca="false">SUM(C415,E415,G415,I415,K415,M415,O415,Q415,S415)</f>
        <v>12</v>
      </c>
      <c r="V415" s="136"/>
      <c r="W415" s="111"/>
      <c r="X415" s="1" t="n">
        <f aca="false">BA154</f>
        <v>4</v>
      </c>
      <c r="Y415" s="1" t="n">
        <f aca="false">BB154</f>
        <v>6</v>
      </c>
      <c r="Z415" s="1" t="n">
        <f aca="false">BC154</f>
        <v>7</v>
      </c>
      <c r="AA415" s="1" t="n">
        <f aca="false">BD154</f>
        <v>4</v>
      </c>
      <c r="AB415" s="1" t="n">
        <f aca="false">BE154</f>
        <v>0</v>
      </c>
      <c r="AC415" s="1" t="n">
        <f aca="false">BF154</f>
        <v>0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112" customFormat="true" ht="12.75" hidden="false" customHeight="false" outlineLevel="0" collapsed="false">
      <c r="A416" s="132" t="s">
        <v>103</v>
      </c>
      <c r="B416" s="139" t="n">
        <f aca="false">X433</f>
        <v>59</v>
      </c>
      <c r="C416" s="140" t="n">
        <f aca="false">AL433</f>
        <v>8</v>
      </c>
      <c r="D416" s="139" t="n">
        <f aca="false">Y433</f>
        <v>91</v>
      </c>
      <c r="E416" s="140" t="n">
        <f aca="false">AM433</f>
        <v>1</v>
      </c>
      <c r="F416" s="139" t="n">
        <f aca="false">Z433</f>
        <v>15</v>
      </c>
      <c r="G416" s="140" t="n">
        <f aca="false">AN433</f>
        <v>0</v>
      </c>
      <c r="H416" s="139" t="n">
        <f aca="false">AA433</f>
        <v>1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166</v>
      </c>
      <c r="U416" s="140" t="n">
        <f aca="false">SUM(C416,E416,G416,I416,K416,M416,O416,Q416,S416)</f>
        <v>9</v>
      </c>
      <c r="V416" s="136"/>
      <c r="W416" s="111"/>
      <c r="X416" s="1" t="n">
        <f aca="false">BA155</f>
        <v>3</v>
      </c>
      <c r="Y416" s="1" t="n">
        <f aca="false">BB155</f>
        <v>7</v>
      </c>
      <c r="Z416" s="1" t="n">
        <f aca="false">BC155</f>
        <v>1</v>
      </c>
      <c r="AA416" s="1" t="n">
        <f aca="false">BD155</f>
        <v>1</v>
      </c>
      <c r="AB416" s="1" t="n">
        <f aca="false">BE155</f>
        <v>1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112" customFormat="true" ht="12.75" hidden="false" customHeight="false" outlineLevel="0" collapsed="false">
      <c r="A417" s="132" t="s">
        <v>104</v>
      </c>
      <c r="B417" s="139" t="n">
        <f aca="false">X434</f>
        <v>26</v>
      </c>
      <c r="C417" s="140" t="n">
        <f aca="false">AL434</f>
        <v>3</v>
      </c>
      <c r="D417" s="139" t="n">
        <f aca="false">Y434</f>
        <v>48</v>
      </c>
      <c r="E417" s="140" t="n">
        <f aca="false">AM434</f>
        <v>1</v>
      </c>
      <c r="F417" s="139" t="n">
        <f aca="false">Z434</f>
        <v>21</v>
      </c>
      <c r="G417" s="140" t="n">
        <f aca="false">AN434</f>
        <v>1</v>
      </c>
      <c r="H417" s="139" t="n">
        <f aca="false">AA434</f>
        <v>2</v>
      </c>
      <c r="I417" s="140" t="n">
        <f aca="false">AO434</f>
        <v>0</v>
      </c>
      <c r="J417" s="139" t="n">
        <f aca="false">AB434</f>
        <v>1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98</v>
      </c>
      <c r="U417" s="140" t="n">
        <f aca="false">SUM(C417,E417,G417,I417,K417,M417,O417,Q417,S417)</f>
        <v>5</v>
      </c>
      <c r="V417" s="136"/>
      <c r="W417" s="111"/>
      <c r="X417" s="1" t="n">
        <f aca="false">BA156</f>
        <v>0</v>
      </c>
      <c r="Y417" s="1" t="n">
        <f aca="false">BB156</f>
        <v>5</v>
      </c>
      <c r="Z417" s="1" t="n">
        <f aca="false">BC156</f>
        <v>6</v>
      </c>
      <c r="AA417" s="1" t="n">
        <f aca="false">BD156</f>
        <v>1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112" customFormat="true" ht="12.75" hidden="false" customHeight="false" outlineLevel="0" collapsed="false">
      <c r="A418" s="132" t="s">
        <v>106</v>
      </c>
      <c r="B418" s="139" t="n">
        <f aca="false">X435</f>
        <v>8</v>
      </c>
      <c r="C418" s="140" t="n">
        <f aca="false">AL435</f>
        <v>1</v>
      </c>
      <c r="D418" s="139" t="n">
        <f aca="false">Y435</f>
        <v>17</v>
      </c>
      <c r="E418" s="140" t="n">
        <f aca="false">AM435</f>
        <v>2</v>
      </c>
      <c r="F418" s="139" t="n">
        <f aca="false">Z435</f>
        <v>23</v>
      </c>
      <c r="G418" s="140" t="n">
        <f aca="false">AN435</f>
        <v>1</v>
      </c>
      <c r="H418" s="139" t="n">
        <f aca="false">AA435</f>
        <v>2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50</v>
      </c>
      <c r="U418" s="140" t="n">
        <f aca="false">SUM(C418,E418,G418,I418,K418,M418,O418,Q418,S418)</f>
        <v>4</v>
      </c>
      <c r="V418" s="136"/>
      <c r="W418" s="111"/>
      <c r="X418" s="1" t="n">
        <f aca="false">BA157</f>
        <v>0</v>
      </c>
      <c r="Y418" s="1" t="n">
        <f aca="false">BB157</f>
        <v>7</v>
      </c>
      <c r="Z418" s="1" t="n">
        <f aca="false">BC157</f>
        <v>2</v>
      </c>
      <c r="AA418" s="1" t="n">
        <f aca="false">BD157</f>
        <v>1</v>
      </c>
      <c r="AB418" s="1" t="n">
        <f aca="false">BE157</f>
        <v>1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0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112" customFormat="true" ht="12.75" hidden="false" customHeight="false" outlineLevel="0" collapsed="false">
      <c r="A419" s="132" t="s">
        <v>107</v>
      </c>
      <c r="B419" s="139" t="n">
        <f aca="false">X436</f>
        <v>0</v>
      </c>
      <c r="C419" s="140" t="n">
        <f aca="false">AL436</f>
        <v>0</v>
      </c>
      <c r="D419" s="139" t="n">
        <f aca="false">Y436</f>
        <v>16</v>
      </c>
      <c r="E419" s="140" t="n">
        <f aca="false">AM436</f>
        <v>4</v>
      </c>
      <c r="F419" s="139" t="n">
        <f aca="false">Z436</f>
        <v>8</v>
      </c>
      <c r="G419" s="140" t="n">
        <f aca="false">AN436</f>
        <v>1</v>
      </c>
      <c r="H419" s="139" t="n">
        <f aca="false">AA436</f>
        <v>2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1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27</v>
      </c>
      <c r="U419" s="140" t="n">
        <f aca="false">SUM(C419,E419,G419,I419,K419,M419,O419,Q419,S419)</f>
        <v>5</v>
      </c>
      <c r="V419" s="136"/>
      <c r="W419" s="111"/>
      <c r="X419" s="1" t="n">
        <f aca="false">BA158</f>
        <v>0</v>
      </c>
      <c r="Y419" s="1" t="n">
        <f aca="false">BB158</f>
        <v>4</v>
      </c>
      <c r="Z419" s="1" t="n">
        <f aca="false">BC158</f>
        <v>4</v>
      </c>
      <c r="AA419" s="1" t="n">
        <f aca="false">BD158</f>
        <v>1</v>
      </c>
      <c r="AB419" s="1" t="n">
        <f aca="false">BE158</f>
        <v>0</v>
      </c>
      <c r="AC419" s="1" t="n">
        <f aca="false">BF158</f>
        <v>0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1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112" customFormat="true" ht="12.75" hidden="false" customHeight="false" outlineLevel="0" collapsed="false">
      <c r="A420" s="132" t="s">
        <v>108</v>
      </c>
      <c r="B420" s="139" t="n">
        <f aca="false">X437</f>
        <v>1</v>
      </c>
      <c r="C420" s="140" t="n">
        <f aca="false">AL437</f>
        <v>1</v>
      </c>
      <c r="D420" s="139" t="n">
        <f aca="false">Y437</f>
        <v>7</v>
      </c>
      <c r="E420" s="140" t="n">
        <f aca="false">AM437</f>
        <v>1</v>
      </c>
      <c r="F420" s="139" t="n">
        <f aca="false">Z437</f>
        <v>7</v>
      </c>
      <c r="G420" s="140" t="n">
        <f aca="false">AN437</f>
        <v>1</v>
      </c>
      <c r="H420" s="139" t="n">
        <f aca="false">AA437</f>
        <v>3</v>
      </c>
      <c r="I420" s="140" t="n">
        <f aca="false">AO437</f>
        <v>0</v>
      </c>
      <c r="J420" s="139" t="n">
        <f aca="false">AB437</f>
        <v>1</v>
      </c>
      <c r="K420" s="140" t="n">
        <f aca="false">AP437</f>
        <v>0</v>
      </c>
      <c r="L420" s="139" t="n">
        <f aca="false">AC437</f>
        <v>1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20</v>
      </c>
      <c r="U420" s="140" t="n">
        <f aca="false">SUM(C420,E420,G420,I420,K420,M420,O420,Q420,S420)</f>
        <v>3</v>
      </c>
      <c r="V420" s="136"/>
      <c r="W420" s="111"/>
      <c r="X420" s="1" t="n">
        <f aca="false">BA159</f>
        <v>5</v>
      </c>
      <c r="Y420" s="1" t="n">
        <f aca="false">BB159</f>
        <v>6</v>
      </c>
      <c r="Z420" s="1" t="n">
        <f aca="false">BC159</f>
        <v>2</v>
      </c>
      <c r="AA420" s="1" t="n">
        <f aca="false">BD159</f>
        <v>0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1</v>
      </c>
      <c r="AM420" s="1" t="n">
        <f aca="false">BO153</f>
        <v>0</v>
      </c>
      <c r="AN420" s="1" t="n">
        <f aca="false">BP153</f>
        <v>0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112" customFormat="true" ht="13.15" hidden="false" customHeight="false" outlineLevel="0" collapsed="false">
      <c r="A421" s="128" t="s">
        <v>109</v>
      </c>
      <c r="B421" s="139" t="n">
        <f aca="false">X438</f>
        <v>6</v>
      </c>
      <c r="C421" s="140" t="n">
        <f aca="false">AL438</f>
        <v>1</v>
      </c>
      <c r="D421" s="139" t="n">
        <f aca="false">Y438</f>
        <v>3</v>
      </c>
      <c r="E421" s="140" t="n">
        <f aca="false">AM438</f>
        <v>0</v>
      </c>
      <c r="F421" s="139" t="n">
        <f aca="false">Z438</f>
        <v>4</v>
      </c>
      <c r="G421" s="140" t="n">
        <f aca="false">AN438</f>
        <v>1</v>
      </c>
      <c r="H421" s="139" t="n">
        <f aca="false">AA438</f>
        <v>2</v>
      </c>
      <c r="I421" s="140" t="n">
        <f aca="false">AO438</f>
        <v>1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15</v>
      </c>
      <c r="U421" s="140" t="n">
        <f aca="false">SUM(C421,E421,G421,I421,K421,M421,O421,Q421,S421)</f>
        <v>3</v>
      </c>
      <c r="V421" s="136"/>
      <c r="W421" s="111"/>
      <c r="X421" s="1" t="n">
        <f aca="false">BA160</f>
        <v>4</v>
      </c>
      <c r="Y421" s="1" t="n">
        <f aca="false">BB160</f>
        <v>10</v>
      </c>
      <c r="Z421" s="1" t="n">
        <f aca="false">BC160</f>
        <v>9</v>
      </c>
      <c r="AA421" s="1" t="n">
        <f aca="false">BD160</f>
        <v>3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1</v>
      </c>
      <c r="AM421" s="1" t="n">
        <f aca="false">BO154</f>
        <v>0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112" customFormat="true" ht="13.5" hidden="false" customHeight="false" outlineLevel="0" collapsed="false">
      <c r="A422" s="133" t="s">
        <v>110</v>
      </c>
      <c r="B422" s="142" t="n">
        <f aca="false">SUM(B398:B421)</f>
        <v>524</v>
      </c>
      <c r="C422" s="143" t="n">
        <f aca="false">SUM(C398:C421)</f>
        <v>77</v>
      </c>
      <c r="D422" s="142" t="n">
        <f aca="false">SUM(D398:D421)</f>
        <v>924</v>
      </c>
      <c r="E422" s="143" t="n">
        <f aca="false">SUM(E398:E421)</f>
        <v>22</v>
      </c>
      <c r="F422" s="142" t="n">
        <f aca="false">SUM(F398:F421)</f>
        <v>342</v>
      </c>
      <c r="G422" s="143" t="n">
        <f aca="false">SUM(G398:G421)</f>
        <v>7</v>
      </c>
      <c r="H422" s="142" t="n">
        <f aca="false">SUM(H398:H421)</f>
        <v>48</v>
      </c>
      <c r="I422" s="143" t="n">
        <f aca="false">SUM(I398:I421)</f>
        <v>1</v>
      </c>
      <c r="J422" s="142" t="n">
        <f aca="false">SUM(J398:J421)</f>
        <v>6</v>
      </c>
      <c r="K422" s="143" t="n">
        <f aca="false">SUM(K398:K421)</f>
        <v>0</v>
      </c>
      <c r="L422" s="142" t="n">
        <f aca="false">SUM(L398:L421)</f>
        <v>2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1846</v>
      </c>
      <c r="U422" s="143" t="n">
        <f aca="false">SUM(U398:U421)</f>
        <v>107</v>
      </c>
      <c r="V422" s="136"/>
      <c r="W422" s="111"/>
      <c r="X422" s="1" t="n">
        <f aca="false">BA161</f>
        <v>5</v>
      </c>
      <c r="Y422" s="1" t="n">
        <f aca="false">BB161</f>
        <v>20</v>
      </c>
      <c r="Z422" s="1" t="n">
        <f aca="false">BC161</f>
        <v>17</v>
      </c>
      <c r="AA422" s="1" t="n">
        <f aca="false">BD161</f>
        <v>3</v>
      </c>
      <c r="AB422" s="1" t="n">
        <f aca="false">BE161</f>
        <v>0</v>
      </c>
      <c r="AC422" s="1" t="n">
        <f aca="false">BF161</f>
        <v>0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1</v>
      </c>
      <c r="AM422" s="1" t="n">
        <f aca="false">BO155</f>
        <v>2</v>
      </c>
      <c r="AN422" s="1" t="n">
        <f aca="false">BP155</f>
        <v>0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112" customFormat="true" ht="13.15" hidden="false" customHeight="false" outlineLevel="0" collapsed="false">
      <c r="A423" s="132" t="s">
        <v>41</v>
      </c>
      <c r="B423" s="145" t="n">
        <f aca="false">B422/T422</f>
        <v>0.28385698808234</v>
      </c>
      <c r="C423" s="146" t="n">
        <f aca="false">C422/T422</f>
        <v>0.0417118093174431</v>
      </c>
      <c r="D423" s="145" t="n">
        <f aca="false">D422/T422</f>
        <v>0.500541711809317</v>
      </c>
      <c r="E423" s="146" t="n">
        <f aca="false">E422/T422</f>
        <v>0.0119176598049838</v>
      </c>
      <c r="F423" s="145" t="n">
        <f aca="false">F422/T422</f>
        <v>0.185265438786566</v>
      </c>
      <c r="G423" s="146" t="n">
        <f aca="false">G422/T422</f>
        <v>0.0037919826652221</v>
      </c>
      <c r="H423" s="145" t="n">
        <f aca="false">H422/T422</f>
        <v>0.0260021668472373</v>
      </c>
      <c r="I423" s="146" t="n">
        <f aca="false">I422/T422</f>
        <v>0.000541711809317443</v>
      </c>
      <c r="J423" s="145" t="n">
        <f aca="false">J422/T422</f>
        <v>0.00325027085590466</v>
      </c>
      <c r="K423" s="146" t="n">
        <f aca="false">K422/T422</f>
        <v>0</v>
      </c>
      <c r="L423" s="145" t="n">
        <f aca="false">L422/T422</f>
        <v>0.00108342361863489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0.0579631635969664</v>
      </c>
      <c r="V423" s="136"/>
      <c r="W423" s="11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112" customFormat="true" ht="12.75" hidden="false" customHeight="false" outlineLevel="0" collapsed="false">
      <c r="A424" s="132" t="s">
        <v>111</v>
      </c>
      <c r="B424" s="147" t="n">
        <f aca="false">SUM(B404:B418)</f>
        <v>506</v>
      </c>
      <c r="C424" s="148" t="n">
        <f aca="false">SUM(C404:C418)</f>
        <v>73</v>
      </c>
      <c r="D424" s="147" t="n">
        <f aca="false">SUM(D404:D418)</f>
        <v>864</v>
      </c>
      <c r="E424" s="148" t="n">
        <f aca="false">SUM(E404:E418)</f>
        <v>15</v>
      </c>
      <c r="F424" s="147" t="n">
        <f aca="false">SUM(F404:F418)</f>
        <v>299</v>
      </c>
      <c r="G424" s="148" t="n">
        <f aca="false">SUM(G404:G418)</f>
        <v>4</v>
      </c>
      <c r="H424" s="147" t="n">
        <f aca="false">SUM(H404:H418)</f>
        <v>30</v>
      </c>
      <c r="I424" s="148" t="n">
        <f aca="false">SUM(I404:I418)</f>
        <v>0</v>
      </c>
      <c r="J424" s="147" t="n">
        <f aca="false">SUM(J404:J418)</f>
        <v>3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1702</v>
      </c>
      <c r="U424" s="148" t="n">
        <f aca="false">SUM(U404:U418)</f>
        <v>92</v>
      </c>
      <c r="V424" s="136"/>
      <c r="W424" s="111"/>
      <c r="X424" s="1" t="n">
        <f aca="false">BA162</f>
        <v>9</v>
      </c>
      <c r="Y424" s="1" t="n">
        <f aca="false">BB162</f>
        <v>31</v>
      </c>
      <c r="Z424" s="1" t="n">
        <f aca="false">BC162</f>
        <v>24</v>
      </c>
      <c r="AA424" s="1" t="n">
        <f aca="false">BD162</f>
        <v>1</v>
      </c>
      <c r="AB424" s="1" t="n">
        <f aca="false">BE162</f>
        <v>1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0</v>
      </c>
      <c r="AM424" s="1" t="n">
        <f aca="false">BO156</f>
        <v>1</v>
      </c>
      <c r="AN424" s="1" t="n">
        <f aca="false">BP156</f>
        <v>0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112" customFormat="true" ht="13.15" hidden="false" customHeight="false" outlineLevel="0" collapsed="false">
      <c r="A425" s="128" t="s">
        <v>112</v>
      </c>
      <c r="B425" s="150" t="n">
        <f aca="false">B422-B424</f>
        <v>18</v>
      </c>
      <c r="C425" s="151" t="n">
        <f aca="false">C422-C424</f>
        <v>4</v>
      </c>
      <c r="D425" s="150" t="n">
        <f aca="false">D422-D424</f>
        <v>60</v>
      </c>
      <c r="E425" s="151" t="n">
        <f aca="false">E422-E424</f>
        <v>7</v>
      </c>
      <c r="F425" s="150" t="n">
        <f aca="false">F422-F424</f>
        <v>43</v>
      </c>
      <c r="G425" s="151" t="n">
        <f aca="false">G422-G424</f>
        <v>3</v>
      </c>
      <c r="H425" s="150" t="n">
        <f aca="false">H422-H424</f>
        <v>18</v>
      </c>
      <c r="I425" s="151" t="n">
        <f aca="false">I422-I424</f>
        <v>1</v>
      </c>
      <c r="J425" s="150" t="n">
        <f aca="false">J422-J424</f>
        <v>3</v>
      </c>
      <c r="K425" s="151" t="n">
        <f aca="false">K422-K424</f>
        <v>0</v>
      </c>
      <c r="L425" s="150" t="n">
        <f aca="false">L422-L424</f>
        <v>2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144</v>
      </c>
      <c r="U425" s="151" t="n">
        <f aca="false">U422-U424</f>
        <v>15</v>
      </c>
      <c r="V425" s="136"/>
      <c r="W425" s="111"/>
      <c r="X425" s="1" t="n">
        <f aca="false">BA164</f>
        <v>37</v>
      </c>
      <c r="Y425" s="1" t="n">
        <f aca="false">BB164</f>
        <v>65</v>
      </c>
      <c r="Z425" s="1" t="n">
        <f aca="false">BC164</f>
        <v>17</v>
      </c>
      <c r="AA425" s="1" t="n">
        <f aca="false">BD164</f>
        <v>0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0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4</v>
      </c>
      <c r="AM425" s="1" t="n">
        <f aca="false">BO157</f>
        <v>0</v>
      </c>
      <c r="AN425" s="1" t="n">
        <f aca="false">BP157</f>
        <v>0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112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9" t="n">
        <f aca="false">T422-U422</f>
        <v>1739</v>
      </c>
      <c r="J426" s="159"/>
      <c r="K426" s="162"/>
      <c r="L426" s="163" t="s">
        <v>115</v>
      </c>
      <c r="M426" s="271" t="n">
        <f aca="false">U422</f>
        <v>107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1953</v>
      </c>
      <c r="U426" s="164"/>
      <c r="V426" s="136"/>
      <c r="W426" s="111"/>
      <c r="X426" s="1" t="n">
        <f aca="false">BA165</f>
        <v>50</v>
      </c>
      <c r="Y426" s="1" t="n">
        <f aca="false">BB165</f>
        <v>95</v>
      </c>
      <c r="Z426" s="1" t="n">
        <f aca="false">BC165</f>
        <v>25</v>
      </c>
      <c r="AA426" s="1" t="n">
        <f aca="false">BD165</f>
        <v>6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8</v>
      </c>
      <c r="AM426" s="1" t="n">
        <f aca="false">BO158</f>
        <v>0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112" customFormat="true" ht="13.15" hidden="false" customHeight="false" outlineLevel="0" collapsed="false">
      <c r="A427" s="272" t="s">
        <v>117</v>
      </c>
      <c r="B427" s="273"/>
      <c r="C427" s="273"/>
      <c r="D427" s="274" t="s">
        <v>118</v>
      </c>
      <c r="E427" s="275" t="n">
        <f aca="false">(B422*15+D422*35+F422*45+H422*55+J422*65+L422*75+N422*85+P422*95+R422*125)/T422</f>
        <v>31.8364030335861</v>
      </c>
      <c r="F427" s="272" t="s">
        <v>119</v>
      </c>
      <c r="G427" s="276"/>
      <c r="H427" s="274" t="s">
        <v>120</v>
      </c>
      <c r="I427" s="275" t="n">
        <f aca="false">(C422*15+E422*35+G422*45+I422*55+K422*65+M422*75+O422*85+Q422*95+S422*125)/U422</f>
        <v>21.4485981308411</v>
      </c>
      <c r="J427" s="272" t="s">
        <v>119</v>
      </c>
      <c r="K427" s="111"/>
      <c r="N427" s="171"/>
      <c r="O427" s="172"/>
      <c r="P427" s="172"/>
      <c r="Q427" s="172"/>
      <c r="R427" s="171"/>
      <c r="S427" s="171"/>
      <c r="T427" s="171"/>
      <c r="U427" s="171"/>
      <c r="V427" s="136"/>
      <c r="W427" s="111"/>
      <c r="X427" s="1" t="n">
        <f aca="false">BA166</f>
        <v>49</v>
      </c>
      <c r="Y427" s="1" t="n">
        <f aca="false">BB166</f>
        <v>73</v>
      </c>
      <c r="Z427" s="1" t="n">
        <f aca="false">BC166</f>
        <v>23</v>
      </c>
      <c r="AA427" s="1" t="n">
        <f aca="false">BD166</f>
        <v>3</v>
      </c>
      <c r="AB427" s="1" t="n">
        <f aca="false">BE166</f>
        <v>0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6</v>
      </c>
      <c r="AM427" s="1" t="n">
        <f aca="false">BO159</f>
        <v>2</v>
      </c>
      <c r="AN427" s="1" t="n">
        <f aca="false">BP159</f>
        <v>1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112" customFormat="true" ht="6.6" hidden="false" customHeight="true" outlineLevel="0" collapsed="false">
      <c r="V428" s="136"/>
      <c r="W428" s="111"/>
      <c r="X428" s="1" t="n">
        <f aca="false">BA167</f>
        <v>24</v>
      </c>
      <c r="Y428" s="1" t="n">
        <f aca="false">BB167</f>
        <v>61</v>
      </c>
      <c r="Z428" s="1" t="n">
        <f aca="false">BC167</f>
        <v>23</v>
      </c>
      <c r="AA428" s="1" t="n">
        <f aca="false">BD167</f>
        <v>3</v>
      </c>
      <c r="AB428" s="1" t="n">
        <f aca="false">BE167</f>
        <v>1</v>
      </c>
      <c r="AC428" s="1" t="n">
        <f aca="false">BF167</f>
        <v>0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5</v>
      </c>
      <c r="AM428" s="1" t="n">
        <f aca="false">BO160</f>
        <v>2</v>
      </c>
      <c r="AN428" s="1" t="n">
        <f aca="false">BP160</f>
        <v>1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112" customFormat="true" ht="12.75" hidden="false" customHeight="false" outlineLevel="0" collapsed="false">
      <c r="V429" s="136"/>
      <c r="W429" s="111"/>
      <c r="X429" s="1" t="n">
        <f aca="false">BA168</f>
        <v>41</v>
      </c>
      <c r="Y429" s="1" t="n">
        <f aca="false">BB168</f>
        <v>48</v>
      </c>
      <c r="Z429" s="1" t="n">
        <f aca="false">BC168</f>
        <v>30</v>
      </c>
      <c r="AA429" s="1" t="n">
        <f aca="false">BD168</f>
        <v>2</v>
      </c>
      <c r="AB429" s="1" t="n">
        <f aca="false">BE168</f>
        <v>0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6</v>
      </c>
      <c r="AM429" s="1" t="n">
        <f aca="false">BO161</f>
        <v>1</v>
      </c>
      <c r="AN429" s="1" t="n">
        <f aca="false">BP161</f>
        <v>0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112" customFormat="true" ht="12.75" hidden="false" customHeight="false" outlineLevel="0" collapsed="false">
      <c r="V430" s="136"/>
      <c r="W430" s="111"/>
      <c r="X430" s="1" t="n">
        <f aca="false">BA169</f>
        <v>39</v>
      </c>
      <c r="Y430" s="1" t="n">
        <f aca="false">BB169</f>
        <v>74</v>
      </c>
      <c r="Z430" s="1" t="n">
        <f aca="false">BC169</f>
        <v>24</v>
      </c>
      <c r="AA430" s="1" t="n">
        <f aca="false">BD169</f>
        <v>2</v>
      </c>
      <c r="AB430" s="1" t="n">
        <f aca="false">BE169</f>
        <v>0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9</v>
      </c>
      <c r="AM430" s="1" t="n">
        <f aca="false">BO162</f>
        <v>0</v>
      </c>
      <c r="AN430" s="1" t="n">
        <f aca="false">BP162</f>
        <v>0</v>
      </c>
      <c r="AO430" s="1" t="n">
        <f aca="false">BQ162</f>
        <v>0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112" customFormat="true" ht="12.75" hidden="false" customHeight="false" outlineLevel="0" collapsed="false">
      <c r="V431" s="136"/>
      <c r="W431" s="111"/>
      <c r="X431" s="1" t="n">
        <f aca="false">BA170</f>
        <v>50</v>
      </c>
      <c r="Y431" s="1" t="n">
        <f aca="false">BB170</f>
        <v>108</v>
      </c>
      <c r="Z431" s="1" t="n">
        <f aca="false">BC170</f>
        <v>25</v>
      </c>
      <c r="AA431" s="1" t="n">
        <f aca="false">BD170</f>
        <v>1</v>
      </c>
      <c r="AB431" s="1" t="n">
        <f aca="false">BE170</f>
        <v>0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9</v>
      </c>
      <c r="AM431" s="1" t="n">
        <f aca="false">BO163</f>
        <v>2</v>
      </c>
      <c r="AN431" s="1" t="n">
        <f aca="false">BP163</f>
        <v>0</v>
      </c>
      <c r="AO431" s="1" t="n">
        <f aca="false">BQ163</f>
        <v>0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112" customFormat="true" ht="12.75" hidden="false" customHeight="false" outlineLevel="0" collapsed="false">
      <c r="V432" s="136"/>
      <c r="W432" s="111"/>
      <c r="X432" s="1" t="n">
        <f aca="false">BA171</f>
        <v>100</v>
      </c>
      <c r="Y432" s="1" t="n">
        <f aca="false">BB171</f>
        <v>117</v>
      </c>
      <c r="Z432" s="1" t="n">
        <f aca="false">BC171</f>
        <v>21</v>
      </c>
      <c r="AA432" s="1" t="n">
        <f aca="false">BD171</f>
        <v>1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11</v>
      </c>
      <c r="AM432" s="1" t="n">
        <f aca="false">BO164</f>
        <v>1</v>
      </c>
      <c r="AN432" s="1" t="n">
        <f aca="false">BP164</f>
        <v>0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112" customFormat="true" ht="12.75" hidden="false" customHeight="false" outlineLevel="0" collapsed="false">
      <c r="V433" s="136"/>
      <c r="W433" s="111"/>
      <c r="X433" s="1" t="n">
        <f aca="false">BA172</f>
        <v>59</v>
      </c>
      <c r="Y433" s="1" t="n">
        <f aca="false">BB172</f>
        <v>91</v>
      </c>
      <c r="Z433" s="1" t="n">
        <f aca="false">BC172</f>
        <v>15</v>
      </c>
      <c r="AA433" s="1" t="n">
        <f aca="false">BD172</f>
        <v>1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8</v>
      </c>
      <c r="AM433" s="1" t="n">
        <f aca="false">BO165</f>
        <v>1</v>
      </c>
      <c r="AN433" s="1" t="n">
        <f aca="false">BP165</f>
        <v>0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112" customFormat="true" ht="12.75" hidden="false" customHeight="false" outlineLevel="0" collapsed="false">
      <c r="V434" s="136"/>
      <c r="W434" s="111"/>
      <c r="X434" s="1" t="n">
        <f aca="false">BA173</f>
        <v>26</v>
      </c>
      <c r="Y434" s="1" t="n">
        <f aca="false">BB173</f>
        <v>48</v>
      </c>
      <c r="Z434" s="1" t="n">
        <f aca="false">BC173</f>
        <v>21</v>
      </c>
      <c r="AA434" s="1" t="n">
        <f aca="false">BD173</f>
        <v>2</v>
      </c>
      <c r="AB434" s="1" t="n">
        <f aca="false">BE173</f>
        <v>1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3</v>
      </c>
      <c r="AM434" s="1" t="n">
        <f aca="false">BO166</f>
        <v>1</v>
      </c>
      <c r="AN434" s="1" t="n">
        <f aca="false">BP166</f>
        <v>1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112" customFormat="true" ht="12.75" hidden="false" customHeight="false" outlineLevel="0" collapsed="false">
      <c r="V435" s="136"/>
      <c r="W435" s="111"/>
      <c r="X435" s="1" t="n">
        <f aca="false">BA174</f>
        <v>8</v>
      </c>
      <c r="Y435" s="1" t="n">
        <f aca="false">BB174</f>
        <v>17</v>
      </c>
      <c r="Z435" s="1" t="n">
        <f aca="false">BC174</f>
        <v>23</v>
      </c>
      <c r="AA435" s="1" t="n">
        <f aca="false">BD174</f>
        <v>2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1</v>
      </c>
      <c r="AM435" s="1" t="n">
        <f aca="false">BO167</f>
        <v>2</v>
      </c>
      <c r="AN435" s="1" t="n">
        <f aca="false">BP167</f>
        <v>1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112" customFormat="true" ht="12.75" hidden="false" customHeight="false" outlineLevel="0" collapsed="false">
      <c r="V436" s="136"/>
      <c r="W436" s="111"/>
      <c r="X436" s="1" t="n">
        <f aca="false">BA175</f>
        <v>0</v>
      </c>
      <c r="Y436" s="1" t="n">
        <f aca="false">BB175</f>
        <v>16</v>
      </c>
      <c r="Z436" s="1" t="n">
        <f aca="false">BC175</f>
        <v>8</v>
      </c>
      <c r="AA436" s="1" t="n">
        <f aca="false">BD175</f>
        <v>2</v>
      </c>
      <c r="AB436" s="1" t="n">
        <f aca="false">BE175</f>
        <v>0</v>
      </c>
      <c r="AC436" s="1" t="n">
        <f aca="false">BF175</f>
        <v>1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4</v>
      </c>
      <c r="AN436" s="1" t="n">
        <f aca="false">BP168</f>
        <v>1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112" customFormat="true" ht="12.75" hidden="false" customHeight="false" outlineLevel="0" collapsed="false">
      <c r="V437" s="144"/>
      <c r="W437" s="111"/>
      <c r="X437" s="1" t="n">
        <f aca="false">BA176</f>
        <v>1</v>
      </c>
      <c r="Y437" s="1" t="n">
        <f aca="false">BB176</f>
        <v>7</v>
      </c>
      <c r="Z437" s="1" t="n">
        <f aca="false">BC176</f>
        <v>7</v>
      </c>
      <c r="AA437" s="1" t="n">
        <f aca="false">BD176</f>
        <v>3</v>
      </c>
      <c r="AB437" s="1" t="n">
        <f aca="false">BE176</f>
        <v>1</v>
      </c>
      <c r="AC437" s="1" t="n">
        <f aca="false">BF176</f>
        <v>1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1</v>
      </c>
      <c r="AM437" s="1" t="n">
        <f aca="false">BO169</f>
        <v>1</v>
      </c>
      <c r="AN437" s="1" t="n">
        <f aca="false">BP169</f>
        <v>1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112" customFormat="true" ht="12.75" hidden="false" customHeight="false" outlineLevel="0" collapsed="false">
      <c r="V438" s="149"/>
      <c r="W438" s="111"/>
      <c r="X438" s="1" t="n">
        <f aca="false">BA177</f>
        <v>6</v>
      </c>
      <c r="Y438" s="1" t="n">
        <f aca="false">BB177</f>
        <v>3</v>
      </c>
      <c r="Z438" s="1" t="n">
        <f aca="false">BC177</f>
        <v>4</v>
      </c>
      <c r="AA438" s="1" t="n">
        <f aca="false">BD177</f>
        <v>2</v>
      </c>
      <c r="AB438" s="1" t="n">
        <f aca="false">BE177</f>
        <v>0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1</v>
      </c>
      <c r="AM438" s="1" t="n">
        <f aca="false">BO170</f>
        <v>0</v>
      </c>
      <c r="AN438" s="1" t="n">
        <f aca="false">BP170</f>
        <v>1</v>
      </c>
      <c r="AO438" s="1" t="n">
        <f aca="false">BQ170</f>
        <v>1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112" customFormat="true" ht="12.75" hidden="false" customHeight="false" outlineLevel="0" collapsed="false">
      <c r="V439" s="152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Y439" s="1"/>
      <c r="AZ439" s="1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112" customFormat="true" ht="12.4" hidden="false" customHeight="false" outlineLevel="0" collapsed="false">
      <c r="V440" s="165"/>
      <c r="AY440" s="1"/>
      <c r="AZ440" s="1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112" customFormat="true" ht="12.4" hidden="false" customHeight="false" outlineLevel="0" collapsed="false">
      <c r="V441" s="165"/>
      <c r="AY441" s="1"/>
      <c r="AZ441" s="1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112" customFormat="true" ht="12.4" hidden="false" customHeight="false" outlineLevel="0" collapsed="false">
      <c r="V442" s="98"/>
      <c r="AY442" s="1"/>
      <c r="AZ442" s="1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112" customFormat="true" ht="12.4" hidden="false" customHeight="false" outlineLevel="0" collapsed="false">
      <c r="V443" s="98"/>
      <c r="AY443" s="1"/>
      <c r="AZ443" s="1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112" customFormat="true" ht="12.4" hidden="false" customHeight="false" outlineLevel="0" collapsed="false">
      <c r="V444" s="98"/>
      <c r="AY444" s="1"/>
      <c r="AZ444" s="1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112" customFormat="true" ht="12.4" hidden="false" customHeight="false" outlineLevel="0" collapsed="false">
      <c r="V445" s="98"/>
      <c r="AY445" s="1"/>
      <c r="AZ445" s="1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112" customFormat="true" ht="12.4" hidden="false" customHeight="false" outlineLevel="0" collapsed="false">
      <c r="V446" s="98"/>
      <c r="AY446" s="1"/>
      <c r="AZ446" s="1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112" customFormat="true" ht="12.4" hidden="false" customHeight="false" outlineLevel="0" collapsed="false">
      <c r="V447" s="98"/>
      <c r="AY447" s="1"/>
      <c r="AZ447" s="1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112" customFormat="true" ht="12.4" hidden="false" customHeight="false" outlineLevel="0" collapsed="false">
      <c r="V448" s="98"/>
      <c r="AY448" s="1"/>
      <c r="AZ448" s="1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112" customFormat="true" ht="12.4" hidden="false" customHeight="false" outlineLevel="0" collapsed="false">
      <c r="V449" s="98"/>
      <c r="AY449" s="1"/>
      <c r="AZ449" s="1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112" customFormat="true" ht="12.4" hidden="false" customHeight="false" outlineLevel="0" collapsed="false">
      <c r="V450" s="98"/>
      <c r="AY450" s="1"/>
      <c r="AZ450" s="1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112" customFormat="true" ht="12.4" hidden="false" customHeight="false" outlineLevel="0" collapsed="false">
      <c r="V451" s="98"/>
      <c r="AY451" s="1"/>
      <c r="AZ451" s="1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112" customFormat="true" ht="12.4" hidden="false" customHeight="false" outlineLevel="0" collapsed="false">
      <c r="V452" s="98"/>
      <c r="AY452" s="1"/>
      <c r="AZ452" s="1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112" customFormat="true" ht="12.75" hidden="false" customHeight="false" outlineLevel="0" collapsed="false">
      <c r="A453" s="278" t="n">
        <f aca="false">(H422+J422+L422+N422+P422+R422)/T422</f>
        <v>0.0303358613217768</v>
      </c>
      <c r="B453" s="279" t="s">
        <v>131</v>
      </c>
      <c r="C453" s="276"/>
      <c r="D453" s="276"/>
      <c r="E453" s="276"/>
      <c r="F453" s="276"/>
      <c r="G453" s="276"/>
      <c r="H453" s="276"/>
      <c r="I453" s="276"/>
      <c r="J453" s="276"/>
      <c r="K453" s="276"/>
      <c r="L453" s="280" t="n">
        <f aca="false">(I422+K422+M422+O422+Q422+S422)/U422</f>
        <v>0.00934579439252336</v>
      </c>
      <c r="M453" s="279" t="s">
        <v>132</v>
      </c>
      <c r="N453" s="276"/>
      <c r="O453" s="276"/>
      <c r="P453" s="276"/>
      <c r="Q453" s="276"/>
      <c r="R453" s="276"/>
      <c r="S453" s="276"/>
      <c r="T453" s="276"/>
      <c r="U453" s="276"/>
      <c r="V453" s="98"/>
      <c r="AY453" s="1"/>
      <c r="AZ453" s="1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112" customFormat="true" ht="12.75" hidden="false" customHeight="false" outlineLevel="0" collapsed="false">
      <c r="A454" s="278" t="n">
        <f aca="false">(P422+R422)/T422</f>
        <v>0</v>
      </c>
      <c r="B454" s="279" t="s">
        <v>133</v>
      </c>
      <c r="C454" s="276"/>
      <c r="D454" s="276"/>
      <c r="E454" s="276"/>
      <c r="F454" s="276"/>
      <c r="G454" s="276"/>
      <c r="H454" s="276"/>
      <c r="I454" s="276"/>
      <c r="J454" s="276"/>
      <c r="K454" s="281"/>
      <c r="L454" s="278" t="n">
        <f aca="false">(Q422+S422)/U422</f>
        <v>0</v>
      </c>
      <c r="M454" s="279" t="s">
        <v>133</v>
      </c>
      <c r="N454" s="276"/>
      <c r="O454" s="276"/>
      <c r="P454" s="276"/>
      <c r="Q454" s="276"/>
      <c r="R454" s="276"/>
      <c r="S454" s="276"/>
      <c r="T454" s="276"/>
      <c r="U454" s="276"/>
      <c r="V454" s="98"/>
      <c r="AY454" s="1"/>
      <c r="AZ454" s="1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112" customFormat="true" ht="12.4" hidden="false" customHeight="false" outlineLevel="0" collapsed="false">
      <c r="V455" s="98"/>
      <c r="AY455" s="1"/>
      <c r="AZ455" s="1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112" customFormat="true" ht="17.25" hidden="false" customHeight="false" outlineLevel="0" collapsed="false">
      <c r="A456" s="291" t="str">
        <f aca="false">A1</f>
        <v>Comptages vitesse TV/PL à Montreuil</v>
      </c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98"/>
      <c r="AY456" s="1"/>
      <c r="AZ456" s="1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112" customFormat="true" ht="15" hidden="false" customHeight="false" outlineLevel="0" collapsed="false">
      <c r="A457" s="292" t="s">
        <v>142</v>
      </c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98"/>
      <c r="AY457" s="1"/>
      <c r="AZ457" s="1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112" customFormat="true" ht="13.15" hidden="false" customHeight="false" outlineLevel="0" collapsed="false">
      <c r="A458" s="111" t="s">
        <v>143</v>
      </c>
      <c r="B458" s="111"/>
      <c r="C458" s="293" t="str">
        <f aca="false">BN1</f>
        <v>lundi 22 mars 2021</v>
      </c>
      <c r="D458" s="111"/>
      <c r="E458" s="294"/>
      <c r="F458" s="294"/>
      <c r="G458" s="294"/>
      <c r="H458" s="295" t="s">
        <v>13</v>
      </c>
      <c r="I458" s="113" t="str">
        <f aca="false">BG5</f>
        <v>dimanche 28 mars 2021</v>
      </c>
      <c r="L458" s="115"/>
      <c r="N458" s="296" t="s">
        <v>144</v>
      </c>
      <c r="O458" s="111"/>
      <c r="P458" s="284" t="str">
        <f aca="false">J3</f>
        <v>Rue de la Solidarité</v>
      </c>
      <c r="Q458" s="268"/>
      <c r="V458" s="98"/>
      <c r="AY458" s="1"/>
      <c r="AZ458" s="1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112" customFormat="true" ht="13.5" hidden="false" customHeight="false" outlineLevel="0" collapsed="false">
      <c r="A459" s="120" t="s">
        <v>54</v>
      </c>
      <c r="N459" s="111" t="str">
        <f aca="false">O3</f>
        <v>Et</v>
      </c>
      <c r="P459" s="284" t="str">
        <f aca="false">P3</f>
        <v>Rue Colmet Lépinay</v>
      </c>
      <c r="V459" s="98"/>
      <c r="AY459" s="1"/>
      <c r="AZ459" s="1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112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AY460" s="1"/>
      <c r="AZ460" s="1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112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AY461" s="1"/>
      <c r="AZ461" s="1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112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AY462" s="1"/>
      <c r="AZ462" s="1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112" customFormat="true" ht="12.75" hidden="false" customHeight="false" outlineLevel="0" collapsed="false">
      <c r="A463" s="132" t="s">
        <v>85</v>
      </c>
      <c r="B463" s="202" t="n">
        <f aca="false">(B8+B203+B268+B138+B73)/5</f>
        <v>1.8</v>
      </c>
      <c r="C463" s="203" t="n">
        <f aca="false">(C8+C203+C268+C138+C73)/5</f>
        <v>0</v>
      </c>
      <c r="D463" s="202" t="n">
        <f aca="false">(D8+D203+D268+D138+D73)/5</f>
        <v>3.6</v>
      </c>
      <c r="E463" s="203" t="n">
        <f aca="false">(E8+E203+E268+E138+E73)/5</f>
        <v>0.2</v>
      </c>
      <c r="F463" s="202" t="n">
        <f aca="false">(F8+F203+F268+F138+F73)/5</f>
        <v>3.6</v>
      </c>
      <c r="G463" s="203" t="n">
        <f aca="false">(G8+G203+G268+G138+G73)/5</f>
        <v>0.8</v>
      </c>
      <c r="H463" s="202" t="n">
        <f aca="false">(H8+H203+H268+H138+H73)/5</f>
        <v>2.2</v>
      </c>
      <c r="I463" s="203" t="n">
        <f aca="false">(I8+I203+I268+I138+I73)/5</f>
        <v>0.8</v>
      </c>
      <c r="J463" s="202" t="n">
        <f aca="false">(J8+J203+J268+J138+J73)/5</f>
        <v>0.2</v>
      </c>
      <c r="K463" s="203" t="n">
        <f aca="false">(K8+K203+K268+K138+K73)/5</f>
        <v>0</v>
      </c>
      <c r="L463" s="202" t="n">
        <f aca="false">(L8+L203+L268+L138+L73)/5</f>
        <v>0.2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11.6</v>
      </c>
      <c r="U463" s="203" t="n">
        <f aca="false">SUM(C463,E463,G463,I463,K463,M463,O463,Q463,S463)</f>
        <v>1.8</v>
      </c>
      <c r="V463" s="98"/>
      <c r="AY463" s="1"/>
      <c r="AZ463" s="1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112" customFormat="true" ht="12.4" hidden="false" customHeight="false" outlineLevel="0" collapsed="false">
      <c r="A464" s="132" t="s">
        <v>86</v>
      </c>
      <c r="B464" s="202" t="n">
        <f aca="false">(B9+B204+B269+B139+B74)/5</f>
        <v>1.2</v>
      </c>
      <c r="C464" s="203" t="n">
        <f aca="false">(C9+C204+C269+C139+C74)/5</f>
        <v>0.2</v>
      </c>
      <c r="D464" s="202" t="n">
        <f aca="false">(D9+D204+D269+D139+D74)/5</f>
        <v>1.8</v>
      </c>
      <c r="E464" s="203" t="n">
        <f aca="false">(E9+E204+E269+E139+E74)/5</f>
        <v>0</v>
      </c>
      <c r="F464" s="202" t="n">
        <f aca="false">(F9+F204+F269+F139+F74)/5</f>
        <v>2</v>
      </c>
      <c r="G464" s="203" t="n">
        <f aca="false">(G9+G204+G269+G139+G74)/5</f>
        <v>0</v>
      </c>
      <c r="H464" s="202" t="n">
        <f aca="false">(H9+H204+H269+H139+H74)/5</f>
        <v>0.4</v>
      </c>
      <c r="I464" s="203" t="n">
        <f aca="false">(I9+I204+I269+I139+I74)/5</f>
        <v>0</v>
      </c>
      <c r="J464" s="202" t="n">
        <f aca="false">(J9+J204+J269+J139+J74)/5</f>
        <v>0.2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5.6</v>
      </c>
      <c r="U464" s="203" t="n">
        <f aca="false">SUM(C464,E464,G464,I464,K464,M464,O464,Q464,S464)</f>
        <v>0.2</v>
      </c>
      <c r="V464" s="98"/>
      <c r="AY464" s="1"/>
      <c r="AZ464" s="1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112" customFormat="true" ht="12.4" hidden="false" customHeight="false" outlineLevel="0" collapsed="false">
      <c r="A465" s="132" t="s">
        <v>87</v>
      </c>
      <c r="B465" s="202" t="n">
        <f aca="false">(B10+B205+B270+B140+B75)/5</f>
        <v>0.8</v>
      </c>
      <c r="C465" s="203" t="n">
        <f aca="false">(C10+C205+C270+C140+C75)/5</f>
        <v>0</v>
      </c>
      <c r="D465" s="202" t="n">
        <f aca="false">(D10+D205+D270+D140+D75)/5</f>
        <v>1.2</v>
      </c>
      <c r="E465" s="203" t="n">
        <f aca="false">(E10+E205+E270+E140+E75)/5</f>
        <v>0</v>
      </c>
      <c r="F465" s="202" t="n">
        <f aca="false">(F10+F205+F270+F140+F75)/5</f>
        <v>2.8</v>
      </c>
      <c r="G465" s="203" t="n">
        <f aca="false">(G10+G205+G270+G140+G75)/5</f>
        <v>0</v>
      </c>
      <c r="H465" s="202" t="n">
        <f aca="false">(H10+H205+H270+H140+H75)/5</f>
        <v>0.6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0.2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5.6</v>
      </c>
      <c r="U465" s="203" t="n">
        <f aca="false">SUM(C465,E465,G465,I465,K465,M465,O465,Q465,S465)</f>
        <v>0</v>
      </c>
      <c r="V465" s="98"/>
      <c r="AY465" s="1"/>
      <c r="AZ465" s="1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112" customFormat="true" ht="12.4" hidden="false" customHeight="false" outlineLevel="0" collapsed="false">
      <c r="A466" s="132" t="s">
        <v>88</v>
      </c>
      <c r="B466" s="202" t="n">
        <f aca="false">(B11+B206+B271+B141+B76)/5</f>
        <v>0.6</v>
      </c>
      <c r="C466" s="203" t="n">
        <f aca="false">(C11+C206+C271+C141+C76)/5</f>
        <v>0.2</v>
      </c>
      <c r="D466" s="202" t="n">
        <f aca="false">(D11+D206+D271+D141+D76)/5</f>
        <v>0.4</v>
      </c>
      <c r="E466" s="203" t="n">
        <f aca="false">(E11+E206+E271+E141+E76)/5</f>
        <v>0</v>
      </c>
      <c r="F466" s="202" t="n">
        <f aca="false">(F11+F206+F271+F141+F76)/5</f>
        <v>1.2</v>
      </c>
      <c r="G466" s="203" t="n">
        <f aca="false">(G11+G206+G271+G141+G76)/5</f>
        <v>0</v>
      </c>
      <c r="H466" s="202" t="n">
        <f aca="false">(H11+H206+H271+H141+H76)/5</f>
        <v>0.2</v>
      </c>
      <c r="I466" s="203" t="n">
        <f aca="false">(I11+I206+I271+I141+I76)/5</f>
        <v>0</v>
      </c>
      <c r="J466" s="202" t="n">
        <f aca="false">(J11+J206+J271+J141+J76)/5</f>
        <v>0.2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2.6</v>
      </c>
      <c r="U466" s="203" t="n">
        <f aca="false">SUM(C466,E466,G466,I466,K466,M466,O466,Q466,S466)</f>
        <v>0.2</v>
      </c>
      <c r="V466" s="98"/>
      <c r="AY466" s="1"/>
      <c r="AZ466" s="1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112" customFormat="true" ht="12.4" hidden="false" customHeight="false" outlineLevel="0" collapsed="false">
      <c r="A467" s="132" t="s">
        <v>89</v>
      </c>
      <c r="B467" s="202" t="n">
        <f aca="false">(B12+B207+B272+B142+B77)/5</f>
        <v>0.2</v>
      </c>
      <c r="C467" s="203" t="n">
        <f aca="false">(C12+C207+C272+C142+C77)/5</f>
        <v>0</v>
      </c>
      <c r="D467" s="202" t="n">
        <f aca="false">(D12+D207+D272+D142+D77)/5</f>
        <v>2</v>
      </c>
      <c r="E467" s="203" t="n">
        <f aca="false">(E12+E207+E272+E142+E77)/5</f>
        <v>0.2</v>
      </c>
      <c r="F467" s="202" t="n">
        <f aca="false">(F12+F207+F272+F142+F77)/5</f>
        <v>1.8</v>
      </c>
      <c r="G467" s="203" t="n">
        <f aca="false">(G12+G207+G272+G142+G77)/5</f>
        <v>0</v>
      </c>
      <c r="H467" s="202" t="n">
        <f aca="false">(H12+H207+H272+H142+H77)/5</f>
        <v>0.4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4.4</v>
      </c>
      <c r="U467" s="203" t="n">
        <f aca="false">SUM(C467,E467,G467,I467,K467,M467,O467,Q467,S467)</f>
        <v>0.2</v>
      </c>
      <c r="V467" s="98"/>
      <c r="AY467" s="1"/>
      <c r="AZ467" s="1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112" customFormat="true" ht="12.4" hidden="false" customHeight="false" outlineLevel="0" collapsed="false">
      <c r="A468" s="132" t="s">
        <v>90</v>
      </c>
      <c r="B468" s="202" t="n">
        <f aca="false">(B13+B208+B273+B143+B78)/5</f>
        <v>1.4</v>
      </c>
      <c r="C468" s="203" t="n">
        <f aca="false">(C13+C208+C273+C143+C78)/5</f>
        <v>0.4</v>
      </c>
      <c r="D468" s="202" t="n">
        <f aca="false">(D13+D208+D273+D143+D78)/5</f>
        <v>5.4</v>
      </c>
      <c r="E468" s="203" t="n">
        <f aca="false">(E13+E208+E273+E143+E78)/5</f>
        <v>1.4</v>
      </c>
      <c r="F468" s="202" t="n">
        <f aca="false">(F13+F208+F273+F143+F78)/5</f>
        <v>3.2</v>
      </c>
      <c r="G468" s="203" t="n">
        <f aca="false">(G13+G208+G273+G143+G78)/5</f>
        <v>0</v>
      </c>
      <c r="H468" s="202" t="n">
        <f aca="false">(H13+H208+H273+H143+H78)/5</f>
        <v>1.6</v>
      </c>
      <c r="I468" s="203" t="n">
        <f aca="false">(I13+I208+I273+I143+I78)/5</f>
        <v>0.2</v>
      </c>
      <c r="J468" s="202" t="n">
        <f aca="false">(J13+J208+J273+J143+J78)/5</f>
        <v>0.4</v>
      </c>
      <c r="K468" s="203" t="n">
        <f aca="false">(K13+K208+K273+K143+K78)/5</f>
        <v>0.2</v>
      </c>
      <c r="L468" s="202" t="n">
        <f aca="false">(L13+L208+L273+L143+L78)/5</f>
        <v>0.2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12.2</v>
      </c>
      <c r="U468" s="203" t="n">
        <f aca="false">SUM(C468,E468,G468,I468,K468,M468,O468,Q468,S468)</f>
        <v>2.2</v>
      </c>
      <c r="V468" s="98"/>
      <c r="AY468" s="1"/>
      <c r="AZ468" s="1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112" customFormat="true" ht="12.4" hidden="false" customHeight="false" outlineLevel="0" collapsed="false">
      <c r="A469" s="132" t="s">
        <v>91</v>
      </c>
      <c r="B469" s="202" t="n">
        <f aca="false">(B14+B209+B274+B144+B79)/5</f>
        <v>7.2</v>
      </c>
      <c r="C469" s="203" t="n">
        <f aca="false">(C14+C209+C274+C144+C79)/5</f>
        <v>2.4</v>
      </c>
      <c r="D469" s="202" t="n">
        <f aca="false">(D14+D209+D274+D144+D79)/5</f>
        <v>17.2</v>
      </c>
      <c r="E469" s="203" t="n">
        <f aca="false">(E14+E209+E274+E144+E79)/5</f>
        <v>1.2</v>
      </c>
      <c r="F469" s="202" t="n">
        <f aca="false">(F14+F209+F274+F144+F79)/5</f>
        <v>13.4</v>
      </c>
      <c r="G469" s="203" t="n">
        <f aca="false">(G14+G209+G274+G144+G79)/5</f>
        <v>0.4</v>
      </c>
      <c r="H469" s="202" t="n">
        <f aca="false">(H14+H209+H274+H144+H79)/5</f>
        <v>1.2</v>
      </c>
      <c r="I469" s="203" t="n">
        <f aca="false">(I14+I209+I274+I144+I79)/5</f>
        <v>0</v>
      </c>
      <c r="J469" s="202" t="n">
        <f aca="false">(J14+J209+J274+J144+J79)/5</f>
        <v>0.6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39.6</v>
      </c>
      <c r="U469" s="203" t="n">
        <f aca="false">SUM(C469,E469,G469,I469,K469,M469,O469,Q469,S469)</f>
        <v>4</v>
      </c>
      <c r="V469" s="98"/>
      <c r="AY469" s="1"/>
      <c r="AZ469" s="1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112" customFormat="true" ht="12.4" hidden="false" customHeight="false" outlineLevel="0" collapsed="false">
      <c r="A470" s="132" t="s">
        <v>92</v>
      </c>
      <c r="B470" s="202" t="n">
        <f aca="false">(B15+B210+B275+B145+B80)/5</f>
        <v>36.4</v>
      </c>
      <c r="C470" s="203" t="n">
        <f aca="false">(C15+C210+C275+C145+C80)/5</f>
        <v>5.2</v>
      </c>
      <c r="D470" s="202" t="n">
        <f aca="false">(D15+D210+D275+D145+D80)/5</f>
        <v>51.4</v>
      </c>
      <c r="E470" s="203" t="n">
        <f aca="false">(E15+E210+E275+E145+E80)/5</f>
        <v>2.6</v>
      </c>
      <c r="F470" s="202" t="n">
        <f aca="false">(F15+F210+F275+F145+F80)/5</f>
        <v>21.6</v>
      </c>
      <c r="G470" s="203" t="n">
        <f aca="false">(G15+G210+G275+G145+G80)/5</f>
        <v>1.2</v>
      </c>
      <c r="H470" s="202" t="n">
        <f aca="false">(H15+H210+H275+H145+H80)/5</f>
        <v>1.8</v>
      </c>
      <c r="I470" s="203" t="n">
        <f aca="false">(I15+I210+I275+I145+I80)/5</f>
        <v>0.2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111.2</v>
      </c>
      <c r="U470" s="203" t="n">
        <f aca="false">SUM(C470,E470,G470,I470,K470,M470,O470,Q470,S470)</f>
        <v>9.2</v>
      </c>
      <c r="V470" s="98"/>
      <c r="AY470" s="1"/>
      <c r="AZ470" s="1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112" customFormat="true" ht="12.4" hidden="false" customHeight="false" outlineLevel="0" collapsed="false">
      <c r="A471" s="132" t="s">
        <v>93</v>
      </c>
      <c r="B471" s="202" t="n">
        <f aca="false">(B16+B211+B276+B146+B81)/5</f>
        <v>72.8</v>
      </c>
      <c r="C471" s="203" t="n">
        <f aca="false">(C16+C211+C276+C146+C81)/5</f>
        <v>6.6</v>
      </c>
      <c r="D471" s="202" t="n">
        <f aca="false">(D16+D211+D276+D146+D81)/5</f>
        <v>77.8</v>
      </c>
      <c r="E471" s="203" t="n">
        <f aca="false">(E16+E211+E276+E146+E81)/5</f>
        <v>3.2</v>
      </c>
      <c r="F471" s="202" t="n">
        <f aca="false">(F16+F211+F276+F146+F81)/5</f>
        <v>20.4</v>
      </c>
      <c r="G471" s="203" t="n">
        <f aca="false">(G16+G211+G276+G146+G81)/5</f>
        <v>0.2</v>
      </c>
      <c r="H471" s="202" t="n">
        <f aca="false">(H16+H211+H276+H146+H81)/5</f>
        <v>1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172</v>
      </c>
      <c r="U471" s="203" t="n">
        <f aca="false">SUM(C471,E471,G471,I471,K471,M471,O471,Q471,S471)</f>
        <v>10</v>
      </c>
      <c r="V471" s="98"/>
      <c r="AY471" s="1"/>
      <c r="AZ471" s="1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112" customFormat="true" ht="12.4" hidden="false" customHeight="false" outlineLevel="0" collapsed="false">
      <c r="A472" s="132" t="s">
        <v>94</v>
      </c>
      <c r="B472" s="202" t="n">
        <f aca="false">(B17+B212+B277+B147+B82)/5</f>
        <v>69.2</v>
      </c>
      <c r="C472" s="203" t="n">
        <f aca="false">(C17+C212+C277+C147+C82)/5</f>
        <v>6.4</v>
      </c>
      <c r="D472" s="202" t="n">
        <f aca="false">(D17+D212+D277+D147+D82)/5</f>
        <v>75.4</v>
      </c>
      <c r="E472" s="203" t="n">
        <f aca="false">(E17+E212+E277+E147+E82)/5</f>
        <v>3.6</v>
      </c>
      <c r="F472" s="202" t="n">
        <f aca="false">(F17+F212+F277+F147+F82)/5</f>
        <v>19.8</v>
      </c>
      <c r="G472" s="203" t="n">
        <f aca="false">(G17+G212+G277+G147+G82)/5</f>
        <v>0</v>
      </c>
      <c r="H472" s="202" t="n">
        <f aca="false">(H17+H212+H277+H147+H82)/5</f>
        <v>2.2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166.6</v>
      </c>
      <c r="U472" s="203" t="n">
        <f aca="false">SUM(C472,E472,G472,I472,K472,M472,O472,Q472,S472)</f>
        <v>10</v>
      </c>
      <c r="V472" s="98"/>
      <c r="AY472" s="1"/>
      <c r="AZ472" s="1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112" customFormat="true" ht="12.4" hidden="false" customHeight="false" outlineLevel="0" collapsed="false">
      <c r="A473" s="132" t="s">
        <v>95</v>
      </c>
      <c r="B473" s="202" t="n">
        <f aca="false">(B18+B213+B278+B148+B83)/5</f>
        <v>54.4</v>
      </c>
      <c r="C473" s="203" t="n">
        <f aca="false">(C18+C213+C278+C148+C83)/5</f>
        <v>7.6</v>
      </c>
      <c r="D473" s="202" t="n">
        <f aca="false">(D18+D213+D278+D148+D83)/5</f>
        <v>73.6</v>
      </c>
      <c r="E473" s="203" t="n">
        <f aca="false">(E18+E213+E278+E148+E83)/5</f>
        <v>3.2</v>
      </c>
      <c r="F473" s="202" t="n">
        <f aca="false">(F18+F213+F278+F148+F83)/5</f>
        <v>20.6</v>
      </c>
      <c r="G473" s="203" t="n">
        <f aca="false">(G18+G213+G278+G148+G83)/5</f>
        <v>0</v>
      </c>
      <c r="H473" s="202" t="n">
        <f aca="false">(H18+H213+H278+H148+H83)/5</f>
        <v>1.2</v>
      </c>
      <c r="I473" s="203" t="n">
        <f aca="false">(I18+I213+I278+I148+I83)/5</f>
        <v>0</v>
      </c>
      <c r="J473" s="202" t="n">
        <f aca="false">(J18+J213+J278+J148+J83)/5</f>
        <v>0.2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150</v>
      </c>
      <c r="U473" s="203" t="n">
        <f aca="false">SUM(C473,E473,G473,I473,K473,M473,O473,Q473,S473)</f>
        <v>10.8</v>
      </c>
      <c r="V473" s="98"/>
      <c r="AY473" s="1"/>
      <c r="AZ473" s="1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112" customFormat="true" ht="12.4" hidden="false" customHeight="false" outlineLevel="0" collapsed="false">
      <c r="A474" s="132" t="s">
        <v>96</v>
      </c>
      <c r="B474" s="202" t="n">
        <f aca="false">(B19+B214+B279+B149+B84)/5</f>
        <v>62.8</v>
      </c>
      <c r="C474" s="203" t="n">
        <f aca="false">(C19+C214+C279+C149+C84)/5</f>
        <v>6.4</v>
      </c>
      <c r="D474" s="202" t="n">
        <f aca="false">(D19+D214+D279+D149+D84)/5</f>
        <v>69.8</v>
      </c>
      <c r="E474" s="203" t="n">
        <f aca="false">(E19+E214+E279+E149+E84)/5</f>
        <v>2.4</v>
      </c>
      <c r="F474" s="202" t="n">
        <f aca="false">(F19+F214+F279+F149+F84)/5</f>
        <v>18.6</v>
      </c>
      <c r="G474" s="203" t="n">
        <f aca="false">(G19+G214+G279+G149+G84)/5</f>
        <v>0</v>
      </c>
      <c r="H474" s="202" t="n">
        <f aca="false">(H19+H214+H279+H149+H84)/5</f>
        <v>1.4</v>
      </c>
      <c r="I474" s="203" t="n">
        <f aca="false">(I19+I214+I279+I149+I84)/5</f>
        <v>0</v>
      </c>
      <c r="J474" s="202" t="n">
        <f aca="false">(J19+J214+J279+J149+J84)/5</f>
        <v>0.4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153</v>
      </c>
      <c r="U474" s="203" t="n">
        <f aca="false">SUM(C474,E474,G474,I474,K474,M474,O474,Q474,S474)</f>
        <v>8.8</v>
      </c>
      <c r="V474" s="98"/>
      <c r="AY474" s="1"/>
      <c r="AZ474" s="1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112" customFormat="true" ht="12.4" hidden="false" customHeight="false" outlineLevel="0" collapsed="false">
      <c r="A475" s="132" t="s">
        <v>97</v>
      </c>
      <c r="B475" s="202" t="n">
        <f aca="false">(B20+B215+B280+B150+B85)/5</f>
        <v>63</v>
      </c>
      <c r="C475" s="203" t="n">
        <f aca="false">(C20+C215+C280+C150+C85)/5</f>
        <v>7</v>
      </c>
      <c r="D475" s="202" t="n">
        <f aca="false">(D20+D215+D280+D150+D85)/5</f>
        <v>71</v>
      </c>
      <c r="E475" s="203" t="n">
        <f aca="false">(E20+E215+E280+E150+E85)/5</f>
        <v>1.8</v>
      </c>
      <c r="F475" s="202" t="n">
        <f aca="false">(F20+F215+F280+F150+F85)/5</f>
        <v>20.2</v>
      </c>
      <c r="G475" s="203" t="n">
        <f aca="false">(G20+G215+G280+G150+G85)/5</f>
        <v>0.4</v>
      </c>
      <c r="H475" s="202" t="n">
        <f aca="false">(H20+H215+H280+H150+H85)/5</f>
        <v>1.2</v>
      </c>
      <c r="I475" s="203" t="n">
        <f aca="false">(I20+I215+I280+I150+I85)/5</f>
        <v>0</v>
      </c>
      <c r="J475" s="202" t="n">
        <f aca="false">(J20+J215+J280+J150+J85)/5</f>
        <v>0.2</v>
      </c>
      <c r="K475" s="203" t="n">
        <f aca="false">(K20+K215+K280+K150+K85)/5</f>
        <v>0</v>
      </c>
      <c r="L475" s="202" t="n">
        <f aca="false">(L20+L215+L280+L150+L85)/5</f>
        <v>0.2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155.8</v>
      </c>
      <c r="U475" s="203" t="n">
        <f aca="false">SUM(C475,E475,G475,I475,K475,M475,O475,Q475,S475)</f>
        <v>9.2</v>
      </c>
      <c r="V475" s="98"/>
      <c r="AY475" s="1"/>
      <c r="AZ475" s="1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112" customFormat="true" ht="12.4" hidden="false" customHeight="false" outlineLevel="0" collapsed="false">
      <c r="A476" s="132" t="s">
        <v>98</v>
      </c>
      <c r="B476" s="202" t="n">
        <f aca="false">(B21+B216+B281+B151+B86)/5</f>
        <v>57.2</v>
      </c>
      <c r="C476" s="203" t="n">
        <f aca="false">(C21+C216+C281+C151+C86)/5</f>
        <v>5.2</v>
      </c>
      <c r="D476" s="202" t="n">
        <f aca="false">(D21+D216+D281+D151+D86)/5</f>
        <v>68.4</v>
      </c>
      <c r="E476" s="203" t="n">
        <f aca="false">(E21+E216+E281+E151+E86)/5</f>
        <v>0.8</v>
      </c>
      <c r="F476" s="202" t="n">
        <f aca="false">(F21+F216+F281+F151+F86)/5</f>
        <v>19.6</v>
      </c>
      <c r="G476" s="203" t="n">
        <f aca="false">(G21+G216+G281+G151+G86)/5</f>
        <v>0</v>
      </c>
      <c r="H476" s="202" t="n">
        <f aca="false">(H21+H216+H281+H151+H86)/5</f>
        <v>2</v>
      </c>
      <c r="I476" s="203" t="n">
        <f aca="false">(I21+I216+I281+I151+I86)/5</f>
        <v>0</v>
      </c>
      <c r="J476" s="202" t="n">
        <f aca="false">(J21+J216+J281+J151+J86)/5</f>
        <v>0.2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147.4</v>
      </c>
      <c r="U476" s="203" t="n">
        <f aca="false">SUM(C476,E476,G476,I476,K476,M476,O476,Q476,S476)</f>
        <v>6</v>
      </c>
      <c r="V476" s="98"/>
      <c r="AY476" s="1"/>
      <c r="AZ476" s="1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112" customFormat="true" ht="12.4" hidden="false" customHeight="false" outlineLevel="0" collapsed="false">
      <c r="A477" s="132" t="s">
        <v>99</v>
      </c>
      <c r="B477" s="202" t="n">
        <f aca="false">(B22+B217+B282+B152+B87)/5</f>
        <v>58.6</v>
      </c>
      <c r="C477" s="203" t="n">
        <f aca="false">(C22+C217+C282+C152+C87)/5</f>
        <v>3.8</v>
      </c>
      <c r="D477" s="202" t="n">
        <f aca="false">(D22+D217+D282+D152+D87)/5</f>
        <v>78.6</v>
      </c>
      <c r="E477" s="203" t="n">
        <f aca="false">(E22+E217+E282+E152+E87)/5</f>
        <v>3.2</v>
      </c>
      <c r="F477" s="202" t="n">
        <f aca="false">(F22+F217+F282+F152+F87)/5</f>
        <v>23</v>
      </c>
      <c r="G477" s="203" t="n">
        <f aca="false">(G22+G217+G282+G152+G87)/5</f>
        <v>0.2</v>
      </c>
      <c r="H477" s="202" t="n">
        <f aca="false">(H22+H217+H282+H152+H87)/5</f>
        <v>2.4</v>
      </c>
      <c r="I477" s="203" t="n">
        <f aca="false">(I22+I217+I282+I152+I87)/5</f>
        <v>0</v>
      </c>
      <c r="J477" s="202" t="n">
        <f aca="false">(J22+J217+J282+J152+J87)/5</f>
        <v>0.2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162.8</v>
      </c>
      <c r="U477" s="203" t="n">
        <f aca="false">SUM(C477,E477,G477,I477,K477,M477,O477,Q477,S477)</f>
        <v>7.2</v>
      </c>
      <c r="V477" s="98"/>
      <c r="AY477" s="1"/>
      <c r="AZ477" s="1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112" customFormat="true" ht="12.4" hidden="false" customHeight="false" outlineLevel="0" collapsed="false">
      <c r="A478" s="132" t="s">
        <v>100</v>
      </c>
      <c r="B478" s="202" t="n">
        <f aca="false">(B23+B218+B283+B153+B88)/5</f>
        <v>78</v>
      </c>
      <c r="C478" s="203" t="n">
        <f aca="false">(C23+C218+C283+C153+C88)/5</f>
        <v>6.4</v>
      </c>
      <c r="D478" s="202" t="n">
        <f aca="false">(D23+D218+D283+D153+D88)/5</f>
        <v>77.6</v>
      </c>
      <c r="E478" s="203" t="n">
        <f aca="false">(E23+E218+E283+E153+E88)/5</f>
        <v>3.2</v>
      </c>
      <c r="F478" s="202" t="n">
        <f aca="false">(F23+F218+F283+F153+F88)/5</f>
        <v>17</v>
      </c>
      <c r="G478" s="203" t="n">
        <f aca="false">(G23+G218+G283+G153+G88)/5</f>
        <v>0.4</v>
      </c>
      <c r="H478" s="202" t="n">
        <f aca="false">(H23+H218+H283+H153+H88)/5</f>
        <v>1.6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174.2</v>
      </c>
      <c r="U478" s="203" t="n">
        <f aca="false">SUM(C478,E478,G478,I478,K478,M478,O478,Q478,S478)</f>
        <v>10</v>
      </c>
      <c r="V478" s="98"/>
      <c r="AY478" s="1"/>
      <c r="AZ478" s="1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112" customFormat="true" ht="12.4" hidden="false" customHeight="false" outlineLevel="0" collapsed="false">
      <c r="A479" s="132" t="s">
        <v>101</v>
      </c>
      <c r="B479" s="202" t="n">
        <f aca="false">(B24+B219+B284+B154+B89)/5</f>
        <v>114.8</v>
      </c>
      <c r="C479" s="203" t="n">
        <f aca="false">(C24+C219+C284+C154+C89)/5</f>
        <v>7.6</v>
      </c>
      <c r="D479" s="202" t="n">
        <f aca="false">(D24+D219+D284+D154+D89)/5</f>
        <v>66.4</v>
      </c>
      <c r="E479" s="203" t="n">
        <f aca="false">(E24+E219+E284+E154+E89)/5</f>
        <v>1.2</v>
      </c>
      <c r="F479" s="202" t="n">
        <f aca="false">(F24+F219+F284+F154+F89)/5</f>
        <v>12.4</v>
      </c>
      <c r="G479" s="203" t="n">
        <f aca="false">(G24+G219+G284+G154+G89)/5</f>
        <v>0.2</v>
      </c>
      <c r="H479" s="202" t="n">
        <f aca="false">(H24+H219+H284+H154+H89)/5</f>
        <v>0.2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193.8</v>
      </c>
      <c r="U479" s="203" t="n">
        <f aca="false">SUM(C479,E479,G479,I479,K479,M479,O479,Q479,S479)</f>
        <v>9</v>
      </c>
      <c r="V479" s="98"/>
      <c r="AY479" s="1"/>
      <c r="AZ479" s="1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112" customFormat="true" ht="12.4" hidden="false" customHeight="false" outlineLevel="0" collapsed="false">
      <c r="A480" s="132" t="s">
        <v>102</v>
      </c>
      <c r="B480" s="202" t="n">
        <f aca="false">(B25+B220+B285+B155+B90)/5</f>
        <v>115.8</v>
      </c>
      <c r="C480" s="203" t="n">
        <f aca="false">(C25+C220+C285+C155+C90)/5</f>
        <v>9</v>
      </c>
      <c r="D480" s="202" t="n">
        <f aca="false">(D25+D220+D285+D155+D90)/5</f>
        <v>67.4</v>
      </c>
      <c r="E480" s="203" t="n">
        <f aca="false">(E25+E220+E285+E155+E90)/5</f>
        <v>0.8</v>
      </c>
      <c r="F480" s="202" t="n">
        <f aca="false">(F25+F220+F285+F155+F90)/5</f>
        <v>8.6</v>
      </c>
      <c r="G480" s="203" t="n">
        <f aca="false">(G25+G220+G285+G155+G90)/5</f>
        <v>0</v>
      </c>
      <c r="H480" s="202" t="n">
        <f aca="false">(H25+H220+H285+H155+H90)/5</f>
        <v>0.4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192.2</v>
      </c>
      <c r="U480" s="203" t="n">
        <f aca="false">SUM(C480,E480,G480,I480,K480,M480,O480,Q480,S480)</f>
        <v>9.8</v>
      </c>
      <c r="V480" s="98"/>
      <c r="AY480" s="1"/>
      <c r="AZ480" s="1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112" customFormat="true" ht="12.4" hidden="false" customHeight="false" outlineLevel="0" collapsed="false">
      <c r="A481" s="132" t="s">
        <v>103</v>
      </c>
      <c r="B481" s="202" t="n">
        <f aca="false">(B26+B221+B286+B156+B91)/5</f>
        <v>103.4</v>
      </c>
      <c r="C481" s="203" t="n">
        <f aca="false">(C26+C221+C286+C156+C91)/5</f>
        <v>7.2</v>
      </c>
      <c r="D481" s="202" t="n">
        <f aca="false">(D26+D221+D286+D156+D91)/5</f>
        <v>83.2</v>
      </c>
      <c r="E481" s="203" t="n">
        <f aca="false">(E26+E221+E286+E156+E91)/5</f>
        <v>1.2</v>
      </c>
      <c r="F481" s="202" t="n">
        <f aca="false">(F26+F221+F286+F156+F91)/5</f>
        <v>12.6</v>
      </c>
      <c r="G481" s="203" t="n">
        <f aca="false">(G26+G221+G286+G156+G91)/5</f>
        <v>0</v>
      </c>
      <c r="H481" s="202" t="n">
        <f aca="false">(H26+H221+H286+H156+H91)/5</f>
        <v>1.4</v>
      </c>
      <c r="I481" s="203" t="n">
        <f aca="false">(I26+I221+I286+I156+I91)/5</f>
        <v>0.2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200.6</v>
      </c>
      <c r="U481" s="203" t="n">
        <f aca="false">SUM(C481,E481,G481,I481,K481,M481,O481,Q481,S481)</f>
        <v>8.6</v>
      </c>
      <c r="V481" s="98"/>
      <c r="AY481" s="1"/>
      <c r="AZ481" s="1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112" customFormat="true" ht="12.4" hidden="false" customHeight="false" outlineLevel="0" collapsed="false">
      <c r="A482" s="132" t="s">
        <v>104</v>
      </c>
      <c r="B482" s="202" t="n">
        <f aca="false">(B27+B222+B287+B157+B92)/5</f>
        <v>32.8</v>
      </c>
      <c r="C482" s="203" t="n">
        <f aca="false">(C27+C222+C287+C157+C92)/5</f>
        <v>4.6</v>
      </c>
      <c r="D482" s="202" t="n">
        <f aca="false">(D27+D222+D287+D157+D92)/5</f>
        <v>42.4</v>
      </c>
      <c r="E482" s="203" t="n">
        <f aca="false">(E27+E222+E287+E157+E92)/5</f>
        <v>1.6</v>
      </c>
      <c r="F482" s="202" t="n">
        <f aca="false">(F27+F222+F287+F157+F92)/5</f>
        <v>14.4</v>
      </c>
      <c r="G482" s="203" t="n">
        <f aca="false">(G27+G222+G287+G157+G92)/5</f>
        <v>0.6</v>
      </c>
      <c r="H482" s="202" t="n">
        <f aca="false">(H27+H222+H287+H157+H92)/5</f>
        <v>0.8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90.4</v>
      </c>
      <c r="U482" s="203" t="n">
        <f aca="false">SUM(C482,E482,G482,I482,K482,M482,O482,Q482,S482)</f>
        <v>6.8</v>
      </c>
      <c r="V482" s="98"/>
      <c r="AY482" s="1"/>
      <c r="AZ482" s="1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112" customFormat="true" ht="12.4" hidden="false" customHeight="false" outlineLevel="0" collapsed="false">
      <c r="A483" s="132" t="s">
        <v>106</v>
      </c>
      <c r="B483" s="202" t="n">
        <f aca="false">(B28+B223+B288+B158+B93)/5</f>
        <v>11.6</v>
      </c>
      <c r="C483" s="203" t="n">
        <f aca="false">(C28+C223+C288+C158+C93)/5</f>
        <v>1.2</v>
      </c>
      <c r="D483" s="202" t="n">
        <f aca="false">(D28+D223+D288+D158+D93)/5</f>
        <v>38.6</v>
      </c>
      <c r="E483" s="203" t="n">
        <f aca="false">(E28+E223+E288+E158+E93)/5</f>
        <v>2.4</v>
      </c>
      <c r="F483" s="202" t="n">
        <f aca="false">(F28+F223+F288+F158+F93)/5</f>
        <v>18</v>
      </c>
      <c r="G483" s="203" t="n">
        <f aca="false">(G28+G223+G288+G158+G93)/5</f>
        <v>1</v>
      </c>
      <c r="H483" s="202" t="n">
        <f aca="false">(H28+H223+H288+H158+H93)/5</f>
        <v>2.4</v>
      </c>
      <c r="I483" s="203" t="n">
        <f aca="false">(I28+I223+I288+I158+I93)/5</f>
        <v>0</v>
      </c>
      <c r="J483" s="202" t="n">
        <f aca="false">(J28+J223+J288+J158+J93)/5</f>
        <v>0.4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0.2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71.2</v>
      </c>
      <c r="U483" s="203" t="n">
        <f aca="false">SUM(C483,E483,G483,I483,K483,M483,O483,Q483,S483)</f>
        <v>4.6</v>
      </c>
      <c r="V483" s="98"/>
      <c r="AY483" s="1"/>
      <c r="AZ483" s="1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112" customFormat="true" ht="12.4" hidden="false" customHeight="false" outlineLevel="0" collapsed="false">
      <c r="A484" s="132" t="s">
        <v>107</v>
      </c>
      <c r="B484" s="202" t="n">
        <f aca="false">(B29+B224+B289+B159+B94)/5</f>
        <v>9</v>
      </c>
      <c r="C484" s="203" t="n">
        <f aca="false">(C29+C224+C289+C159+C94)/5</f>
        <v>0.8</v>
      </c>
      <c r="D484" s="202" t="n">
        <f aca="false">(D29+D224+D289+D159+D94)/5</f>
        <v>23</v>
      </c>
      <c r="E484" s="203" t="n">
        <f aca="false">(E29+E224+E289+E159+E94)/5</f>
        <v>1.2</v>
      </c>
      <c r="F484" s="202" t="n">
        <f aca="false">(F29+F224+F289+F159+F94)/5</f>
        <v>13.8</v>
      </c>
      <c r="G484" s="203" t="n">
        <f aca="false">(G29+G224+G289+G159+G94)/5</f>
        <v>0.6</v>
      </c>
      <c r="H484" s="202" t="n">
        <f aca="false">(H29+H224+H289+H159+H94)/5</f>
        <v>2.4</v>
      </c>
      <c r="I484" s="203" t="n">
        <f aca="false">(I29+I224+I289+I159+I94)/5</f>
        <v>0</v>
      </c>
      <c r="J484" s="202" t="n">
        <f aca="false">(J29+J224+J289+J159+J94)/5</f>
        <v>0.6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48.8</v>
      </c>
      <c r="U484" s="203" t="n">
        <f aca="false">SUM(C484,E484,G484,I484,K484,M484,O484,Q484,S484)</f>
        <v>2.6</v>
      </c>
      <c r="V484" s="98"/>
      <c r="AY484" s="1"/>
      <c r="AZ484" s="1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112" customFormat="true" ht="12.4" hidden="false" customHeight="false" outlineLevel="0" collapsed="false">
      <c r="A485" s="132" t="s">
        <v>108</v>
      </c>
      <c r="B485" s="202" t="n">
        <f aca="false">(B30+B225+B290+B160+B95)/5</f>
        <v>2.8</v>
      </c>
      <c r="C485" s="203" t="n">
        <f aca="false">(C30+C225+C290+C160+C95)/5</f>
        <v>0.4</v>
      </c>
      <c r="D485" s="202" t="n">
        <f aca="false">(D30+D225+D290+D160+D95)/5</f>
        <v>16.4</v>
      </c>
      <c r="E485" s="203" t="n">
        <f aca="false">(E30+E225+E290+E160+E95)/5</f>
        <v>1.2</v>
      </c>
      <c r="F485" s="202" t="n">
        <f aca="false">(F30+F225+F290+F160+F95)/5</f>
        <v>14</v>
      </c>
      <c r="G485" s="203" t="n">
        <f aca="false">(G30+G225+G290+G160+G95)/5</f>
        <v>1.8</v>
      </c>
      <c r="H485" s="202" t="n">
        <f aca="false">(H30+H225+H290+H160+H95)/5</f>
        <v>2.4</v>
      </c>
      <c r="I485" s="203" t="n">
        <f aca="false">(I30+I225+I290+I160+I95)/5</f>
        <v>0</v>
      </c>
      <c r="J485" s="202" t="n">
        <f aca="false">(J30+J225+J290+J160+J95)/5</f>
        <v>0.6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36.2</v>
      </c>
      <c r="U485" s="203" t="n">
        <f aca="false">SUM(C485,E485,G485,I485,K485,M485,O485,Q485,S485)</f>
        <v>3.4</v>
      </c>
      <c r="V485" s="98"/>
      <c r="AY485" s="1"/>
      <c r="AZ485" s="1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112" customFormat="true" ht="12.75" hidden="false" customHeight="false" outlineLevel="0" collapsed="false">
      <c r="A486" s="128" t="s">
        <v>109</v>
      </c>
      <c r="B486" s="202" t="n">
        <f aca="false">(B31+B226+B291+B161+B96)/5</f>
        <v>1.6</v>
      </c>
      <c r="C486" s="203" t="n">
        <f aca="false">(C31+C226+C291+C161+C96)/5</f>
        <v>0</v>
      </c>
      <c r="D486" s="202" t="n">
        <f aca="false">(D31+D226+D291+D161+D96)/5</f>
        <v>10</v>
      </c>
      <c r="E486" s="203" t="n">
        <f aca="false">(E31+E226+E291+E161+E96)/5</f>
        <v>0.4</v>
      </c>
      <c r="F486" s="202" t="n">
        <f aca="false">(F31+F226+F291+F161+F96)/5</f>
        <v>7</v>
      </c>
      <c r="G486" s="203" t="n">
        <f aca="false">(G31+G226+G291+G161+G96)/5</f>
        <v>0.2</v>
      </c>
      <c r="H486" s="202" t="n">
        <f aca="false">(H31+H226+H291+H161+H96)/5</f>
        <v>1.8</v>
      </c>
      <c r="I486" s="203" t="n">
        <f aca="false">(I31+I226+I291+I161+I96)/5</f>
        <v>0.6</v>
      </c>
      <c r="J486" s="202" t="n">
        <f aca="false">(J31+J226+J291+J161+J96)/5</f>
        <v>0.2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20.6</v>
      </c>
      <c r="U486" s="203" t="n">
        <f aca="false">SUM(C486,E486,G486,I486,K486,M486,O486,Q486,S486)</f>
        <v>1.2</v>
      </c>
      <c r="V486" s="98"/>
      <c r="AY486" s="1"/>
      <c r="AZ486" s="1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112" customFormat="true" ht="13.15" hidden="false" customHeight="false" outlineLevel="0" collapsed="false">
      <c r="A487" s="133" t="s">
        <v>110</v>
      </c>
      <c r="B487" s="142" t="n">
        <f aca="false">SUM(B463:B486)</f>
        <v>957.4</v>
      </c>
      <c r="C487" s="143" t="n">
        <f aca="false">SUM(C463:C486)</f>
        <v>88.6</v>
      </c>
      <c r="D487" s="142" t="n">
        <f aca="false">SUM(D463:D486)</f>
        <v>1022.6</v>
      </c>
      <c r="E487" s="143" t="n">
        <f aca="false">SUM(E463:E486)</f>
        <v>37</v>
      </c>
      <c r="F487" s="142" t="n">
        <f aca="false">SUM(F463:F486)</f>
        <v>309.6</v>
      </c>
      <c r="G487" s="143" t="n">
        <f aca="false">SUM(G463:G486)</f>
        <v>8</v>
      </c>
      <c r="H487" s="142" t="n">
        <f aca="false">SUM(H463:H486)</f>
        <v>33.2</v>
      </c>
      <c r="I487" s="143" t="n">
        <f aca="false">SUM(I463:I486)</f>
        <v>2</v>
      </c>
      <c r="J487" s="142" t="n">
        <f aca="false">SUM(J463:J486)</f>
        <v>4.6</v>
      </c>
      <c r="K487" s="143" t="n">
        <f aca="false">SUM(K463:K486)</f>
        <v>0.2</v>
      </c>
      <c r="L487" s="142" t="n">
        <f aca="false">SUM(L463:L486)</f>
        <v>0.8</v>
      </c>
      <c r="M487" s="143" t="n">
        <f aca="false">SUM(M463:M486)</f>
        <v>0</v>
      </c>
      <c r="N487" s="142" t="n">
        <f aca="false">SUM(N463:N486)</f>
        <v>0.2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2328.4</v>
      </c>
      <c r="U487" s="143" t="n">
        <f aca="false">SUM(U463:U486)</f>
        <v>135.8</v>
      </c>
      <c r="V487" s="98"/>
      <c r="AY487" s="1"/>
      <c r="AZ487" s="1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112" customFormat="true" ht="12.75" hidden="false" customHeight="false" outlineLevel="0" collapsed="false">
      <c r="A488" s="132" t="s">
        <v>41</v>
      </c>
      <c r="B488" s="145" t="n">
        <f aca="false">B487/T487</f>
        <v>0.411183645421749</v>
      </c>
      <c r="C488" s="146" t="n">
        <f aca="false">C487/T487</f>
        <v>0.0380518811200825</v>
      </c>
      <c r="D488" s="145" t="n">
        <f aca="false">D487/T487</f>
        <v>0.439185706923209</v>
      </c>
      <c r="E488" s="146" t="n">
        <f aca="false">E487/T487</f>
        <v>0.0158907404226078</v>
      </c>
      <c r="F488" s="145" t="n">
        <f aca="false">F487/T487</f>
        <v>0.132966844184848</v>
      </c>
      <c r="G488" s="146" t="n">
        <f aca="false">G487/T487</f>
        <v>0.00343583576705034</v>
      </c>
      <c r="H488" s="145" t="n">
        <f aca="false">H487/T487</f>
        <v>0.0142587184332589</v>
      </c>
      <c r="I488" s="146" t="n">
        <f aca="false">I487/T487</f>
        <v>0.000858958941762584</v>
      </c>
      <c r="J488" s="145" t="n">
        <f aca="false">J487/T487</f>
        <v>0.00197560556605394</v>
      </c>
      <c r="K488" s="146" t="n">
        <f aca="false">K487/T487</f>
        <v>8.58958941762584E-005</v>
      </c>
      <c r="L488" s="145" t="n">
        <f aca="false">L487/T487</f>
        <v>0.000343583576705034</v>
      </c>
      <c r="M488" s="146" t="n">
        <f aca="false">M487/T487</f>
        <v>0</v>
      </c>
      <c r="N488" s="145" t="n">
        <f aca="false">N487/T487</f>
        <v>8.58958941762584E-005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0.0583233121456794</v>
      </c>
      <c r="V488" s="98"/>
      <c r="AY488" s="1"/>
      <c r="AZ488" s="1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112" customFormat="true" ht="12.4" hidden="false" customHeight="false" outlineLevel="0" collapsed="false">
      <c r="A489" s="132" t="s">
        <v>111</v>
      </c>
      <c r="B489" s="204" t="n">
        <f aca="false">SUM(B469:B483)</f>
        <v>938</v>
      </c>
      <c r="C489" s="205" t="n">
        <f aca="false">SUM(C469:C483)</f>
        <v>86.6</v>
      </c>
      <c r="D489" s="204" t="n">
        <f aca="false">SUM(D469:D483)</f>
        <v>958.8</v>
      </c>
      <c r="E489" s="205" t="n">
        <f aca="false">SUM(E469:E483)</f>
        <v>32.4</v>
      </c>
      <c r="F489" s="204" t="n">
        <f aca="false">SUM(F469:F483)</f>
        <v>260.2</v>
      </c>
      <c r="G489" s="205" t="n">
        <f aca="false">SUM(G469:G483)</f>
        <v>4.6</v>
      </c>
      <c r="H489" s="204" t="n">
        <f aca="false">SUM(H469:H483)</f>
        <v>21.2</v>
      </c>
      <c r="I489" s="205" t="n">
        <f aca="false">SUM(I469:I483)</f>
        <v>0.4</v>
      </c>
      <c r="J489" s="204" t="n">
        <f aca="false">SUM(J469:J483)</f>
        <v>2.2</v>
      </c>
      <c r="K489" s="205" t="n">
        <f aca="false">SUM(K469:K483)</f>
        <v>0</v>
      </c>
      <c r="L489" s="204" t="n">
        <f aca="false">SUM(L469:L483)</f>
        <v>0.2</v>
      </c>
      <c r="M489" s="205" t="n">
        <f aca="false">SUM(M469:M483)</f>
        <v>0</v>
      </c>
      <c r="N489" s="204" t="n">
        <f aca="false">SUM(N469:N483)</f>
        <v>0.2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2180.8</v>
      </c>
      <c r="U489" s="205" t="n">
        <f aca="false">SUM(U469:U483)</f>
        <v>124</v>
      </c>
      <c r="V489" s="98"/>
      <c r="AY489" s="1"/>
      <c r="AZ489" s="1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112" customFormat="true" ht="12.75" hidden="false" customHeight="false" outlineLevel="0" collapsed="false">
      <c r="A490" s="128" t="s">
        <v>112</v>
      </c>
      <c r="B490" s="150" t="n">
        <f aca="false">B487-B489</f>
        <v>19.4</v>
      </c>
      <c r="C490" s="151" t="n">
        <f aca="false">C487-C489</f>
        <v>1.99999999999999</v>
      </c>
      <c r="D490" s="150" t="n">
        <f aca="false">D487-D489</f>
        <v>63.8</v>
      </c>
      <c r="E490" s="151" t="n">
        <f aca="false">E487-E489</f>
        <v>4.60000000000001</v>
      </c>
      <c r="F490" s="150" t="n">
        <f aca="false">F487-F489</f>
        <v>49.4</v>
      </c>
      <c r="G490" s="151" t="n">
        <f aca="false">G487-G489</f>
        <v>3.4</v>
      </c>
      <c r="H490" s="150" t="n">
        <f aca="false">H487-H489</f>
        <v>12</v>
      </c>
      <c r="I490" s="151" t="n">
        <f aca="false">I487-I489</f>
        <v>1.6</v>
      </c>
      <c r="J490" s="150" t="n">
        <f aca="false">J487-J489</f>
        <v>2.4</v>
      </c>
      <c r="K490" s="151" t="n">
        <f aca="false">K487-K489</f>
        <v>0.2</v>
      </c>
      <c r="L490" s="150" t="n">
        <f aca="false">L487-L489</f>
        <v>0.6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147.6</v>
      </c>
      <c r="U490" s="151" t="n">
        <f aca="false">U487-U489</f>
        <v>11.8</v>
      </c>
      <c r="V490" s="98"/>
      <c r="AY490" s="1"/>
      <c r="AZ490" s="1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112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97" t="n">
        <f aca="false">T487-U487</f>
        <v>2192.6</v>
      </c>
      <c r="J491" s="297"/>
      <c r="K491" s="162"/>
      <c r="L491" s="163" t="s">
        <v>115</v>
      </c>
      <c r="M491" s="298" t="n">
        <f aca="false">U487</f>
        <v>135.8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2464.2</v>
      </c>
      <c r="U491" s="208"/>
      <c r="V491" s="98"/>
      <c r="AY491" s="1"/>
      <c r="AZ491" s="1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112" customFormat="true" ht="13.15" hidden="false" customHeight="false" outlineLevel="0" collapsed="false">
      <c r="A492" s="272" t="s">
        <v>117</v>
      </c>
      <c r="B492" s="273"/>
      <c r="C492" s="273"/>
      <c r="D492" s="274" t="s">
        <v>118</v>
      </c>
      <c r="E492" s="275" t="n">
        <f aca="false">(B487*15+D487*35+F487*45+H487*55+J487*65+L487*75+N487*85+P487*95+R487*125)/T487</f>
        <v>28.4684762068373</v>
      </c>
      <c r="F492" s="272" t="s">
        <v>119</v>
      </c>
      <c r="G492" s="276"/>
      <c r="H492" s="274" t="s">
        <v>120</v>
      </c>
      <c r="I492" s="275" t="n">
        <f aca="false">(C487*15+E487*35+G487*45+I487*55+K487*65+M487*75+O487*85+Q487*95+S487*125)/U487</f>
        <v>22.879234167894</v>
      </c>
      <c r="J492" s="272" t="s">
        <v>119</v>
      </c>
      <c r="K492" s="111"/>
      <c r="N492" s="171"/>
      <c r="O492" s="172"/>
      <c r="P492" s="172"/>
      <c r="Q492" s="172"/>
      <c r="R492" s="171"/>
      <c r="S492" s="171"/>
      <c r="T492" s="171"/>
      <c r="U492" s="171"/>
      <c r="V492" s="98"/>
      <c r="AY492" s="1"/>
      <c r="AZ492" s="1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112" customFormat="true" ht="12.4" hidden="false" customHeight="false" outlineLevel="0" collapsed="false">
      <c r="V493" s="98"/>
      <c r="AY493" s="1"/>
      <c r="AZ493" s="1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112" customFormat="true" ht="12.4" hidden="false" customHeight="false" outlineLevel="0" collapsed="false">
      <c r="V494" s="98"/>
      <c r="AY494" s="1"/>
      <c r="AZ494" s="1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112" customFormat="true" ht="12.4" hidden="false" customHeight="false" outlineLevel="0" collapsed="false">
      <c r="V495" s="98"/>
      <c r="AY495" s="1"/>
      <c r="AZ495" s="1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112" customFormat="true" ht="12.4" hidden="false" customHeight="false" outlineLevel="0" collapsed="false">
      <c r="V496" s="98"/>
      <c r="AY496" s="1"/>
      <c r="AZ496" s="1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112" customFormat="true" ht="12.4" hidden="false" customHeight="false" outlineLevel="0" collapsed="false">
      <c r="V497" s="98"/>
      <c r="AY497" s="1"/>
      <c r="AZ497" s="1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112" customFormat="true" ht="12.4" hidden="false" customHeight="false" outlineLevel="0" collapsed="false">
      <c r="V498" s="98"/>
      <c r="AY498" s="1"/>
      <c r="AZ498" s="1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112" customFormat="true" ht="12.4" hidden="false" customHeight="false" outlineLevel="0" collapsed="false">
      <c r="V499" s="98"/>
      <c r="AY499" s="1"/>
      <c r="AZ499" s="1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112" customFormat="true" ht="12.4" hidden="false" customHeight="false" outlineLevel="0" collapsed="false">
      <c r="V500" s="98"/>
      <c r="AY500" s="1"/>
      <c r="AZ500" s="1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112" customFormat="true" ht="12.4" hidden="false" customHeight="false" outlineLevel="0" collapsed="false">
      <c r="V501" s="98"/>
      <c r="AY501" s="1"/>
      <c r="AZ501" s="1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112" customFormat="true" ht="12.4" hidden="false" customHeight="false" outlineLevel="0" collapsed="false">
      <c r="V502" s="98"/>
      <c r="AY502" s="1"/>
      <c r="AZ502" s="1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112" customFormat="true" ht="12.4" hidden="false" customHeight="false" outlineLevel="0" collapsed="false">
      <c r="V503" s="98"/>
      <c r="AY503" s="1"/>
      <c r="AZ503" s="1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112" customFormat="true" ht="12.4" hidden="false" customHeight="false" outlineLevel="0" collapsed="false">
      <c r="V504" s="98"/>
      <c r="AY504" s="1"/>
      <c r="AZ504" s="1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112" customFormat="true" ht="12.4" hidden="false" customHeight="false" outlineLevel="0" collapsed="false">
      <c r="V505" s="98"/>
      <c r="AY505" s="1"/>
      <c r="AZ505" s="1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112" customFormat="true" ht="12.4" hidden="false" customHeight="false" outlineLevel="0" collapsed="false">
      <c r="V506" s="98"/>
      <c r="AY506" s="1"/>
      <c r="AZ506" s="1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112" customFormat="true" ht="12.4" hidden="false" customHeight="false" outlineLevel="0" collapsed="false">
      <c r="V507" s="98"/>
      <c r="AY507" s="1"/>
      <c r="AZ507" s="1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112" customFormat="true" ht="12.4" hidden="false" customHeight="false" outlineLevel="0" collapsed="false">
      <c r="V508" s="98"/>
      <c r="AY508" s="1"/>
      <c r="AZ508" s="1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112" customFormat="true" ht="12.4" hidden="false" customHeight="false" outlineLevel="0" collapsed="false">
      <c r="V509" s="98"/>
      <c r="AY509" s="1"/>
      <c r="AZ509" s="1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112" customFormat="true" ht="12.4" hidden="false" customHeight="false" outlineLevel="0" collapsed="false">
      <c r="V510" s="98"/>
      <c r="AY510" s="1"/>
      <c r="AZ510" s="1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112" customFormat="true" ht="12.4" hidden="false" customHeight="false" outlineLevel="0" collapsed="false">
      <c r="V511" s="98"/>
      <c r="AY511" s="1"/>
      <c r="AZ511" s="1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112" customFormat="true" ht="12.4" hidden="false" customHeight="false" outlineLevel="0" collapsed="false">
      <c r="V512" s="98"/>
      <c r="AY512" s="1"/>
      <c r="AZ512" s="1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112" customFormat="true" ht="12.4" hidden="false" customHeight="false" outlineLevel="0" collapsed="false">
      <c r="V513" s="98"/>
      <c r="AY513" s="1"/>
      <c r="AZ513" s="1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112" customFormat="true" ht="12.4" hidden="false" customHeight="false" outlineLevel="0" collapsed="false">
      <c r="V514" s="98"/>
      <c r="AY514" s="1"/>
      <c r="AZ514" s="1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112" customFormat="true" ht="12.4" hidden="false" customHeight="false" outlineLevel="0" collapsed="false">
      <c r="V515" s="98"/>
      <c r="AY515" s="1"/>
      <c r="AZ515" s="1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112" customFormat="true" ht="12.4" hidden="false" customHeight="false" outlineLevel="0" collapsed="false">
      <c r="V516" s="98"/>
      <c r="AY516" s="1"/>
      <c r="AZ516" s="1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112" customFormat="true" ht="12.4" hidden="false" customHeight="false" outlineLevel="0" collapsed="false">
      <c r="V517" s="98"/>
      <c r="AY517" s="1"/>
      <c r="AZ517" s="1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112" customFormat="true" ht="12.75" hidden="false" customHeight="false" outlineLevel="0" collapsed="false">
      <c r="A518" s="278" t="n">
        <f aca="false">(H487+J487+L487+N487+P487+R487)/T487</f>
        <v>0.0166638034701941</v>
      </c>
      <c r="B518" s="279" t="s">
        <v>131</v>
      </c>
      <c r="C518" s="276"/>
      <c r="D518" s="276"/>
      <c r="E518" s="276"/>
      <c r="F518" s="276"/>
      <c r="G518" s="276"/>
      <c r="H518" s="276"/>
      <c r="I518" s="276"/>
      <c r="J518" s="276"/>
      <c r="K518" s="276"/>
      <c r="L518" s="280" t="n">
        <f aca="false">(I487+K487+M487+O487+Q487+S487)/U487</f>
        <v>0.01620029455081</v>
      </c>
      <c r="M518" s="279" t="s">
        <v>132</v>
      </c>
      <c r="N518" s="276"/>
      <c r="O518" s="276"/>
      <c r="P518" s="276"/>
      <c r="Q518" s="276"/>
      <c r="R518" s="276"/>
      <c r="S518" s="276"/>
      <c r="T518" s="276"/>
      <c r="U518" s="276"/>
      <c r="V518" s="98"/>
      <c r="AY518" s="1"/>
      <c r="AZ518" s="1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112" customFormat="true" ht="12.75" hidden="false" customHeight="false" outlineLevel="0" collapsed="false">
      <c r="A519" s="278" t="n">
        <f aca="false">(P487+R487)/T487</f>
        <v>0</v>
      </c>
      <c r="B519" s="279" t="s">
        <v>133</v>
      </c>
      <c r="C519" s="276"/>
      <c r="D519" s="276"/>
      <c r="E519" s="276"/>
      <c r="F519" s="276"/>
      <c r="G519" s="276"/>
      <c r="H519" s="276"/>
      <c r="I519" s="276"/>
      <c r="J519" s="276"/>
      <c r="K519" s="281"/>
      <c r="L519" s="278" t="n">
        <f aca="false">(Q487+S487)/U487</f>
        <v>0</v>
      </c>
      <c r="M519" s="279" t="s">
        <v>133</v>
      </c>
      <c r="N519" s="276"/>
      <c r="O519" s="276"/>
      <c r="P519" s="276"/>
      <c r="Q519" s="276"/>
      <c r="R519" s="276"/>
      <c r="S519" s="276"/>
      <c r="T519" s="276"/>
      <c r="U519" s="276"/>
      <c r="V519" s="98"/>
      <c r="AY519" s="1"/>
      <c r="AZ519" s="1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112" customFormat="true" ht="12.75" hidden="false" customHeight="false" outlineLevel="0" collapsed="false">
      <c r="V520" s="98"/>
      <c r="AY520" s="1"/>
      <c r="AZ520" s="1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112" customFormat="true" ht="17.25" hidden="false" customHeight="false" outlineLevel="0" collapsed="false">
      <c r="A521" s="290" t="str">
        <f aca="false">A1</f>
        <v>Comptages vitesse TV/PL à Montreuil</v>
      </c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98"/>
      <c r="AY521" s="1"/>
      <c r="AZ521" s="1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112" customFormat="true" ht="15" hidden="false" customHeight="false" outlineLevel="0" collapsed="false">
      <c r="A522" s="292" t="s">
        <v>145</v>
      </c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98"/>
      <c r="AY522" s="1"/>
      <c r="AZ522" s="1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112" customFormat="true" ht="13.15" hidden="false" customHeight="false" outlineLevel="0" collapsed="false">
      <c r="A523" s="111" t="s">
        <v>143</v>
      </c>
      <c r="B523" s="111"/>
      <c r="C523" s="293" t="str">
        <f aca="false">E3</f>
        <v>lundi 22 mars 2021</v>
      </c>
      <c r="D523" s="111"/>
      <c r="E523" s="294"/>
      <c r="F523" s="294"/>
      <c r="G523" s="294"/>
      <c r="H523" s="295" t="s">
        <v>13</v>
      </c>
      <c r="I523" s="113" t="str">
        <f aca="false">E393</f>
        <v>dimanche 28 mars 2021</v>
      </c>
      <c r="L523" s="115"/>
      <c r="N523" s="296" t="s">
        <v>146</v>
      </c>
      <c r="O523" s="111"/>
      <c r="P523" s="284" t="str">
        <f aca="false">J68</f>
        <v>Rue de la Solidarité</v>
      </c>
      <c r="Q523" s="268"/>
      <c r="V523" s="173" t="s">
        <v>122</v>
      </c>
      <c r="W523" s="111"/>
      <c r="AY523" s="1"/>
      <c r="AZ523" s="1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112" customFormat="true" ht="13.5" hidden="false" customHeight="false" outlineLevel="0" collapsed="false">
      <c r="A524" s="120" t="s">
        <v>54</v>
      </c>
      <c r="N524" s="111" t="str">
        <f aca="false">O68</f>
        <v>Et</v>
      </c>
      <c r="P524" s="284" t="str">
        <f aca="false">P68</f>
        <v>Rue Colmet Lépinay</v>
      </c>
      <c r="V524" s="173" t="s">
        <v>123</v>
      </c>
      <c r="W524" s="111"/>
      <c r="AY524" s="1"/>
      <c r="AZ524" s="1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112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1"/>
      <c r="AY525" s="1"/>
      <c r="AZ525" s="1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112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1"/>
      <c r="AY526" s="1"/>
      <c r="AZ526" s="1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112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1"/>
      <c r="AY527" s="1"/>
      <c r="AZ527" s="1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112" customFormat="true" ht="13.15" hidden="false" customHeight="false" outlineLevel="0" collapsed="false">
      <c r="A528" s="132" t="s">
        <v>85</v>
      </c>
      <c r="B528" s="202" t="n">
        <f aca="false">SUM(B8,B73,B138,B203,B268,B333,B398)/7</f>
        <v>2</v>
      </c>
      <c r="C528" s="203" t="n">
        <f aca="false">SUM(C8,C73,C138,C203,C268,C333,C398)/7</f>
        <v>0.285714285714286</v>
      </c>
      <c r="D528" s="202" t="n">
        <f aca="false">SUM(D8,D73,D138,D203,D268,D333,D398)/7</f>
        <v>4</v>
      </c>
      <c r="E528" s="203" t="n">
        <f aca="false">SUM(E8,E73,E138,E203,E268,E333,E398)/7</f>
        <v>0.428571428571429</v>
      </c>
      <c r="F528" s="202" t="n">
        <f aca="false">SUM(F8,F73,F138,F203,F268,F333,F398)/7</f>
        <v>4</v>
      </c>
      <c r="G528" s="203" t="n">
        <f aca="false">SUM(G8,G73,G138,G203,G268,G333,G398)/7</f>
        <v>0.714285714285714</v>
      </c>
      <c r="H528" s="202" t="n">
        <f aca="false">SUM(H8,H73,H138,H203,H268,H333,H398)/7</f>
        <v>2.14285714285714</v>
      </c>
      <c r="I528" s="203" t="n">
        <f aca="false">SUM(I8,I73,I138,I203,I268,I333,I398)/7</f>
        <v>0.571428571428571</v>
      </c>
      <c r="J528" s="202" t="n">
        <f aca="false">SUM(J8,J73,J138,J203,J268,J333,J398)/7</f>
        <v>0.142857142857143</v>
      </c>
      <c r="K528" s="203" t="n">
        <f aca="false">SUM(K8,K73,K138,K203,K268,K333,K398)/7</f>
        <v>0</v>
      </c>
      <c r="L528" s="202" t="n">
        <f aca="false">SUM(L8,L73,L138,L203,L268,L333,L398)/7</f>
        <v>0.142857142857143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12.4285714285714</v>
      </c>
      <c r="U528" s="203" t="n">
        <f aca="false">SUM(C528,E528,G528,I528,K528,M528,O528,Q528,S528)</f>
        <v>2</v>
      </c>
      <c r="V528" s="173" t="s">
        <v>127</v>
      </c>
      <c r="W528" s="111"/>
      <c r="AY528" s="1"/>
      <c r="AZ528" s="1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112" customFormat="true" ht="12.75" hidden="false" customHeight="false" outlineLevel="0" collapsed="false">
      <c r="A529" s="132" t="s">
        <v>86</v>
      </c>
      <c r="B529" s="202" t="n">
        <f aca="false">SUM(B9,B74,B139,B204,B269,B334,B399)/7</f>
        <v>1.71428571428571</v>
      </c>
      <c r="C529" s="203" t="n">
        <f aca="false">SUM(C9,C74,C139,C204,C269,C334,C399)/7</f>
        <v>0.142857142857143</v>
      </c>
      <c r="D529" s="202" t="n">
        <f aca="false">SUM(D9,D74,D139,D204,D269,D334,D399)/7</f>
        <v>3.28571428571429</v>
      </c>
      <c r="E529" s="203" t="n">
        <f aca="false">SUM(E9,E74,E139,E204,E269,E334,E399)/7</f>
        <v>0</v>
      </c>
      <c r="F529" s="202" t="n">
        <f aca="false">SUM(F9,F74,F139,F204,F269,F334,F399)/7</f>
        <v>3.14285714285714</v>
      </c>
      <c r="G529" s="203" t="n">
        <f aca="false">SUM(G9,G74,G139,G204,G269,G334,G399)/7</f>
        <v>0</v>
      </c>
      <c r="H529" s="202" t="n">
        <f aca="false">SUM(H9,H74,H139,H204,H269,H334,H399)/7</f>
        <v>1</v>
      </c>
      <c r="I529" s="203" t="n">
        <f aca="false">SUM(I9,I74,I139,I204,I269,I334,I399)/7</f>
        <v>0</v>
      </c>
      <c r="J529" s="202" t="n">
        <f aca="false">SUM(J9,J74,J139,J204,J269,J334,J399)/7</f>
        <v>0.142857142857143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9.28571428571429</v>
      </c>
      <c r="U529" s="203" t="n">
        <f aca="false">SUM(C529,E529,G529,I529,K529,M529,O529,Q529,S529)</f>
        <v>0.142857142857143</v>
      </c>
      <c r="V529" s="173" t="s">
        <v>128</v>
      </c>
      <c r="W529" s="111"/>
      <c r="AY529" s="1"/>
      <c r="AZ529" s="1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112" customFormat="true" ht="12.75" hidden="false" customHeight="false" outlineLevel="0" collapsed="false">
      <c r="A530" s="132" t="s">
        <v>87</v>
      </c>
      <c r="B530" s="202" t="n">
        <f aca="false">SUM(B10,B75,B140,B205,B270,B335,B400)/7</f>
        <v>1.14285714285714</v>
      </c>
      <c r="C530" s="203" t="n">
        <f aca="false">SUM(C10,C75,C140,C205,C270,C335,C400)/7</f>
        <v>0</v>
      </c>
      <c r="D530" s="202" t="n">
        <f aca="false">SUM(D10,D75,D140,D205,D270,D335,D400)/7</f>
        <v>2</v>
      </c>
      <c r="E530" s="203" t="n">
        <f aca="false">SUM(E10,E75,E140,E205,E270,E335,E400)/7</f>
        <v>0</v>
      </c>
      <c r="F530" s="202" t="n">
        <f aca="false">SUM(F10,F75,F140,F205,F270,F335,F400)/7</f>
        <v>2.14285714285714</v>
      </c>
      <c r="G530" s="203" t="n">
        <f aca="false">SUM(G10,G75,G140,G205,G270,G335,G400)/7</f>
        <v>0</v>
      </c>
      <c r="H530" s="202" t="n">
        <f aca="false">SUM(H10,H75,H140,H205,H270,H335,H400)/7</f>
        <v>0.571428571428571</v>
      </c>
      <c r="I530" s="203" t="n">
        <f aca="false">SUM(I10,I75,I140,I205,I270,I335,I400)/7</f>
        <v>0</v>
      </c>
      <c r="J530" s="202" t="n">
        <f aca="false">SUM(J10,J75,J140,J205,J270,J335,J400)/7</f>
        <v>0.142857142857143</v>
      </c>
      <c r="K530" s="203" t="n">
        <f aca="false">SUM(K10,K75,K140,K205,K270,K335,K400)/7</f>
        <v>0</v>
      </c>
      <c r="L530" s="202" t="n">
        <f aca="false">SUM(L10,L75,L140,L205,L270,L335,L400)/7</f>
        <v>0.142857142857143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6.14285714285714</v>
      </c>
      <c r="U530" s="203" t="n">
        <f aca="false">SUM(C530,E530,G530,I530,K530,M530,O530,Q530,S530)</f>
        <v>0</v>
      </c>
      <c r="V530" s="173" t="s">
        <v>129</v>
      </c>
      <c r="W530" s="111"/>
      <c r="AY530" s="1"/>
      <c r="AZ530" s="1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112" customFormat="true" ht="12.75" hidden="false" customHeight="false" outlineLevel="0" collapsed="false">
      <c r="A531" s="132" t="s">
        <v>88</v>
      </c>
      <c r="B531" s="202" t="n">
        <f aca="false">SUM(B11,B76,B141,B206,B271,B336,B401)/7</f>
        <v>0.571428571428571</v>
      </c>
      <c r="C531" s="203" t="n">
        <f aca="false">SUM(C11,C76,C141,C206,C271,C336,C401)/7</f>
        <v>0.142857142857143</v>
      </c>
      <c r="D531" s="202" t="n">
        <f aca="false">SUM(D11,D76,D141,D206,D271,D336,D401)/7</f>
        <v>1.57142857142857</v>
      </c>
      <c r="E531" s="203" t="n">
        <f aca="false">SUM(E11,E76,E141,E206,E271,E336,E401)/7</f>
        <v>0</v>
      </c>
      <c r="F531" s="202" t="n">
        <f aca="false">SUM(F11,F76,F141,F206,F271,F336,F401)/7</f>
        <v>2</v>
      </c>
      <c r="G531" s="203" t="n">
        <f aca="false">SUM(G11,G76,G141,G206,G271,G336,G401)/7</f>
        <v>0</v>
      </c>
      <c r="H531" s="202" t="n">
        <f aca="false">SUM(H11,H76,H141,H206,H271,H336,H401)/7</f>
        <v>0.714285714285714</v>
      </c>
      <c r="I531" s="203" t="n">
        <f aca="false">SUM(I11,I76,I141,I206,I271,I336,I401)/7</f>
        <v>0</v>
      </c>
      <c r="J531" s="202" t="n">
        <f aca="false">SUM(J11,J76,J141,J206,J271,J336,J401)/7</f>
        <v>0.285714285714286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5.14285714285714</v>
      </c>
      <c r="U531" s="203" t="n">
        <f aca="false">SUM(C531,E531,G531,I531,K531,M531,O531,Q531,S531)</f>
        <v>0.142857142857143</v>
      </c>
      <c r="V531" s="173" t="s">
        <v>130</v>
      </c>
      <c r="W531" s="111"/>
      <c r="AY531" s="1"/>
      <c r="AZ531" s="1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112" customFormat="true" ht="12.75" hidden="false" customHeight="false" outlineLevel="0" collapsed="false">
      <c r="A532" s="132" t="s">
        <v>89</v>
      </c>
      <c r="B532" s="202" t="n">
        <f aca="false">SUM(B12,B77,B142,B207,B272,B337,B402)/7</f>
        <v>0.285714285714286</v>
      </c>
      <c r="C532" s="203" t="n">
        <f aca="false">SUM(C12,C77,C142,C207,C272,C337,C402)/7</f>
        <v>0</v>
      </c>
      <c r="D532" s="202" t="n">
        <f aca="false">SUM(D12,D77,D142,D207,D272,D337,D402)/7</f>
        <v>3.14285714285714</v>
      </c>
      <c r="E532" s="203" t="n">
        <f aca="false">SUM(E12,E77,E142,E207,E272,E337,E402)/7</f>
        <v>0.142857142857143</v>
      </c>
      <c r="F532" s="202" t="n">
        <f aca="false">SUM(F12,F77,F142,F207,F272,F337,F402)/7</f>
        <v>2.28571428571429</v>
      </c>
      <c r="G532" s="203" t="n">
        <f aca="false">SUM(G12,G77,G142,G207,G272,G337,G402)/7</f>
        <v>0</v>
      </c>
      <c r="H532" s="202" t="n">
        <f aca="false">SUM(H12,H77,H142,H207,H272,H337,H402)/7</f>
        <v>0.571428571428571</v>
      </c>
      <c r="I532" s="203" t="n">
        <f aca="false">SUM(I12,I77,I142,I207,I272,I337,I402)/7</f>
        <v>0</v>
      </c>
      <c r="J532" s="202" t="n">
        <f aca="false">SUM(J12,J77,J142,J207,J272,J337,J402)/7</f>
        <v>0.142857142857143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6.42857142857143</v>
      </c>
      <c r="U532" s="203" t="n">
        <f aca="false">SUM(C532,E532,G532,I532,K532,M532,O532,Q532,S532)</f>
        <v>0.142857142857143</v>
      </c>
      <c r="V532" s="178"/>
      <c r="AX532" s="276"/>
      <c r="AY532" s="1"/>
      <c r="AZ532" s="1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112" customFormat="true" ht="12.75" hidden="false" customHeight="false" outlineLevel="0" collapsed="false">
      <c r="A533" s="132" t="s">
        <v>90</v>
      </c>
      <c r="B533" s="202" t="n">
        <f aca="false">SUM(B13,B78,B143,B208,B273,B338,B403)/7</f>
        <v>1</v>
      </c>
      <c r="C533" s="203" t="n">
        <f aca="false">SUM(C13,C78,C143,C208,C273,C338,C403)/7</f>
        <v>0.285714285714286</v>
      </c>
      <c r="D533" s="202" t="n">
        <f aca="false">SUM(D13,D78,D143,D208,D273,D338,D403)/7</f>
        <v>5.42857142857143</v>
      </c>
      <c r="E533" s="203" t="n">
        <f aca="false">SUM(E13,E78,E143,E208,E273,E338,E403)/7</f>
        <v>1.28571428571429</v>
      </c>
      <c r="F533" s="202" t="n">
        <f aca="false">SUM(F13,F78,F143,F208,F273,F338,F403)/7</f>
        <v>3</v>
      </c>
      <c r="G533" s="203" t="n">
        <f aca="false">SUM(G13,G78,G143,G208,G273,G338,G403)/7</f>
        <v>0</v>
      </c>
      <c r="H533" s="202" t="n">
        <f aca="false">SUM(H13,H78,H143,H208,H273,H338,H403)/7</f>
        <v>1.42857142857143</v>
      </c>
      <c r="I533" s="203" t="n">
        <f aca="false">SUM(I13,I78,I143,I208,I273,I338,I403)/7</f>
        <v>0.142857142857143</v>
      </c>
      <c r="J533" s="202" t="n">
        <f aca="false">SUM(J13,J78,J143,J208,J273,J338,J403)/7</f>
        <v>0.428571428571429</v>
      </c>
      <c r="K533" s="203" t="n">
        <f aca="false">SUM(K13,K78,K143,K208,K273,K338,K403)/7</f>
        <v>0.142857142857143</v>
      </c>
      <c r="L533" s="202" t="n">
        <f aca="false">SUM(L13,L78,L143,L208,L273,L338,L403)/7</f>
        <v>0.142857142857143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11.4285714285714</v>
      </c>
      <c r="U533" s="203" t="n">
        <f aca="false">SUM(C533,E533,G533,I533,K533,M533,O533,Q533,S533)</f>
        <v>1.85714285714286</v>
      </c>
      <c r="V533" s="178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276"/>
      <c r="AY533" s="1"/>
      <c r="AZ533" s="1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112" customFormat="true" ht="12.75" hidden="false" customHeight="false" outlineLevel="0" collapsed="false">
      <c r="A534" s="132" t="s">
        <v>91</v>
      </c>
      <c r="B534" s="202" t="n">
        <f aca="false">SUM(B14,B79,B144,B209,B274,B339,B404)/7</f>
        <v>6.14285714285714</v>
      </c>
      <c r="C534" s="203" t="n">
        <f aca="false">SUM(C14,C79,C144,C209,C274,C339,C404)/7</f>
        <v>2</v>
      </c>
      <c r="D534" s="202" t="n">
        <f aca="false">SUM(D14,D79,D144,D209,D274,D339,D404)/7</f>
        <v>14.7142857142857</v>
      </c>
      <c r="E534" s="203" t="n">
        <f aca="false">SUM(E14,E79,E144,E209,E274,E339,E404)/7</f>
        <v>1.14285714285714</v>
      </c>
      <c r="F534" s="202" t="n">
        <f aca="false">SUM(F14,F79,F144,F209,F274,F339,F404)/7</f>
        <v>11.1428571428571</v>
      </c>
      <c r="G534" s="203" t="n">
        <f aca="false">SUM(G14,G79,G144,G209,G274,G339,G404)/7</f>
        <v>0.428571428571429</v>
      </c>
      <c r="H534" s="202" t="n">
        <f aca="false">SUM(H14,H79,H144,H209,H274,H339,H404)/7</f>
        <v>1.14285714285714</v>
      </c>
      <c r="I534" s="203" t="n">
        <f aca="false">SUM(I14,I79,I144,I209,I274,I339,I404)/7</f>
        <v>0</v>
      </c>
      <c r="J534" s="202" t="n">
        <f aca="false">SUM(J14,J79,J144,J209,J274,J339,J404)/7</f>
        <v>0.571428571428571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33.7142857142857</v>
      </c>
      <c r="U534" s="203" t="n">
        <f aca="false">SUM(C534,E534,G534,I534,K534,M534,O534,Q534,S534)</f>
        <v>3.57142857142857</v>
      </c>
      <c r="V534" s="98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276"/>
      <c r="AV534" s="276"/>
      <c r="AW534" s="276"/>
      <c r="AY534" s="1"/>
      <c r="AZ534" s="1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112" customFormat="true" ht="12.75" hidden="false" customHeight="false" outlineLevel="0" collapsed="false">
      <c r="A535" s="132" t="s">
        <v>92</v>
      </c>
      <c r="B535" s="202" t="n">
        <f aca="false">SUM(B15,B80,B145,B210,B275,B340,B405)/7</f>
        <v>27.7142857142857</v>
      </c>
      <c r="C535" s="203" t="n">
        <f aca="false">SUM(C15,C80,C145,C210,C275,C340,C405)/7</f>
        <v>3.85714285714286</v>
      </c>
      <c r="D535" s="202" t="n">
        <f aca="false">SUM(D15,D80,D145,D210,D275,D340,D405)/7</f>
        <v>40.4285714285714</v>
      </c>
      <c r="E535" s="203" t="n">
        <f aca="false">SUM(E15,E80,E145,E210,E275,E340,E405)/7</f>
        <v>2.14285714285714</v>
      </c>
      <c r="F535" s="202" t="n">
        <f aca="false">SUM(F15,F80,F145,F210,F275,F340,F405)/7</f>
        <v>18.4285714285714</v>
      </c>
      <c r="G535" s="203" t="n">
        <f aca="false">SUM(G15,G80,G145,G210,G275,G340,G405)/7</f>
        <v>0.857142857142857</v>
      </c>
      <c r="H535" s="202" t="n">
        <f aca="false">SUM(H15,H80,H145,H210,H275,H340,H405)/7</f>
        <v>2</v>
      </c>
      <c r="I535" s="203" t="n">
        <f aca="false">SUM(I15,I80,I145,I210,I275,I340,I405)/7</f>
        <v>0.142857142857143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88.5714285714286</v>
      </c>
      <c r="U535" s="203" t="n">
        <f aca="false">SUM(C535,E535,G535,I535,K535,M535,O535,Q535,S535)</f>
        <v>7</v>
      </c>
      <c r="V535" s="98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276"/>
      <c r="AV535" s="276"/>
      <c r="AW535" s="276"/>
      <c r="AY535" s="1"/>
      <c r="AZ535" s="1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112" customFormat="true" ht="12.4" hidden="false" customHeight="false" outlineLevel="0" collapsed="false">
      <c r="A536" s="132" t="s">
        <v>93</v>
      </c>
      <c r="B536" s="202" t="n">
        <f aca="false">SUM(B16,B81,B146,B211,B276,B341,B406)/7</f>
        <v>54.4285714285714</v>
      </c>
      <c r="C536" s="203" t="n">
        <f aca="false">SUM(C16,C81,C146,C211,C276,C341,C406)/7</f>
        <v>5.28571428571429</v>
      </c>
      <c r="D536" s="202" t="n">
        <f aca="false">SUM(D16,D81,D146,D211,D276,D341,D406)/7</f>
        <v>61.4285714285714</v>
      </c>
      <c r="E536" s="203" t="n">
        <f aca="false">SUM(E16,E81,E146,E211,E276,E341,E406)/7</f>
        <v>2.71428571428571</v>
      </c>
      <c r="F536" s="202" t="n">
        <f aca="false">SUM(F16,F81,F146,F211,F276,F341,F406)/7</f>
        <v>19.2857142857143</v>
      </c>
      <c r="G536" s="203" t="n">
        <f aca="false">SUM(G16,G81,G146,G211,G276,G341,G406)/7</f>
        <v>0.142857142857143</v>
      </c>
      <c r="H536" s="202" t="n">
        <f aca="false">SUM(H16,H81,H146,H211,H276,H341,H406)/7</f>
        <v>1.42857142857143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136.571428571429</v>
      </c>
      <c r="U536" s="203" t="n">
        <f aca="false">SUM(C536,E536,G536,I536,K536,M536,O536,Q536,S536)</f>
        <v>8.14285714285714</v>
      </c>
      <c r="V536" s="98"/>
      <c r="AY536" s="1"/>
      <c r="AZ536" s="1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112" customFormat="true" ht="13.15" hidden="false" customHeight="false" outlineLevel="0" collapsed="false">
      <c r="A537" s="132" t="s">
        <v>94</v>
      </c>
      <c r="B537" s="202" t="n">
        <f aca="false">SUM(B17,B82,B147,B212,B277,B342,B407)/7</f>
        <v>54.4285714285714</v>
      </c>
      <c r="C537" s="203" t="n">
        <f aca="false">SUM(C17,C82,C147,C212,C277,C342,C407)/7</f>
        <v>4.71428571428571</v>
      </c>
      <c r="D537" s="202" t="n">
        <f aca="false">SUM(D17,D82,D147,D212,D277,D342,D407)/7</f>
        <v>66.1428571428571</v>
      </c>
      <c r="E537" s="203" t="n">
        <f aca="false">SUM(E17,E82,E147,E212,E277,E342,E407)/7</f>
        <v>2.85714285714286</v>
      </c>
      <c r="F537" s="202" t="n">
        <f aca="false">SUM(F17,F82,F147,F212,F277,F342,F407)/7</f>
        <v>20</v>
      </c>
      <c r="G537" s="203" t="n">
        <f aca="false">SUM(G17,G82,G147,G212,G277,G342,G407)/7</f>
        <v>0</v>
      </c>
      <c r="H537" s="202" t="n">
        <f aca="false">SUM(H17,H82,H147,H212,H277,H342,H407)/7</f>
        <v>2.28571428571429</v>
      </c>
      <c r="I537" s="203" t="n">
        <f aca="false">SUM(I17,I82,I147,I212,I277,I342,I407)/7</f>
        <v>0</v>
      </c>
      <c r="J537" s="202" t="n">
        <f aca="false">SUM(J17,J82,J147,J212,J277,J342,J407)/7</f>
        <v>0.142857142857143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143</v>
      </c>
      <c r="U537" s="203" t="n">
        <f aca="false">SUM(C537,E537,G537,I537,K537,M537,O537,Q537,S537)</f>
        <v>7.57142857142857</v>
      </c>
      <c r="V537" s="98"/>
      <c r="X537" s="262" t="s">
        <v>134</v>
      </c>
      <c r="AA537" s="111"/>
      <c r="AB537" s="111"/>
      <c r="AC537" s="111"/>
      <c r="AD537" s="111"/>
      <c r="AE537" s="263" t="s">
        <v>135</v>
      </c>
      <c r="AG537" s="111"/>
      <c r="AK537" s="111"/>
      <c r="AY537" s="1"/>
      <c r="AZ537" s="1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112" customFormat="true" ht="15" hidden="false" customHeight="false" outlineLevel="0" collapsed="false">
      <c r="A538" s="132" t="s">
        <v>95</v>
      </c>
      <c r="B538" s="202" t="n">
        <f aca="false">SUM(B18,B83,B148,B213,B278,B343,B408)/7</f>
        <v>49.1428571428571</v>
      </c>
      <c r="C538" s="203" t="n">
        <f aca="false">SUM(C18,C83,C148,C213,C278,C343,C408)/7</f>
        <v>6.71428571428571</v>
      </c>
      <c r="D538" s="202" t="n">
        <f aca="false">SUM(D18,D83,D148,D213,D278,D343,D408)/7</f>
        <v>69.1428571428571</v>
      </c>
      <c r="E538" s="203" t="n">
        <f aca="false">SUM(E18,E83,E148,E213,E278,E343,E408)/7</f>
        <v>2.42857142857143</v>
      </c>
      <c r="F538" s="202" t="n">
        <f aca="false">SUM(F18,F83,F148,F213,F278,F343,F408)/7</f>
        <v>20.5714285714286</v>
      </c>
      <c r="G538" s="203" t="n">
        <f aca="false">SUM(G18,G83,G148,G213,G278,G343,G408)/7</f>
        <v>0</v>
      </c>
      <c r="H538" s="202" t="n">
        <f aca="false">SUM(H18,H83,H148,H213,H278,H343,H408)/7</f>
        <v>1.14285714285714</v>
      </c>
      <c r="I538" s="203" t="n">
        <f aca="false">SUM(I18,I83,I148,I213,I278,I343,I408)/7</f>
        <v>0</v>
      </c>
      <c r="J538" s="202" t="n">
        <f aca="false">SUM(J18,J83,J148,J213,J278,J343,J408)/7</f>
        <v>0.142857142857143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140.142857142857</v>
      </c>
      <c r="U538" s="203" t="n">
        <f aca="false">SUM(C538,E538,G538,I538,K538,M538,O538,Q538,S538)</f>
        <v>9.14285714285714</v>
      </c>
      <c r="V538" s="107"/>
      <c r="W538" s="264"/>
      <c r="X538" s="262" t="s">
        <v>136</v>
      </c>
      <c r="Y538" s="264"/>
      <c r="Z538" s="264"/>
      <c r="AA538" s="111"/>
      <c r="AB538" s="111"/>
      <c r="AC538" s="111"/>
      <c r="AD538" s="111"/>
      <c r="AE538" s="263" t="s">
        <v>137</v>
      </c>
      <c r="AF538" s="264"/>
      <c r="AG538" s="111"/>
      <c r="AH538" s="264"/>
      <c r="AI538" s="264"/>
      <c r="AJ538" s="264"/>
      <c r="AK538" s="111"/>
      <c r="AL538" s="264"/>
      <c r="AM538" s="264"/>
      <c r="AN538" s="264"/>
      <c r="AO538" s="264"/>
      <c r="AP538" s="264"/>
      <c r="AQ538" s="264"/>
      <c r="AR538" s="264"/>
      <c r="AS538" s="264"/>
      <c r="AT538" s="264"/>
      <c r="AU538" s="264"/>
      <c r="AV538" s="264"/>
      <c r="AW538" s="264"/>
      <c r="AX538" s="264"/>
      <c r="AY538" s="1"/>
      <c r="AZ538" s="1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112" customFormat="true" ht="12.75" hidden="false" customHeight="false" outlineLevel="0" collapsed="false">
      <c r="A539" s="132" t="s">
        <v>96</v>
      </c>
      <c r="B539" s="202" t="n">
        <f aca="false">SUM(B19,B84,B149,B214,B279,B344,B409)/7</f>
        <v>57</v>
      </c>
      <c r="C539" s="203" t="n">
        <f aca="false">SUM(C19,C84,C149,C214,C279,C344,C409)/7</f>
        <v>6.14285714285714</v>
      </c>
      <c r="D539" s="202" t="n">
        <f aca="false">SUM(D19,D84,D149,D214,D279,D344,D409)/7</f>
        <v>73.5714285714286</v>
      </c>
      <c r="E539" s="203" t="n">
        <f aca="false">SUM(E19,E84,E149,E214,E279,E344,E409)/7</f>
        <v>1.85714285714286</v>
      </c>
      <c r="F539" s="202" t="n">
        <f aca="false">SUM(F19,F84,F149,F214,F279,F344,F409)/7</f>
        <v>19</v>
      </c>
      <c r="G539" s="203" t="n">
        <f aca="false">SUM(G19,G84,G149,G214,G279,G344,G409)/7</f>
        <v>0</v>
      </c>
      <c r="H539" s="202" t="n">
        <f aca="false">SUM(H19,H84,H149,H214,H279,H344,H409)/7</f>
        <v>2</v>
      </c>
      <c r="I539" s="203" t="n">
        <f aca="false">SUM(I19,I84,I149,I214,I279,I344,I409)/7</f>
        <v>0</v>
      </c>
      <c r="J539" s="202" t="n">
        <f aca="false">SUM(J19,J84,J149,J214,J279,J344,J409)/7</f>
        <v>0.285714285714286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151.857142857143</v>
      </c>
      <c r="U539" s="203" t="n">
        <f aca="false">SUM(C539,E539,G539,I539,K539,M539,O539,Q539,S539)</f>
        <v>8</v>
      </c>
      <c r="V539" s="98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Y539" s="1"/>
      <c r="AZ539" s="1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112" customFormat="true" ht="12.75" hidden="false" customHeight="false" outlineLevel="0" collapsed="false">
      <c r="A540" s="132" t="s">
        <v>97</v>
      </c>
      <c r="B540" s="202" t="n">
        <f aca="false">SUM(B20,B85,B150,B215,B280,B345,B410)/7</f>
        <v>61.1428571428572</v>
      </c>
      <c r="C540" s="203" t="n">
        <f aca="false">SUM(C20,C85,C150,C215,C280,C345,C410)/7</f>
        <v>7</v>
      </c>
      <c r="D540" s="202" t="n">
        <f aca="false">SUM(D20,D85,D150,D215,D280,D345,D410)/7</f>
        <v>76</v>
      </c>
      <c r="E540" s="203" t="n">
        <f aca="false">SUM(E20,E85,E150,E215,E280,E345,E410)/7</f>
        <v>1.71428571428571</v>
      </c>
      <c r="F540" s="202" t="n">
        <f aca="false">SUM(F20,F85,F150,F215,F280,F345,F410)/7</f>
        <v>20</v>
      </c>
      <c r="G540" s="203" t="n">
        <f aca="false">SUM(G20,G85,G150,G215,G280,G345,G410)/7</f>
        <v>0.428571428571429</v>
      </c>
      <c r="H540" s="202" t="n">
        <f aca="false">SUM(H20,H85,H150,H215,H280,H345,H410)/7</f>
        <v>1.28571428571429</v>
      </c>
      <c r="I540" s="203" t="n">
        <f aca="false">SUM(I20,I85,I150,I215,I280,I345,I410)/7</f>
        <v>0</v>
      </c>
      <c r="J540" s="202" t="n">
        <f aca="false">SUM(J20,J85,J150,J215,J280,J345,J410)/7</f>
        <v>0.142857142857143</v>
      </c>
      <c r="K540" s="203" t="n">
        <f aca="false">SUM(K20,K85,K150,K215,K280,K345,K410)/7</f>
        <v>0</v>
      </c>
      <c r="L540" s="202" t="n">
        <f aca="false">SUM(L20,L85,L150,L215,L280,L345,L410)/7</f>
        <v>0.142857142857143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158.714285714286</v>
      </c>
      <c r="U540" s="203" t="n">
        <f aca="false">SUM(C540,E540,G540,I540,K540,M540,O540,Q540,S540)</f>
        <v>9.14285714285714</v>
      </c>
      <c r="V540" s="98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Y540" s="1"/>
      <c r="AZ540" s="1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112" customFormat="true" ht="12.75" hidden="false" customHeight="false" outlineLevel="0" collapsed="false">
      <c r="A541" s="132" t="s">
        <v>98</v>
      </c>
      <c r="B541" s="202" t="n">
        <f aca="false">SUM(B21,B86,B151,B216,B281,B346,B411)/7</f>
        <v>50.5714285714286</v>
      </c>
      <c r="C541" s="203" t="n">
        <f aca="false">SUM(C21,C86,C151,C216,C281,C346,C411)/7</f>
        <v>4.85714285714286</v>
      </c>
      <c r="D541" s="202" t="n">
        <f aca="false">SUM(D21,D86,D151,D216,D281,D346,D411)/7</f>
        <v>68.4285714285714</v>
      </c>
      <c r="E541" s="203" t="n">
        <f aca="false">SUM(E21,E86,E151,E216,E281,E346,E411)/7</f>
        <v>1.14285714285714</v>
      </c>
      <c r="F541" s="202" t="n">
        <f aca="false">SUM(F21,F86,F151,F216,F281,F346,F411)/7</f>
        <v>20.7142857142857</v>
      </c>
      <c r="G541" s="203" t="n">
        <f aca="false">SUM(G21,G86,G151,G216,G281,G346,G411)/7</f>
        <v>0.142857142857143</v>
      </c>
      <c r="H541" s="202" t="n">
        <f aca="false">SUM(H21,H86,H151,H216,H281,H346,H411)/7</f>
        <v>2</v>
      </c>
      <c r="I541" s="203" t="n">
        <f aca="false">SUM(I21,I86,I151,I216,I281,I346,I411)/7</f>
        <v>0</v>
      </c>
      <c r="J541" s="202" t="n">
        <f aca="false">SUM(J21,J86,J151,J216,J281,J346,J411)/7</f>
        <v>0.285714285714286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142</v>
      </c>
      <c r="U541" s="203" t="n">
        <f aca="false">SUM(C541,E541,G541,I541,K541,M541,O541,Q541,S541)</f>
        <v>6.14285714285714</v>
      </c>
      <c r="V541" s="98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Y541" s="1"/>
      <c r="AZ541" s="1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112" customFormat="true" ht="12.75" hidden="false" customHeight="false" outlineLevel="0" collapsed="false">
      <c r="A542" s="132" t="s">
        <v>99</v>
      </c>
      <c r="B542" s="202" t="n">
        <f aca="false">SUM(B22,B87,B152,B217,B282,B347,B412)/7</f>
        <v>55.5714285714286</v>
      </c>
      <c r="C542" s="203" t="n">
        <f aca="false">SUM(C22,C87,C152,C217,C282,C347,C412)/7</f>
        <v>4.28571428571429</v>
      </c>
      <c r="D542" s="202" t="n">
        <f aca="false">SUM(D22,D87,D152,D217,D282,D347,D412)/7</f>
        <v>74</v>
      </c>
      <c r="E542" s="203" t="n">
        <f aca="false">SUM(E22,E87,E152,E217,E282,E347,E412)/7</f>
        <v>2.57142857142857</v>
      </c>
      <c r="F542" s="202" t="n">
        <f aca="false">SUM(F22,F87,F152,F217,F282,F347,F412)/7</f>
        <v>23.2857142857143</v>
      </c>
      <c r="G542" s="203" t="n">
        <f aca="false">SUM(G22,G87,G152,G217,G282,G347,G412)/7</f>
        <v>0.285714285714286</v>
      </c>
      <c r="H542" s="202" t="n">
        <f aca="false">SUM(H22,H87,H152,H217,H282,H347,H412)/7</f>
        <v>2.28571428571429</v>
      </c>
      <c r="I542" s="203" t="n">
        <f aca="false">SUM(I22,I87,I152,I217,I282,I347,I412)/7</f>
        <v>0</v>
      </c>
      <c r="J542" s="202" t="n">
        <f aca="false">SUM(J22,J87,J152,J217,J282,J347,J412)/7</f>
        <v>0.142857142857143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155.285714285714</v>
      </c>
      <c r="U542" s="203" t="n">
        <f aca="false">SUM(C542,E542,G542,I542,K542,M542,O542,Q542,S542)</f>
        <v>7.14285714285714</v>
      </c>
      <c r="V542" s="98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Y542" s="1"/>
      <c r="AZ542" s="1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112" customFormat="true" ht="13.15" hidden="false" customHeight="false" outlineLevel="0" collapsed="false">
      <c r="A543" s="132" t="s">
        <v>100</v>
      </c>
      <c r="B543" s="202" t="n">
        <f aca="false">SUM(B23,B88,B153,B218,B283,B348,B413)/7</f>
        <v>68.8571428571429</v>
      </c>
      <c r="C543" s="203" t="n">
        <f aca="false">SUM(C23,C88,C153,C218,C283,C348,C413)/7</f>
        <v>6.71428571428571</v>
      </c>
      <c r="D543" s="202" t="n">
        <f aca="false">SUM(D23,D88,D153,D218,D283,D348,D413)/7</f>
        <v>76.2857142857143</v>
      </c>
      <c r="E543" s="203" t="n">
        <f aca="false">SUM(E23,E88,E153,E218,E283,E348,E413)/7</f>
        <v>2.57142857142857</v>
      </c>
      <c r="F543" s="202" t="n">
        <f aca="false">SUM(F23,F88,F153,F218,F283,F348,F413)/7</f>
        <v>18.1428571428571</v>
      </c>
      <c r="G543" s="203" t="n">
        <f aca="false">SUM(G23,G88,G153,G218,G283,G348,G413)/7</f>
        <v>0.428571428571429</v>
      </c>
      <c r="H543" s="202" t="n">
        <f aca="false">SUM(H23,H88,H153,H218,H283,H348,H413)/7</f>
        <v>1.57142857142857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164.857142857143</v>
      </c>
      <c r="U543" s="203" t="n">
        <f aca="false">SUM(C543,E543,G543,I543,K543,M543,O543,Q543,S543)</f>
        <v>9.71428571428572</v>
      </c>
      <c r="V543" s="136"/>
      <c r="W543" s="111"/>
      <c r="X543" s="263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Y543" s="1"/>
      <c r="AZ543" s="1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112" customFormat="true" ht="12.75" hidden="false" customHeight="false" outlineLevel="0" collapsed="false">
      <c r="A544" s="132" t="s">
        <v>101</v>
      </c>
      <c r="B544" s="202" t="n">
        <f aca="false">SUM(B24,B89,B154,B219,B284,B349,B414)/7</f>
        <v>98.1428571428571</v>
      </c>
      <c r="C544" s="203" t="n">
        <f aca="false">SUM(C24,C89,C154,C219,C284,C349,C414)/7</f>
        <v>7.57142857142857</v>
      </c>
      <c r="D544" s="202" t="n">
        <f aca="false">SUM(D24,D89,D154,D219,D284,D349,D414)/7</f>
        <v>76.7142857142857</v>
      </c>
      <c r="E544" s="203" t="n">
        <f aca="false">SUM(E24,E89,E154,E219,E284,E349,E414)/7</f>
        <v>1.14285714285714</v>
      </c>
      <c r="F544" s="202" t="n">
        <f aca="false">SUM(F24,F89,F154,F219,F284,F349,F414)/7</f>
        <v>15.1428571428571</v>
      </c>
      <c r="G544" s="203" t="n">
        <f aca="false">SUM(G24,G89,G154,G219,G284,G349,G414)/7</f>
        <v>0.142857142857143</v>
      </c>
      <c r="H544" s="202" t="n">
        <f aca="false">SUM(H24,H89,H154,H219,H284,H349,H414)/7</f>
        <v>0.571428571428571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190.571428571429</v>
      </c>
      <c r="U544" s="203" t="n">
        <f aca="false">SUM(C544,E544,G544,I544,K544,M544,O544,Q544,S544)</f>
        <v>8.85714285714286</v>
      </c>
      <c r="V544" s="136"/>
      <c r="W544" s="111"/>
      <c r="X544" s="111" t="s">
        <v>17</v>
      </c>
      <c r="Y544" s="111" t="s">
        <v>19</v>
      </c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Y544" s="1"/>
      <c r="AZ544" s="1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112" customFormat="true" ht="12.75" hidden="false" customHeight="false" outlineLevel="0" collapsed="false">
      <c r="A545" s="132" t="s">
        <v>102</v>
      </c>
      <c r="B545" s="202" t="n">
        <f aca="false">SUM(B25,B90,B155,B220,B285,B350,B415)/7</f>
        <v>110.428571428571</v>
      </c>
      <c r="C545" s="203" t="n">
        <f aca="false">SUM(C25,C90,C155,C220,C285,C350,C415)/7</f>
        <v>8.71428571428571</v>
      </c>
      <c r="D545" s="202" t="n">
        <f aca="false">SUM(D25,D90,D155,D220,D285,D350,D415)/7</f>
        <v>74.7142857142857</v>
      </c>
      <c r="E545" s="203" t="n">
        <f aca="false">SUM(E25,E90,E155,E220,E285,E350,E415)/7</f>
        <v>0.857142857142857</v>
      </c>
      <c r="F545" s="202" t="n">
        <f aca="false">SUM(F25,F90,F155,F220,F285,F350,F415)/7</f>
        <v>10.2857142857143</v>
      </c>
      <c r="G545" s="203" t="n">
        <f aca="false">SUM(G25,G90,G155,G220,G285,G350,G415)/7</f>
        <v>0</v>
      </c>
      <c r="H545" s="202" t="n">
        <f aca="false">SUM(H25,H90,H155,H220,H285,H350,H415)/7</f>
        <v>0.571428571428571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196</v>
      </c>
      <c r="U545" s="203" t="n">
        <f aca="false">SUM(C545,E545,G545,I545,K545,M545,O545,Q545,S545)</f>
        <v>9.57142857142857</v>
      </c>
      <c r="V545" s="136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Y545" s="1"/>
      <c r="AZ545" s="1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112" customFormat="true" ht="12.75" hidden="false" customHeight="false" outlineLevel="0" collapsed="false">
      <c r="A546" s="132" t="s">
        <v>103</v>
      </c>
      <c r="B546" s="202" t="n">
        <f aca="false">SUM(B26,B91,B156,B221,B286,B351,B416)/7</f>
        <v>95.7142857142857</v>
      </c>
      <c r="C546" s="203" t="n">
        <f aca="false">SUM(C26,C91,C156,C221,C286,C351,C416)/7</f>
        <v>7.71428571428571</v>
      </c>
      <c r="D546" s="202" t="n">
        <f aca="false">SUM(D26,D91,D156,D221,D286,D351,D416)/7</f>
        <v>82.8571428571429</v>
      </c>
      <c r="E546" s="203" t="n">
        <f aca="false">SUM(E26,E91,E156,E221,E286,E351,E416)/7</f>
        <v>1.14285714285714</v>
      </c>
      <c r="F546" s="202" t="n">
        <f aca="false">SUM(F26,F91,F156,F221,F286,F351,F416)/7</f>
        <v>12.5714285714286</v>
      </c>
      <c r="G546" s="203" t="n">
        <f aca="false">SUM(G26,G91,G156,G221,G286,G351,G416)/7</f>
        <v>0.142857142857143</v>
      </c>
      <c r="H546" s="202" t="n">
        <f aca="false">SUM(H26,H91,H156,H221,H286,H351,H416)/7</f>
        <v>1.28571428571429</v>
      </c>
      <c r="I546" s="203" t="n">
        <f aca="false">SUM(I26,I91,I156,I221,I286,I351,I416)/7</f>
        <v>0.142857142857143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192.428571428571</v>
      </c>
      <c r="U546" s="203" t="n">
        <f aca="false">SUM(C546,E546,G546,I546,K546,M546,O546,Q546,S546)</f>
        <v>9.14285714285714</v>
      </c>
      <c r="V546" s="136"/>
      <c r="W546" s="111" t="s">
        <v>112</v>
      </c>
      <c r="X546" s="299" t="n">
        <f aca="false">B528+B529+B530+B531+B532+B533+B549+B550+B551</f>
        <v>18.7142857142857</v>
      </c>
      <c r="Y546" s="299" t="n">
        <f aca="false">C528+C529+C530+C531+C532+C533+C549+C550+C551</f>
        <v>2.28571428571429</v>
      </c>
      <c r="Z546" s="299" t="n">
        <f aca="false">D528+D529+D530+D531+D532+D533+D549+D550+D551</f>
        <v>64.2857142857143</v>
      </c>
      <c r="AA546" s="299" t="n">
        <f aca="false">E528+E529+E530+E531+E532+E533+E549+E550+E551</f>
        <v>5</v>
      </c>
      <c r="AB546" s="299" t="n">
        <f aca="false">F528+F529+F530+F531+F532+F533+F549+F550+F551</f>
        <v>49.7142857142857</v>
      </c>
      <c r="AC546" s="299" t="n">
        <f aca="false">G528+G529+G530+G531+G532+G533+G549+G550+G551</f>
        <v>3.14285714285714</v>
      </c>
      <c r="AD546" s="299" t="n">
        <f aca="false">H528+H529+H530+H531+H532+H533+H549+H550+H551</f>
        <v>13.5714285714286</v>
      </c>
      <c r="AE546" s="299" t="n">
        <f aca="false">I528+I529+I530+I531+I532+I533+I549+I550+I551</f>
        <v>1.42857142857143</v>
      </c>
      <c r="AF546" s="299" t="n">
        <f aca="false">J528+J529+J530+J531+J532+J533+J549+J550+J551</f>
        <v>2.42857142857143</v>
      </c>
      <c r="AG546" s="299" t="n">
        <f aca="false">K528+K529+K530+K531+K532+K533+K549+K550+K551</f>
        <v>0.142857142857143</v>
      </c>
      <c r="AH546" s="299" t="n">
        <f aca="false">L528+L529+L530+L531+L532+L533+L549+L550+L551</f>
        <v>0.714285714285714</v>
      </c>
      <c r="AI546" s="299" t="n">
        <f aca="false">M528+M529+M530+M531+M532+M533+M549+M550+M551</f>
        <v>0</v>
      </c>
      <c r="AJ546" s="299" t="n">
        <f aca="false">N528+N529+N530+N531+N532+N533+N549+N550+N551</f>
        <v>0</v>
      </c>
      <c r="AK546" s="299" t="n">
        <f aca="false">O528+O529+O530+O531+O532+O533+O549+O550+O551</f>
        <v>0</v>
      </c>
      <c r="AL546" s="299" t="n">
        <f aca="false">P528+P529+P530+P531+P532+P533+P549+P550+P551</f>
        <v>0</v>
      </c>
      <c r="AM546" s="299" t="n">
        <f aca="false">Q528+Q529+Q530+Q531+Q532+Q533+Q549+Q550+Q551</f>
        <v>0</v>
      </c>
      <c r="AN546" s="299" t="n">
        <f aca="false">R528+R529+R530+R531+R532+R533+R549+R550+R551</f>
        <v>0</v>
      </c>
      <c r="AO546" s="299" t="n">
        <f aca="false">S528+S529+S530+S531+S532+S533+S549+S550+S551</f>
        <v>0</v>
      </c>
      <c r="AP546" s="299" t="n">
        <f aca="false">T528+T529+T530+T531+T532+T533+T549+T550+T551</f>
        <v>149.428571428571</v>
      </c>
      <c r="AQ546" s="299" t="n">
        <f aca="false">U528+U529+U530+U531+U532+U533+U549+U550+U551</f>
        <v>12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112" customFormat="true" ht="12.75" hidden="false" customHeight="false" outlineLevel="0" collapsed="false">
      <c r="A547" s="132" t="s">
        <v>104</v>
      </c>
      <c r="B547" s="202" t="n">
        <f aca="false">SUM(B27,B92,B157,B222,B287,B352,B417)/7</f>
        <v>33.1428571428571</v>
      </c>
      <c r="C547" s="203" t="n">
        <f aca="false">SUM(C27,C92,C157,C222,C287,C352,C417)/7</f>
        <v>4.57142857142857</v>
      </c>
      <c r="D547" s="202" t="n">
        <f aca="false">SUM(D27,D92,D157,D222,D287,D352,D417)/7</f>
        <v>45.1428571428571</v>
      </c>
      <c r="E547" s="203" t="n">
        <f aca="false">SUM(E27,E92,E157,E222,E287,E352,E417)/7</f>
        <v>1.28571428571429</v>
      </c>
      <c r="F547" s="202" t="n">
        <f aca="false">SUM(F27,F92,F157,F222,F287,F352,F417)/7</f>
        <v>16.4285714285714</v>
      </c>
      <c r="G547" s="203" t="n">
        <f aca="false">SUM(G27,G92,G157,G222,G287,G352,G417)/7</f>
        <v>0.714285714285714</v>
      </c>
      <c r="H547" s="202" t="n">
        <f aca="false">SUM(H27,H92,H157,H222,H287,H352,H417)/7</f>
        <v>1.14285714285714</v>
      </c>
      <c r="I547" s="203" t="n">
        <f aca="false">SUM(I27,I92,I157,I222,I287,I352,I417)/7</f>
        <v>0</v>
      </c>
      <c r="J547" s="202" t="n">
        <f aca="false">SUM(J27,J92,J157,J222,J287,J352,J417)/7</f>
        <v>0.142857142857143</v>
      </c>
      <c r="K547" s="203" t="n">
        <f aca="false">SUM(K27,K92,K157,K222,K287,K352,K417)/7</f>
        <v>0</v>
      </c>
      <c r="L547" s="202" t="n">
        <f aca="false">SUM(L27,L92,L157,L222,L287,L352,L417)/7</f>
        <v>0.142857142857143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96.1428571428571</v>
      </c>
      <c r="U547" s="203" t="n">
        <f aca="false">SUM(C547,E547,G547,I547,K547,M547,O547,Q547,S547)</f>
        <v>6.57142857142857</v>
      </c>
      <c r="V547" s="136"/>
      <c r="W547" s="111" t="s">
        <v>111</v>
      </c>
      <c r="X547" s="299" t="n">
        <f aca="false">B552-X546</f>
        <v>833.285714285714</v>
      </c>
      <c r="Y547" s="299" t="n">
        <f aca="false">C552-Y546</f>
        <v>81.2857142857143</v>
      </c>
      <c r="Z547" s="299" t="n">
        <f aca="false">D552-Z546</f>
        <v>934.857142857143</v>
      </c>
      <c r="AA547" s="299" t="n">
        <f aca="false">E552-AA546</f>
        <v>28</v>
      </c>
      <c r="AB547" s="299" t="n">
        <f aca="false">F552-AB546</f>
        <v>263.142857142857</v>
      </c>
      <c r="AC547" s="299" t="n">
        <f aca="false">G552-AC546</f>
        <v>4.57142857142857</v>
      </c>
      <c r="AD547" s="299" t="n">
        <f aca="false">H552-AD546</f>
        <v>23.2857142857143</v>
      </c>
      <c r="AE547" s="299" t="n">
        <f aca="false">I552-AE546</f>
        <v>0.285714285714286</v>
      </c>
      <c r="AF547" s="299" t="n">
        <f aca="false">J552-AF546</f>
        <v>2.14285714285714</v>
      </c>
      <c r="AG547" s="299" t="n">
        <f aca="false">K552-AG546</f>
        <v>0</v>
      </c>
      <c r="AH547" s="299" t="n">
        <f aca="false">L552-AH546</f>
        <v>0.571428571428571</v>
      </c>
      <c r="AI547" s="299" t="n">
        <f aca="false">M552-AI546</f>
        <v>0</v>
      </c>
      <c r="AJ547" s="299" t="n">
        <f aca="false">N552-AJ546</f>
        <v>0.142857142857143</v>
      </c>
      <c r="AK547" s="299" t="n">
        <f aca="false">O552-AK546</f>
        <v>0</v>
      </c>
      <c r="AL547" s="299" t="n">
        <f aca="false">P552-AL546</f>
        <v>0</v>
      </c>
      <c r="AM547" s="299" t="n">
        <f aca="false">Q552-AM546</f>
        <v>0</v>
      </c>
      <c r="AN547" s="299" t="n">
        <f aca="false">R552-AN546</f>
        <v>0</v>
      </c>
      <c r="AO547" s="299" t="n">
        <f aca="false">S552-AO546</f>
        <v>0</v>
      </c>
      <c r="AP547" s="299" t="n">
        <f aca="false">T552-AP546</f>
        <v>2057.42857142857</v>
      </c>
      <c r="AQ547" s="299" t="n">
        <f aca="false">U552-AQ546</f>
        <v>114.142857142857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112" customFormat="true" ht="12.75" hidden="false" customHeight="false" outlineLevel="0" collapsed="false">
      <c r="A548" s="132" t="s">
        <v>106</v>
      </c>
      <c r="B548" s="202" t="n">
        <f aca="false">SUM(B28,B93,B158,B223,B288,B353,B418)/7</f>
        <v>10.8571428571429</v>
      </c>
      <c r="C548" s="203" t="n">
        <f aca="false">SUM(C28,C93,C158,C223,C288,C353,C418)/7</f>
        <v>1.14285714285714</v>
      </c>
      <c r="D548" s="202" t="n">
        <f aca="false">SUM(D28,D93,D158,D223,D288,D353,D418)/7</f>
        <v>35.2857142857143</v>
      </c>
      <c r="E548" s="203" t="n">
        <f aca="false">SUM(E28,E93,E158,E223,E288,E353,E418)/7</f>
        <v>2.42857142857143</v>
      </c>
      <c r="F548" s="202" t="n">
        <f aca="false">SUM(F28,F93,F158,F223,F288,F353,F418)/7</f>
        <v>18.1428571428571</v>
      </c>
      <c r="G548" s="203" t="n">
        <f aca="false">SUM(G28,G93,G158,G223,G288,G353,G418)/7</f>
        <v>0.857142857142857</v>
      </c>
      <c r="H548" s="202" t="n">
        <f aca="false">SUM(H28,H93,H158,H223,H288,H353,H418)/7</f>
        <v>2.57142857142857</v>
      </c>
      <c r="I548" s="203" t="n">
        <f aca="false">SUM(I28,I93,I158,I223,I288,I353,I418)/7</f>
        <v>0</v>
      </c>
      <c r="J548" s="202" t="n">
        <f aca="false">SUM(J28,J93,J158,J223,J288,J353,J418)/7</f>
        <v>0.285714285714286</v>
      </c>
      <c r="K548" s="203" t="n">
        <f aca="false">SUM(K28,K93,K158,K223,K288,K353,K418)/7</f>
        <v>0</v>
      </c>
      <c r="L548" s="202" t="n">
        <f aca="false">SUM(L28,L93,L158,L223,L288,L353,L418)/7</f>
        <v>0.285714285714286</v>
      </c>
      <c r="M548" s="203" t="n">
        <f aca="false">SUM(M28,M93,M158,M223,M288,M353,M418)/7</f>
        <v>0</v>
      </c>
      <c r="N548" s="202" t="n">
        <f aca="false">SUM(N28,N93,N158,N223,N288,N353,N418)/7</f>
        <v>0.142857142857143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67.5714285714286</v>
      </c>
      <c r="U548" s="203" t="n">
        <f aca="false">SUM(C548,E548,G548,I548,K548,M548,O548,Q548,S548)</f>
        <v>4.42857142857143</v>
      </c>
      <c r="V548" s="136"/>
      <c r="W548" s="111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112" customFormat="true" ht="12.75" hidden="false" customHeight="false" outlineLevel="0" collapsed="false">
      <c r="A549" s="132" t="s">
        <v>107</v>
      </c>
      <c r="B549" s="202" t="n">
        <f aca="false">SUM(B29,B94,B159,B224,B289,B354,B419)/7</f>
        <v>6.85714285714286</v>
      </c>
      <c r="C549" s="203" t="n">
        <f aca="false">SUM(C29,C94,C159,C224,C289,C354,C419)/7</f>
        <v>0.571428571428571</v>
      </c>
      <c r="D549" s="202" t="n">
        <f aca="false">SUM(D29,D94,D159,D224,D289,D354,D419)/7</f>
        <v>21.8571428571429</v>
      </c>
      <c r="E549" s="203" t="n">
        <f aca="false">SUM(E29,E94,E159,E224,E289,E354,E419)/7</f>
        <v>1.71428571428571</v>
      </c>
      <c r="F549" s="202" t="n">
        <f aca="false">SUM(F29,F94,F159,F224,F289,F354,F419)/7</f>
        <v>13.2857142857143</v>
      </c>
      <c r="G549" s="203" t="n">
        <f aca="false">SUM(G29,G94,G159,G224,G289,G354,G419)/7</f>
        <v>0.714285714285714</v>
      </c>
      <c r="H549" s="202" t="n">
        <f aca="false">SUM(H29,H94,H159,H224,H289,H354,H419)/7</f>
        <v>2.57142857142857</v>
      </c>
      <c r="I549" s="203" t="n">
        <f aca="false">SUM(I29,I94,I159,I224,I289,I354,I419)/7</f>
        <v>0.142857142857143</v>
      </c>
      <c r="J549" s="202" t="n">
        <f aca="false">SUM(J29,J94,J159,J224,J289,J354,J419)/7</f>
        <v>0.428571428571429</v>
      </c>
      <c r="K549" s="203" t="n">
        <f aca="false">SUM(K29,K94,K159,K224,K289,K354,K419)/7</f>
        <v>0</v>
      </c>
      <c r="L549" s="202" t="n">
        <f aca="false">SUM(L29,L94,L159,L224,L289,L354,L419)/7</f>
        <v>0.142857142857143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45.1428571428571</v>
      </c>
      <c r="U549" s="203" t="n">
        <f aca="false">SUM(C549,E549,G549,I549,K549,M549,O549,Q549,S549)</f>
        <v>3.14285714285714</v>
      </c>
      <c r="V549" s="136"/>
      <c r="W549" s="111" t="s">
        <v>147</v>
      </c>
      <c r="X549" s="299" t="n">
        <f aca="false">X546-Y546</f>
        <v>16.4285714285714</v>
      </c>
      <c r="Y549" s="299" t="n">
        <f aca="false">Z546-AA546</f>
        <v>59.2857142857143</v>
      </c>
      <c r="Z549" s="299" t="n">
        <f aca="false">AB546-AC546</f>
        <v>46.5714285714286</v>
      </c>
      <c r="AA549" s="299" t="n">
        <f aca="false">AD546-AE546</f>
        <v>12.1428571428571</v>
      </c>
      <c r="AB549" s="299" t="n">
        <f aca="false">AF546-AG546</f>
        <v>2.28571428571429</v>
      </c>
      <c r="AC549" s="299" t="n">
        <f aca="false">AH546-AI546</f>
        <v>0.714285714285714</v>
      </c>
      <c r="AD549" s="299" t="n">
        <f aca="false">AJ546-AK546</f>
        <v>0</v>
      </c>
      <c r="AE549" s="299" t="n">
        <f aca="false">AL546-AM546</f>
        <v>0</v>
      </c>
      <c r="AF549" s="299" t="n">
        <f aca="false">AN546-AO546</f>
        <v>0</v>
      </c>
      <c r="AG549" s="1" t="n">
        <v>0</v>
      </c>
      <c r="AH549" s="299" t="n">
        <f aca="false">SUM(X549:AF549)</f>
        <v>137.428571428571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112" customFormat="true" ht="12.75" hidden="false" customHeight="false" outlineLevel="0" collapsed="false">
      <c r="A550" s="132" t="s">
        <v>108</v>
      </c>
      <c r="B550" s="202" t="n">
        <f aca="false">SUM(B30,B95,B160,B225,B290,B355,B420)/7</f>
        <v>3</v>
      </c>
      <c r="C550" s="203" t="n">
        <f aca="false">SUM(C30,C95,C160,C225,C290,C355,C420)/7</f>
        <v>0.714285714285714</v>
      </c>
      <c r="D550" s="202" t="n">
        <f aca="false">SUM(D30,D95,D160,D225,D290,D355,D420)/7</f>
        <v>14.4285714285714</v>
      </c>
      <c r="E550" s="203" t="n">
        <f aca="false">SUM(E30,E95,E160,E225,E290,E355,E420)/7</f>
        <v>1</v>
      </c>
      <c r="F550" s="202" t="n">
        <f aca="false">SUM(F30,F95,F160,F225,F290,F355,F420)/7</f>
        <v>12.7142857142857</v>
      </c>
      <c r="G550" s="203" t="n">
        <f aca="false">SUM(G30,G95,G160,G225,G290,G355,G420)/7</f>
        <v>1.42857142857143</v>
      </c>
      <c r="H550" s="202" t="n">
        <f aca="false">SUM(H30,H95,H160,H225,H290,H355,H420)/7</f>
        <v>2.57142857142857</v>
      </c>
      <c r="I550" s="203" t="n">
        <f aca="false">SUM(I30,I95,I160,I225,I290,I355,I420)/7</f>
        <v>0</v>
      </c>
      <c r="J550" s="202" t="n">
        <f aca="false">SUM(J30,J95,J160,J225,J290,J355,J420)/7</f>
        <v>0.571428571428571</v>
      </c>
      <c r="K550" s="203" t="n">
        <f aca="false">SUM(K30,K95,K160,K225,K290,K355,K420)/7</f>
        <v>0</v>
      </c>
      <c r="L550" s="202" t="n">
        <f aca="false">SUM(L30,L95,L160,L225,L290,L355,L420)/7</f>
        <v>0.142857142857143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33.4285714285714</v>
      </c>
      <c r="U550" s="203" t="n">
        <f aca="false">SUM(C550,E550,G550,I550,K550,M550,O550,Q550,S550)</f>
        <v>3.14285714285714</v>
      </c>
      <c r="V550" s="136"/>
      <c r="W550" s="111" t="s">
        <v>148</v>
      </c>
      <c r="X550" s="299" t="n">
        <f aca="false">X547-Y547</f>
        <v>752</v>
      </c>
      <c r="Y550" s="299" t="n">
        <f aca="false">Z547-AA547</f>
        <v>906.857142857143</v>
      </c>
      <c r="Z550" s="299" t="n">
        <f aca="false">AB547-AC547</f>
        <v>258.571428571429</v>
      </c>
      <c r="AA550" s="299" t="n">
        <f aca="false">AD547-AE547</f>
        <v>23</v>
      </c>
      <c r="AB550" s="299" t="n">
        <f aca="false">AF547-AG547</f>
        <v>2.14285714285714</v>
      </c>
      <c r="AC550" s="299" t="n">
        <f aca="false">AH547-AI547</f>
        <v>0.571428571428571</v>
      </c>
      <c r="AD550" s="299" t="n">
        <f aca="false">AJ547-AK547</f>
        <v>0.142857142857143</v>
      </c>
      <c r="AE550" s="299" t="n">
        <f aca="false">AL547-AM547</f>
        <v>0</v>
      </c>
      <c r="AF550" s="299" t="n">
        <f aca="false">AN547-AO547</f>
        <v>0</v>
      </c>
      <c r="AG550" s="1" t="n">
        <v>1</v>
      </c>
      <c r="AH550" s="299" t="n">
        <f aca="false">SUM(X550:AF550)</f>
        <v>1943.28571428571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112" customFormat="true" ht="13.15" hidden="false" customHeight="false" outlineLevel="0" collapsed="false">
      <c r="A551" s="128" t="s">
        <v>109</v>
      </c>
      <c r="B551" s="202" t="n">
        <f aca="false">SUM(B31,B96,B161,B226,B291,B356,B421)/7</f>
        <v>2.14285714285714</v>
      </c>
      <c r="C551" s="203" t="n">
        <f aca="false">SUM(C31,C96,C161,C226,C291,C356,C421)/7</f>
        <v>0.142857142857143</v>
      </c>
      <c r="D551" s="202" t="n">
        <f aca="false">SUM(D31,D96,D161,D226,D291,D356,D421)/7</f>
        <v>8.57142857142857</v>
      </c>
      <c r="E551" s="203" t="n">
        <f aca="false">SUM(E31,E96,E161,E226,E291,E356,E421)/7</f>
        <v>0.428571428571429</v>
      </c>
      <c r="F551" s="202" t="n">
        <f aca="false">SUM(F31,F96,F161,F226,F291,F356,F421)/7</f>
        <v>7.14285714285714</v>
      </c>
      <c r="G551" s="203" t="n">
        <f aca="false">SUM(G31,G96,G161,G226,G291,G356,G421)/7</f>
        <v>0.285714285714286</v>
      </c>
      <c r="H551" s="202" t="n">
        <f aca="false">SUM(H31,H96,H161,H226,H291,H356,H421)/7</f>
        <v>2</v>
      </c>
      <c r="I551" s="203" t="n">
        <f aca="false">SUM(I31,I96,I161,I226,I291,I356,I421)/7</f>
        <v>0.571428571428571</v>
      </c>
      <c r="J551" s="202" t="n">
        <f aca="false">SUM(J31,J96,J161,J226,J291,J356,J421)/7</f>
        <v>0.142857142857143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20</v>
      </c>
      <c r="U551" s="203" t="n">
        <f aca="false">SUM(C551,E551,G551,I551,K551,M551,O551,Q551,S551)</f>
        <v>1.42857142857143</v>
      </c>
      <c r="V551" s="136"/>
      <c r="W551" s="111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112" customFormat="true" ht="13.5" hidden="false" customHeight="false" outlineLevel="0" collapsed="false">
      <c r="A552" s="133" t="s">
        <v>110</v>
      </c>
      <c r="B552" s="142" t="n">
        <f aca="false">SUM(B528:B551)</f>
        <v>852</v>
      </c>
      <c r="C552" s="143" t="n">
        <f aca="false">SUM(C528:C551)</f>
        <v>83.5714285714286</v>
      </c>
      <c r="D552" s="142" t="n">
        <f aca="false">SUM(D528:D551)</f>
        <v>999.142857142857</v>
      </c>
      <c r="E552" s="143" t="n">
        <f aca="false">SUM(E528:E551)</f>
        <v>33</v>
      </c>
      <c r="F552" s="142" t="n">
        <f aca="false">SUM(F528:F551)</f>
        <v>312.857142857143</v>
      </c>
      <c r="G552" s="143" t="n">
        <f aca="false">SUM(G528:G551)</f>
        <v>7.71428571428571</v>
      </c>
      <c r="H552" s="142" t="n">
        <f aca="false">SUM(H528:H551)</f>
        <v>36.8571428571429</v>
      </c>
      <c r="I552" s="143" t="n">
        <f aca="false">SUM(I528:I551)</f>
        <v>1.71428571428571</v>
      </c>
      <c r="J552" s="142" t="n">
        <f aca="false">SUM(J528:J551)</f>
        <v>4.57142857142857</v>
      </c>
      <c r="K552" s="143" t="n">
        <f aca="false">SUM(K528:K551)</f>
        <v>0.142857142857143</v>
      </c>
      <c r="L552" s="142" t="n">
        <f aca="false">SUM(L528:L551)</f>
        <v>1.28571428571429</v>
      </c>
      <c r="M552" s="143" t="n">
        <f aca="false">SUM(M528:M551)</f>
        <v>0</v>
      </c>
      <c r="N552" s="142" t="n">
        <f aca="false">SUM(N528:N551)</f>
        <v>0.142857142857143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2206.85714285714</v>
      </c>
      <c r="U552" s="143" t="n">
        <f aca="false">SUM(U528:U551)</f>
        <v>126.142857142857</v>
      </c>
      <c r="V552" s="136"/>
      <c r="W552" s="111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112" customFormat="true" ht="13.15" hidden="false" customHeight="false" outlineLevel="0" collapsed="false">
      <c r="A553" s="132" t="s">
        <v>41</v>
      </c>
      <c r="B553" s="145" t="n">
        <f aca="false">B552/T552</f>
        <v>0.386069394096323</v>
      </c>
      <c r="C553" s="146" t="n">
        <f aca="false">C552/T552</f>
        <v>0.0378689798032108</v>
      </c>
      <c r="D553" s="145" t="n">
        <f aca="false">D552/T552</f>
        <v>0.452744691869498</v>
      </c>
      <c r="E553" s="146" t="n">
        <f aca="false">E552/T552</f>
        <v>0.0149533920248576</v>
      </c>
      <c r="F553" s="145" t="n">
        <f aca="false">F552/T552</f>
        <v>0.141765924391507</v>
      </c>
      <c r="G553" s="146" t="n">
        <f aca="false">G552/T552</f>
        <v>0.00349559813568099</v>
      </c>
      <c r="H553" s="145" t="n">
        <f aca="false">H552/T552</f>
        <v>0.0167011910926981</v>
      </c>
      <c r="I553" s="146" t="n">
        <f aca="false">I552/T552</f>
        <v>0.000776799585706888</v>
      </c>
      <c r="J553" s="145" t="n">
        <f aca="false">J552/T552</f>
        <v>0.00207146556188503</v>
      </c>
      <c r="K553" s="146" t="n">
        <f aca="false">K552/T552</f>
        <v>6.47332988089073E-005</v>
      </c>
      <c r="L553" s="145" t="n">
        <f aca="false">L552/T552</f>
        <v>0.000582599689280166</v>
      </c>
      <c r="M553" s="146" t="n">
        <f aca="false">M552/T552</f>
        <v>0</v>
      </c>
      <c r="N553" s="145" t="n">
        <f aca="false">N552/T552</f>
        <v>6.47332988089073E-005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0.0571595028482652</v>
      </c>
      <c r="V553" s="136"/>
      <c r="W553" s="11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112" customFormat="true" ht="12.75" hidden="false" customHeight="false" outlineLevel="0" collapsed="false">
      <c r="A554" s="210" t="s">
        <v>111</v>
      </c>
      <c r="B554" s="204" t="n">
        <f aca="false">SUM(B534:B548)</f>
        <v>833.285714285714</v>
      </c>
      <c r="C554" s="205" t="n">
        <f aca="false">SUM(C534:C548)</f>
        <v>81.2857142857143</v>
      </c>
      <c r="D554" s="204" t="n">
        <f aca="false">SUM(D534:D548)</f>
        <v>934.857142857143</v>
      </c>
      <c r="E554" s="205" t="n">
        <f aca="false">SUM(E534:E548)</f>
        <v>28</v>
      </c>
      <c r="F554" s="204" t="n">
        <f aca="false">SUM(F534:F548)</f>
        <v>263.142857142857</v>
      </c>
      <c r="G554" s="205" t="n">
        <f aca="false">SUM(G534:G548)</f>
        <v>4.57142857142857</v>
      </c>
      <c r="H554" s="204" t="n">
        <f aca="false">SUM(H534:H548)</f>
        <v>23.2857142857143</v>
      </c>
      <c r="I554" s="205" t="n">
        <f aca="false">SUM(I534:I548)</f>
        <v>0.285714285714286</v>
      </c>
      <c r="J554" s="204" t="n">
        <f aca="false">SUM(J534:J548)</f>
        <v>2.14285714285714</v>
      </c>
      <c r="K554" s="205" t="n">
        <f aca="false">SUM(K534:K548)</f>
        <v>0</v>
      </c>
      <c r="L554" s="204" t="n">
        <f aca="false">SUM(L534:L548)</f>
        <v>0.571428571428571</v>
      </c>
      <c r="M554" s="205" t="n">
        <f aca="false">SUM(M534:M548)</f>
        <v>0</v>
      </c>
      <c r="N554" s="204" t="n">
        <f aca="false">SUM(N534:N548)</f>
        <v>0.142857142857143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2057.42857142857</v>
      </c>
      <c r="U554" s="205" t="n">
        <f aca="false">SUM(U534:U548)</f>
        <v>114.142857142857</v>
      </c>
      <c r="V554" s="136"/>
      <c r="W554" s="111"/>
      <c r="X554" s="300" t="s">
        <v>149</v>
      </c>
      <c r="Y554" s="289" t="n">
        <f aca="false">(X546*15+Z546*35+AB546*45+AD546*55+AF546*65+AH546*75+AJ546*85+AL546*95+AN546*125)/AP546</f>
        <v>38.3173996175908</v>
      </c>
      <c r="Z554" s="289" t="n">
        <f aca="false">(Y546*15+AA546*35+AC546*45+AE546*55+AG546*65+AI546*75+AK546*85+AM546*95+AO546*125)/AQ546</f>
        <v>36.547619047619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112" customFormat="true" ht="13.15" hidden="false" customHeight="false" outlineLevel="0" collapsed="false">
      <c r="A555" s="212" t="s">
        <v>112</v>
      </c>
      <c r="B555" s="150" t="n">
        <f aca="false">B552-B554</f>
        <v>18.7142857142858</v>
      </c>
      <c r="C555" s="151" t="n">
        <f aca="false">C552-C554</f>
        <v>2.28571428571429</v>
      </c>
      <c r="D555" s="150" t="n">
        <f aca="false">D552-D554</f>
        <v>64.2857142857143</v>
      </c>
      <c r="E555" s="151" t="n">
        <f aca="false">E552-E554</f>
        <v>5</v>
      </c>
      <c r="F555" s="150" t="n">
        <f aca="false">F552-F554</f>
        <v>49.7142857142858</v>
      </c>
      <c r="G555" s="151" t="n">
        <f aca="false">G552-G554</f>
        <v>3.14285714285714</v>
      </c>
      <c r="H555" s="150" t="n">
        <f aca="false">H552-H554</f>
        <v>13.5714285714286</v>
      </c>
      <c r="I555" s="151" t="n">
        <f aca="false">I552-I554</f>
        <v>1.42857142857143</v>
      </c>
      <c r="J555" s="150" t="n">
        <f aca="false">J552-J554</f>
        <v>2.42857142857143</v>
      </c>
      <c r="K555" s="151" t="n">
        <f aca="false">K552-K554</f>
        <v>0.142857142857143</v>
      </c>
      <c r="L555" s="150" t="n">
        <f aca="false">L552-L554</f>
        <v>0.714285714285714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149.428571428571</v>
      </c>
      <c r="U555" s="151" t="n">
        <f aca="false">U552-U554</f>
        <v>12</v>
      </c>
      <c r="V555" s="136"/>
      <c r="W555" s="111"/>
      <c r="X555" s="1" t="n">
        <v>0</v>
      </c>
      <c r="Y555" s="289" t="n">
        <f aca="false">(X547*15+Z547*35+AB547*45+AD547*55+AF547*65+AH547*75+AJ547*85+AL547*95+AN547*125)/AP547</f>
        <v>28.4509095958895</v>
      </c>
      <c r="Z555" s="289" t="n">
        <f aca="false">(Y547*15+AA547*35+AC547*45+AE547*55+AG547*65+AI547*75+AK547*85+AM547*95+AO547*125)/AQ547</f>
        <v>21.2077596996245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112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97" t="n">
        <f aca="false">T552-U552</f>
        <v>2080.71428571429</v>
      </c>
      <c r="J556" s="297"/>
      <c r="K556" s="162"/>
      <c r="L556" s="163" t="s">
        <v>115</v>
      </c>
      <c r="M556" s="298" t="n">
        <f aca="false">U552</f>
        <v>126.142857142857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2333</v>
      </c>
      <c r="U556" s="208"/>
      <c r="V556" s="136"/>
      <c r="W556" s="111"/>
      <c r="X556" s="1" t="n">
        <v>0</v>
      </c>
      <c r="Y556" s="289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112" customFormat="true" ht="13.15" hidden="false" customHeight="false" outlineLevel="0" collapsed="false">
      <c r="A557" s="272" t="s">
        <v>117</v>
      </c>
      <c r="B557" s="273"/>
      <c r="C557" s="273"/>
      <c r="D557" s="274" t="s">
        <v>118</v>
      </c>
      <c r="E557" s="289" t="n">
        <f aca="false">(B552*15+D552*35+F552*45+H552*55+J552*65+L552*75+N552*85+P552*95+R552*125)/T552</f>
        <v>29.1189798032108</v>
      </c>
      <c r="F557" s="272" t="s">
        <v>119</v>
      </c>
      <c r="G557" s="276"/>
      <c r="H557" s="274" t="s">
        <v>120</v>
      </c>
      <c r="I557" s="289" t="n">
        <f aca="false">(C552*15+E552*35+G552*45+I552*55+K552*65+M552*75+O552*85+Q552*95+S552*125)/U552</f>
        <v>22.6670441676104</v>
      </c>
      <c r="J557" s="272" t="s">
        <v>119</v>
      </c>
      <c r="K557" s="111"/>
      <c r="N557" s="171"/>
      <c r="O557" s="172"/>
      <c r="P557" s="172"/>
      <c r="Q557" s="172"/>
      <c r="R557" s="171"/>
      <c r="S557" s="171"/>
      <c r="T557" s="171"/>
      <c r="U557" s="171"/>
      <c r="V557" s="136"/>
      <c r="W557" s="301"/>
      <c r="X557" s="300" t="s">
        <v>150</v>
      </c>
      <c r="Y557" s="289" t="n">
        <f aca="false">(X549*15+Y549*35+Z549*45+AA549*55+AB549*65+AC549*75+AD549*85+AE549*95+AF549*125)/AH549</f>
        <v>38.4719334719335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112" customFormat="true" ht="7.9" hidden="false" customHeight="true" outlineLevel="0" collapsed="false">
      <c r="E558" s="302" t="n">
        <f aca="false">(B554*15+D554*35+F554*45+H554*55+J554*65+L554*75+N554*85+P554*95+R554*125)/T554</f>
        <v>28.4509095958895</v>
      </c>
      <c r="F558" s="303"/>
      <c r="G558" s="303"/>
      <c r="H558" s="303"/>
      <c r="I558" s="302" t="n">
        <f aca="false">(C554*15+E554*35+G554*45+I554*55+K554*65+M554*75+O554*85+Q554*95+S554*125)/U554</f>
        <v>21.2077596996245</v>
      </c>
      <c r="V558" s="136"/>
      <c r="W558" s="301"/>
      <c r="X558" s="300" t="s">
        <v>151</v>
      </c>
      <c r="Y558" s="289" t="n">
        <f aca="false">(X550*15+Y550*35+Z550*45+AA550*55+AB550*65+AC550*75+AD550*85+AE550*95+AF550*125)/AH550</f>
        <v>28.8763508049695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112" customFormat="true" ht="12.75" hidden="false" customHeight="false" outlineLevel="0" collapsed="false">
      <c r="E559" s="302" t="n">
        <f aca="false">(B555*15+D555*35+F555*45+H555*55+J555*65+L555*75+N555*85+P555*95+R555*125)/T555</f>
        <v>38.3173996175908</v>
      </c>
      <c r="F559" s="303"/>
      <c r="G559" s="303"/>
      <c r="H559" s="303"/>
      <c r="I559" s="302" t="n">
        <f aca="false">(C555*15+E555*35+G555*45+I555*55+K555*65+M555*75+O555*85+Q555*95+S555*125)/U555</f>
        <v>36.5476190476191</v>
      </c>
      <c r="V559" s="136"/>
      <c r="W559" s="111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112" customFormat="true" ht="12.75" hidden="false" customHeight="false" outlineLevel="0" collapsed="false">
      <c r="V560" s="136"/>
      <c r="W560" s="111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112" customFormat="true" ht="12.75" hidden="false" customHeight="false" outlineLevel="0" collapsed="false">
      <c r="V561" s="136"/>
      <c r="W561" s="111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112" customFormat="true" ht="12.75" hidden="false" customHeight="false" outlineLevel="0" collapsed="false">
      <c r="V562" s="136"/>
      <c r="W562" s="111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112" customFormat="true" ht="12.75" hidden="false" customHeight="false" outlineLevel="0" collapsed="false">
      <c r="V563" s="136"/>
      <c r="W563" s="111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112" customFormat="true" ht="12.75" hidden="false" customHeight="false" outlineLevel="0" collapsed="false">
      <c r="V564" s="136"/>
      <c r="W564" s="111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112" customFormat="true" ht="12.75" hidden="false" customHeight="false" outlineLevel="0" collapsed="false">
      <c r="V565" s="136"/>
      <c r="W565" s="111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112" customFormat="true" ht="12.75" hidden="false" customHeight="false" outlineLevel="0" collapsed="false">
      <c r="V566" s="136"/>
      <c r="W566" s="111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112" customFormat="true" ht="12.75" hidden="false" customHeight="false" outlineLevel="0" collapsed="false">
      <c r="V567" s="136"/>
      <c r="W567" s="111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112" customFormat="true" ht="12.75" hidden="false" customHeight="false" outlineLevel="0" collapsed="false">
      <c r="V568" s="136"/>
      <c r="W568" s="111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112" customFormat="true" ht="12.75" hidden="false" customHeight="false" outlineLevel="0" collapsed="false">
      <c r="V569" s="144"/>
      <c r="W569" s="111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112" customFormat="true" ht="12.75" hidden="false" customHeight="false" outlineLevel="0" collapsed="false">
      <c r="V570" s="149"/>
      <c r="W570" s="111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112" customFormat="true" ht="12.75" hidden="false" customHeight="false" outlineLevel="0" collapsed="false">
      <c r="V571" s="152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Y571" s="1"/>
      <c r="AZ571" s="1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112" customFormat="true" ht="12.4" hidden="false" customHeight="false" outlineLevel="0" collapsed="false">
      <c r="V572" s="165"/>
      <c r="AY572" s="1"/>
      <c r="AZ572" s="1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112" customFormat="true" ht="12.4" hidden="false" customHeight="false" outlineLevel="0" collapsed="false">
      <c r="V573" s="165"/>
      <c r="X573" s="112" t="s">
        <v>17</v>
      </c>
      <c r="AK573" s="112" t="s">
        <v>18</v>
      </c>
      <c r="AX573" s="112" t="s">
        <v>19</v>
      </c>
      <c r="AY573" s="1"/>
      <c r="AZ573" s="1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112" customFormat="true" ht="12.4" hidden="false" customHeight="false" outlineLevel="0" collapsed="false">
      <c r="V574" s="98"/>
      <c r="X574" s="304" t="n">
        <f aca="false">B552</f>
        <v>852</v>
      </c>
      <c r="Y574" s="217" t="n">
        <v>20</v>
      </c>
      <c r="Z574" s="305" t="n">
        <f aca="false">X574*Y574</f>
        <v>17040</v>
      </c>
      <c r="AA574" s="305"/>
      <c r="AB574" s="306" t="n">
        <v>20</v>
      </c>
      <c r="AC574" s="305" t="n">
        <f aca="false">X587-SUM(X574:X582)</f>
        <v>-1875.82857142857</v>
      </c>
      <c r="AD574" s="305" t="n">
        <f aca="false">Y587-SUM(X574:X582)</f>
        <v>-1103.42857142857</v>
      </c>
      <c r="AE574" s="307" t="n">
        <f aca="false">Z587-SUM(X574:X582)</f>
        <v>-330.857142857143</v>
      </c>
      <c r="AF574" s="221" t="s">
        <v>33</v>
      </c>
      <c r="AG574" s="308" t="s">
        <v>34</v>
      </c>
      <c r="AH574" s="308" t="s">
        <v>35</v>
      </c>
      <c r="AK574" s="304" t="n">
        <f aca="false">X574-AX574</f>
        <v>768.428571428571</v>
      </c>
      <c r="AL574" s="217" t="n">
        <v>20</v>
      </c>
      <c r="AM574" s="305" t="n">
        <f aca="false">AK574*AL574</f>
        <v>15368.5714285714</v>
      </c>
      <c r="AN574" s="305"/>
      <c r="AO574" s="306" t="n">
        <v>20</v>
      </c>
      <c r="AP574" s="305" t="n">
        <f aca="false">AK587-SUM(AK574:AK582)</f>
        <v>-1768.60714285714</v>
      </c>
      <c r="AQ574" s="305" t="n">
        <f aca="false">AL587-SUM(AK574:AK582)</f>
        <v>-1040.35714285714</v>
      </c>
      <c r="AR574" s="307" t="n">
        <f aca="false">AM587-SUM(AK574:AK582)</f>
        <v>-311.714285714286</v>
      </c>
      <c r="AS574" s="221" t="s">
        <v>33</v>
      </c>
      <c r="AT574" s="308" t="s">
        <v>34</v>
      </c>
      <c r="AU574" s="308" t="s">
        <v>35</v>
      </c>
      <c r="AX574" s="304" t="n">
        <f aca="false">C552</f>
        <v>83.5714285714285</v>
      </c>
      <c r="AY574" s="217" t="n">
        <v>20</v>
      </c>
      <c r="AZ574" s="305" t="n">
        <f aca="false">AX574*AY574</f>
        <v>1671.42857142857</v>
      </c>
      <c r="BA574" s="305"/>
      <c r="BB574" s="306" t="n">
        <v>20</v>
      </c>
      <c r="BC574" s="305" t="n">
        <f aca="false">AX587-SUM(AX574:AX582)</f>
        <v>-107.221428571429</v>
      </c>
      <c r="BD574" s="305" t="n">
        <f aca="false">AY587-SUM(AX574:AX582)</f>
        <v>-63.0714285714286</v>
      </c>
      <c r="BE574" s="307" t="n">
        <f aca="false">AZ587-SUM(AX574:AX582)</f>
        <v>-19.1428571428571</v>
      </c>
      <c r="BF574" s="221" t="s">
        <v>33</v>
      </c>
      <c r="BG574" s="308" t="s">
        <v>34</v>
      </c>
      <c r="BH574" s="308" t="s">
        <v>35</v>
      </c>
      <c r="BI574" s="99"/>
      <c r="BJ574" s="99"/>
      <c r="BK574" s="99"/>
      <c r="BL574" s="99"/>
      <c r="BM574" s="100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112" customFormat="true" ht="12.4" hidden="false" customHeight="false" outlineLevel="0" collapsed="false">
      <c r="V575" s="98"/>
      <c r="X575" s="309" t="n">
        <f aca="false">D552</f>
        <v>999.142857142857</v>
      </c>
      <c r="Y575" s="98" t="n">
        <v>35</v>
      </c>
      <c r="Z575" s="310" t="n">
        <f aca="false">Y575*X575</f>
        <v>34970</v>
      </c>
      <c r="AA575" s="310"/>
      <c r="AB575" s="112" t="n">
        <v>30</v>
      </c>
      <c r="AC575" s="310" t="n">
        <f aca="false">X587-SUM(X575:X582)</f>
        <v>-1023.82857142857</v>
      </c>
      <c r="AD575" s="310" t="n">
        <f aca="false">Y587-SUM(X575:X582)</f>
        <v>-251.428571428572</v>
      </c>
      <c r="AE575" s="311" t="n">
        <f aca="false">Z587-SUM(X575:X582)</f>
        <v>521.142857142857</v>
      </c>
      <c r="AF575" s="226" t="n">
        <v>26</v>
      </c>
      <c r="AG575" s="226" t="n">
        <f aca="false">IF(SUM(AG576:AG582)&gt;0,0,IF(AD574&lt;0,AB574+(X574-AD575)/X574*10,0))</f>
        <v>0</v>
      </c>
      <c r="AH575" s="227" t="n">
        <f aca="false">IF(SUM(AH576:AH582)&gt;0,0,IF(AE574&lt;0,AB574+(X574-AE575)/X574*10,0))</f>
        <v>23.8832997987928</v>
      </c>
      <c r="AK575" s="304" t="n">
        <f aca="false">X575-AX575</f>
        <v>966.142857142857</v>
      </c>
      <c r="AL575" s="98" t="n">
        <v>35</v>
      </c>
      <c r="AM575" s="310" t="n">
        <f aca="false">AL575*AK575</f>
        <v>33815</v>
      </c>
      <c r="AN575" s="310"/>
      <c r="AO575" s="112" t="n">
        <v>30</v>
      </c>
      <c r="AP575" s="310" t="n">
        <f aca="false">AK587-SUM(AK575:AK582)</f>
        <v>-1000.17857142857</v>
      </c>
      <c r="AQ575" s="310" t="n">
        <f aca="false">AL587-SUM(AK575:AK582)</f>
        <v>-271.928571428571</v>
      </c>
      <c r="AR575" s="311" t="n">
        <f aca="false">AM587-SUM(AK575:AK582)</f>
        <v>456.714285714286</v>
      </c>
      <c r="AS575" s="226" t="n">
        <v>26</v>
      </c>
      <c r="AT575" s="226" t="n">
        <f aca="false">IF(SUM(AT576:AT582)&gt;0,0,IF(AQ574&lt;0,AO574+(AK574-AQ575)/AK574*10,0))</f>
        <v>0</v>
      </c>
      <c r="AU575" s="227" t="n">
        <f aca="false">IF(SUM(AU576:AU582)&gt;0,0,IF(AR574&lt;0,AO574+(AK574-AR575)/AK574*10,0))</f>
        <v>24.056516081056</v>
      </c>
      <c r="AX575" s="309" t="n">
        <f aca="false">E552</f>
        <v>33</v>
      </c>
      <c r="AY575" s="98" t="n">
        <v>35</v>
      </c>
      <c r="AZ575" s="310" t="n">
        <f aca="false">AY575*AX575</f>
        <v>1155</v>
      </c>
      <c r="BA575" s="310"/>
      <c r="BB575" s="112" t="n">
        <v>30</v>
      </c>
      <c r="BC575" s="310" t="n">
        <f aca="false">AX587-SUM(AX575:AX582)</f>
        <v>-23.65</v>
      </c>
      <c r="BD575" s="310" t="n">
        <f aca="false">AY587-SUM(AX575:AX582)</f>
        <v>20.5</v>
      </c>
      <c r="BE575" s="311" t="n">
        <f aca="false">AZ587-SUM(AX575:AX582)</f>
        <v>64.4285714285714</v>
      </c>
      <c r="BF575" s="226" t="n">
        <v>26</v>
      </c>
      <c r="BG575" s="226" t="n">
        <f aca="false">IF(SUM(BG576:BG582)&gt;0,0,IF(BD574&lt;0,BB574+(AX574-BD575)/AX574*10,0))</f>
        <v>27.5470085470085</v>
      </c>
      <c r="BH575" s="227" t="n">
        <f aca="false">IF(SUM(BH576:BH582)&gt;0,0,IF(BE574&lt;0,BB574+(AX574-BE575)/AX574*10,0))</f>
        <v>22.2905982905983</v>
      </c>
      <c r="BI575" s="99"/>
      <c r="BJ575" s="99"/>
      <c r="BK575" s="99"/>
      <c r="BL575" s="99"/>
      <c r="BM575" s="100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112" customFormat="true" ht="12.4" hidden="false" customHeight="false" outlineLevel="0" collapsed="false">
      <c r="V576" s="98"/>
      <c r="X576" s="309" t="n">
        <f aca="false">F552</f>
        <v>312.857142857143</v>
      </c>
      <c r="Y576" s="98" t="n">
        <v>45</v>
      </c>
      <c r="Z576" s="310" t="n">
        <f aca="false">Y576*X576</f>
        <v>14078.5714285714</v>
      </c>
      <c r="AA576" s="310"/>
      <c r="AB576" s="112" t="n">
        <v>40</v>
      </c>
      <c r="AC576" s="310" t="n">
        <f aca="false">X587-SUM(X576:X582)</f>
        <v>-24.6857142857143</v>
      </c>
      <c r="AD576" s="310" t="n">
        <f aca="false">Y587-SUM(X576:X582)</f>
        <v>747.714285714286</v>
      </c>
      <c r="AE576" s="311" t="n">
        <f aca="false">Z587-SUM(X576:X582)</f>
        <v>1520.28571428571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32.5164426651416</v>
      </c>
      <c r="AH576" s="226" t="n">
        <f aca="false">IF(SUM(AH577:AH582)&gt;0,0,IF(AE575&lt;0,AB575+(X575-AE576)/X575*10,0))</f>
        <v>0</v>
      </c>
      <c r="AK576" s="304" t="n">
        <f aca="false">X576-AX576</f>
        <v>305.142857142857</v>
      </c>
      <c r="AL576" s="98" t="n">
        <v>45</v>
      </c>
      <c r="AM576" s="310" t="n">
        <f aca="false">AL576*AK576</f>
        <v>13731.4285714286</v>
      </c>
      <c r="AN576" s="310"/>
      <c r="AO576" s="112" t="n">
        <v>40</v>
      </c>
      <c r="AP576" s="310" t="n">
        <f aca="false">AK587-SUM(AK576:AK582)</f>
        <v>-34.0357142857144</v>
      </c>
      <c r="AQ576" s="310" t="n">
        <f aca="false">AL587-SUM(AK576:AK582)</f>
        <v>694.214285714286</v>
      </c>
      <c r="AR576" s="311" t="n">
        <f aca="false">AM587-SUM(AK576:AK582)</f>
        <v>1422.85714285714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32.8145793287003</v>
      </c>
      <c r="AU576" s="226" t="n">
        <f aca="false">IF(SUM(AU577:AU582)&gt;0,0,IF(AR575&lt;0,AO575+(AK575-AR576)/AK575*10,0))</f>
        <v>0</v>
      </c>
      <c r="AX576" s="309" t="n">
        <f aca="false">G552</f>
        <v>7.71428571428571</v>
      </c>
      <c r="AY576" s="98" t="n">
        <v>45</v>
      </c>
      <c r="AZ576" s="310" t="n">
        <f aca="false">AY576*AX576</f>
        <v>347.142857142857</v>
      </c>
      <c r="BA576" s="310"/>
      <c r="BB576" s="112" t="n">
        <v>40</v>
      </c>
      <c r="BC576" s="310" t="n">
        <f aca="false">AX587-SUM(AX576:AX582)</f>
        <v>9.34999999999999</v>
      </c>
      <c r="BD576" s="310" t="n">
        <f aca="false">AY587-SUM(AX576:AX582)</f>
        <v>53.5</v>
      </c>
      <c r="BE576" s="311" t="n">
        <f aca="false">AZ587-SUM(AX576:AX582)</f>
        <v>97.4285714285714</v>
      </c>
      <c r="BF576" s="226" t="n">
        <f aca="false">IF(SUM(BF577:BF582)&gt;0,0,IF(BC575&lt;0,BB575+(AX575-BC576)/AX575*10,0))</f>
        <v>37.1666666666667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112" customFormat="true" ht="12.4" hidden="false" customHeight="false" outlineLevel="0" collapsed="false">
      <c r="V577" s="98"/>
      <c r="X577" s="309" t="n">
        <f aca="false">H552</f>
        <v>36.8571428571429</v>
      </c>
      <c r="Y577" s="98" t="n">
        <v>55</v>
      </c>
      <c r="Z577" s="310" t="n">
        <f aca="false">Y577*X577</f>
        <v>2027.14285714286</v>
      </c>
      <c r="AA577" s="310"/>
      <c r="AB577" s="112" t="n">
        <v>50</v>
      </c>
      <c r="AC577" s="310" t="n">
        <f aca="false">X587-SUM(X577:X582)</f>
        <v>288.171428571429</v>
      </c>
      <c r="AD577" s="310" t="n">
        <f aca="false">Y587-SUM(X577:X582)</f>
        <v>1060.57142857143</v>
      </c>
      <c r="AE577" s="310" t="n">
        <f aca="false">Z587-SUM(X577:X582)</f>
        <v>1833.14285714286</v>
      </c>
      <c r="AF577" s="228" t="n">
        <f aca="false">IF(SUM(AF578:AF582)&gt;0,0,IF(AC576&lt;0,AB576+(X576-AC577)/X576*10,0))</f>
        <v>40.7890410958904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304" t="n">
        <f aca="false">X577-AX577</f>
        <v>35.1428571428571</v>
      </c>
      <c r="AL577" s="98" t="n">
        <v>55</v>
      </c>
      <c r="AM577" s="310" t="n">
        <f aca="false">AL577*AK577</f>
        <v>1932.85714285714</v>
      </c>
      <c r="AN577" s="310"/>
      <c r="AO577" s="112" t="n">
        <v>50</v>
      </c>
      <c r="AP577" s="310" t="n">
        <f aca="false">AK587-SUM(AK577:AK582)</f>
        <v>271.107142857143</v>
      </c>
      <c r="AQ577" s="310" t="n">
        <f aca="false">AL587-SUM(AK577:AK582)</f>
        <v>999.357142857143</v>
      </c>
      <c r="AR577" s="310" t="n">
        <f aca="false">AM587-SUM(AK577:AK582)</f>
        <v>1728</v>
      </c>
      <c r="AS577" s="228" t="n">
        <f aca="false">IF(SUM(AS578:AS582)&gt;0,0,IF(AP576&lt;0,AO576+(AK576-AP577)/AK576*10,0))</f>
        <v>41.1154026217229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309" t="n">
        <f aca="false">I552</f>
        <v>1.71428571428571</v>
      </c>
      <c r="AY577" s="98" t="n">
        <v>55</v>
      </c>
      <c r="AZ577" s="310" t="n">
        <f aca="false">AY577*AX577</f>
        <v>94.2857142857143</v>
      </c>
      <c r="BA577" s="310"/>
      <c r="BB577" s="112" t="n">
        <v>50</v>
      </c>
      <c r="BC577" s="310" t="n">
        <f aca="false">AX587-SUM(AX577:AX582)</f>
        <v>17.0642857142857</v>
      </c>
      <c r="BD577" s="310" t="n">
        <f aca="false">AY587-SUM(AX577:AX582)</f>
        <v>61.2142857142857</v>
      </c>
      <c r="BE577" s="310" t="n">
        <f aca="false">AZ587-SUM(AX577:AX582)</f>
        <v>105.142857142857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112" customFormat="true" ht="12.4" hidden="false" customHeight="false" outlineLevel="0" collapsed="false">
      <c r="V578" s="98"/>
      <c r="X578" s="309" t="n">
        <f aca="false">J552</f>
        <v>4.57142857142857</v>
      </c>
      <c r="Y578" s="98" t="n">
        <v>65</v>
      </c>
      <c r="Z578" s="310" t="n">
        <f aca="false">Y578*X578</f>
        <v>297.142857142857</v>
      </c>
      <c r="AA578" s="310"/>
      <c r="AB578" s="112" t="n">
        <v>60</v>
      </c>
      <c r="AC578" s="310" t="n">
        <f aca="false">X587-SUM(X578:X582)</f>
        <v>325.028571428571</v>
      </c>
      <c r="AD578" s="310" t="n">
        <f aca="false">Y587-SUM(X578:X582)</f>
        <v>1097.42857142857</v>
      </c>
      <c r="AE578" s="310" t="n">
        <f aca="false">Z587-SUM(X578:X582)</f>
        <v>1870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304" t="n">
        <f aca="false">X578-AX578</f>
        <v>4.42857142857143</v>
      </c>
      <c r="AL578" s="98" t="n">
        <v>65</v>
      </c>
      <c r="AM578" s="310" t="n">
        <f aca="false">AL578*AK578</f>
        <v>287.857142857143</v>
      </c>
      <c r="AN578" s="310"/>
      <c r="AO578" s="112" t="n">
        <v>60</v>
      </c>
      <c r="AP578" s="310" t="n">
        <f aca="false">AK587-SUM(AK578:AK582)</f>
        <v>306.25</v>
      </c>
      <c r="AQ578" s="310" t="n">
        <f aca="false">AL587-SUM(AK578:AK582)</f>
        <v>1034.5</v>
      </c>
      <c r="AR578" s="310" t="n">
        <f aca="false">AM587-SUM(AK578:AK582)</f>
        <v>1763.14285714286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309" t="n">
        <f aca="false">K552</f>
        <v>0.142857142857143</v>
      </c>
      <c r="AY578" s="98" t="n">
        <v>65</v>
      </c>
      <c r="AZ578" s="310" t="n">
        <f aca="false">AY578*AX578</f>
        <v>9.28571428571429</v>
      </c>
      <c r="BA578" s="310"/>
      <c r="BB578" s="112" t="n">
        <v>60</v>
      </c>
      <c r="BC578" s="310" t="n">
        <f aca="false">AX587-SUM(AX578:AX582)</f>
        <v>18.7785714285714</v>
      </c>
      <c r="BD578" s="310" t="n">
        <f aca="false">AY587-SUM(AX578:AX582)</f>
        <v>62.9285714285714</v>
      </c>
      <c r="BE578" s="310" t="n">
        <f aca="false">AZ587-SUM(AX578:AX582)</f>
        <v>106.857142857143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112" customFormat="true" ht="12.4" hidden="false" customHeight="false" outlineLevel="0" collapsed="false">
      <c r="V579" s="98"/>
      <c r="X579" s="309" t="n">
        <f aca="false">L552</f>
        <v>1.28571428571429</v>
      </c>
      <c r="Y579" s="98" t="n">
        <v>75</v>
      </c>
      <c r="Z579" s="310" t="n">
        <f aca="false">Y579*X579</f>
        <v>96.4285714285714</v>
      </c>
      <c r="AA579" s="310"/>
      <c r="AB579" s="112" t="n">
        <v>70</v>
      </c>
      <c r="AC579" s="310" t="n">
        <f aca="false">X587-X582-X581-X580-X579</f>
        <v>329.6</v>
      </c>
      <c r="AD579" s="310" t="n">
        <f aca="false">Y587-SUM(X579:X582)</f>
        <v>1102</v>
      </c>
      <c r="AE579" s="310" t="n">
        <f aca="false">Z587-SUM(X579:X582)</f>
        <v>1874.57142857143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304" t="n">
        <f aca="false">X579-AX579</f>
        <v>1.28571428571429</v>
      </c>
      <c r="AL579" s="98" t="n">
        <v>75</v>
      </c>
      <c r="AM579" s="310" t="n">
        <f aca="false">AL579*AK579</f>
        <v>96.4285714285714</v>
      </c>
      <c r="AN579" s="310"/>
      <c r="AO579" s="112" t="n">
        <v>70</v>
      </c>
      <c r="AP579" s="310" t="n">
        <f aca="false">AK587-AK582-AK581-AK580-AK579</f>
        <v>310.678571428571</v>
      </c>
      <c r="AQ579" s="310" t="n">
        <f aca="false">AL587-SUM(AK579:AK582)</f>
        <v>1038.92857142857</v>
      </c>
      <c r="AR579" s="310" t="n">
        <f aca="false">AM587-SUM(AK579:AK582)</f>
        <v>1767.57142857143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309" t="n">
        <f aca="false">M552</f>
        <v>0</v>
      </c>
      <c r="AY579" s="98" t="n">
        <v>75</v>
      </c>
      <c r="AZ579" s="310" t="n">
        <f aca="false">AY579*AX579</f>
        <v>0</v>
      </c>
      <c r="BA579" s="310"/>
      <c r="BB579" s="112" t="n">
        <v>70</v>
      </c>
      <c r="BC579" s="310" t="n">
        <f aca="false">AX587-AX582-AX581-AX580-AX579</f>
        <v>18.9214285714286</v>
      </c>
      <c r="BD579" s="310" t="n">
        <f aca="false">AY587-SUM(AX579:AX582)</f>
        <v>63.0714285714286</v>
      </c>
      <c r="BE579" s="310" t="n">
        <f aca="false">AZ587-SUM(AX579:AX582)</f>
        <v>107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112" customFormat="true" ht="12.4" hidden="false" customHeight="false" outlineLevel="0" collapsed="false">
      <c r="V580" s="98"/>
      <c r="X580" s="309" t="n">
        <f aca="false">N552</f>
        <v>0.142857142857143</v>
      </c>
      <c r="Y580" s="98" t="n">
        <v>85</v>
      </c>
      <c r="Z580" s="310" t="n">
        <f aca="false">Y580*X580</f>
        <v>12.1428571428571</v>
      </c>
      <c r="AA580" s="310"/>
      <c r="AB580" s="112" t="n">
        <v>80</v>
      </c>
      <c r="AC580" s="310" t="n">
        <f aca="false">X587-X582-X581-X580</f>
        <v>330.885714285714</v>
      </c>
      <c r="AD580" s="310" t="n">
        <f aca="false">Y587-SUM(X580:X582)</f>
        <v>1103.28571428571</v>
      </c>
      <c r="AE580" s="310" t="n">
        <f aca="false">Z587-SUM(X580:X582)</f>
        <v>1875.85714285714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304" t="n">
        <f aca="false">X580-AX580</f>
        <v>0.142857142857143</v>
      </c>
      <c r="AL580" s="98" t="n">
        <v>85</v>
      </c>
      <c r="AM580" s="310" t="n">
        <f aca="false">AL580*AK580</f>
        <v>12.1428571428571</v>
      </c>
      <c r="AN580" s="310"/>
      <c r="AO580" s="112" t="n">
        <v>80</v>
      </c>
      <c r="AP580" s="310" t="n">
        <f aca="false">AK587-AK582-AK581-AK580</f>
        <v>311.964285714286</v>
      </c>
      <c r="AQ580" s="310" t="n">
        <f aca="false">AL587-SUM(AK580:AK582)</f>
        <v>1040.21428571429</v>
      </c>
      <c r="AR580" s="310" t="n">
        <f aca="false">AM587-SUM(AK580:AK582)</f>
        <v>1768.85714285714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309" t="n">
        <f aca="false">O552</f>
        <v>0</v>
      </c>
      <c r="AY580" s="98" t="n">
        <v>85</v>
      </c>
      <c r="AZ580" s="310" t="n">
        <f aca="false">AY580*AX580</f>
        <v>0</v>
      </c>
      <c r="BA580" s="310"/>
      <c r="BB580" s="112" t="n">
        <v>80</v>
      </c>
      <c r="BC580" s="310" t="n">
        <f aca="false">AX587-AX582-AX581-AX580</f>
        <v>18.9214285714286</v>
      </c>
      <c r="BD580" s="310" t="n">
        <f aca="false">AY587-SUM(AX580:AX582)</f>
        <v>63.0714285714286</v>
      </c>
      <c r="BE580" s="310" t="n">
        <f aca="false">AZ587-SUM(AX580:AX582)</f>
        <v>107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112" customFormat="true" ht="12.4" hidden="false" customHeight="false" outlineLevel="0" collapsed="false">
      <c r="V581" s="98"/>
      <c r="X581" s="309" t="n">
        <f aca="false">P552</f>
        <v>0</v>
      </c>
      <c r="Y581" s="98" t="n">
        <v>95</v>
      </c>
      <c r="Z581" s="310" t="n">
        <f aca="false">Y581*X581</f>
        <v>0</v>
      </c>
      <c r="AA581" s="310"/>
      <c r="AB581" s="112" t="n">
        <v>90</v>
      </c>
      <c r="AC581" s="310" t="n">
        <f aca="false">X587-X582-X581</f>
        <v>331.028571428571</v>
      </c>
      <c r="AD581" s="310" t="n">
        <f aca="false">Y587-X582-X581</f>
        <v>1103.42857142857</v>
      </c>
      <c r="AE581" s="310" t="n">
        <f aca="false">Z587-X582-X581</f>
        <v>1876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304" t="n">
        <f aca="false">X581-AX581</f>
        <v>0</v>
      </c>
      <c r="AL581" s="98" t="n">
        <v>95</v>
      </c>
      <c r="AM581" s="310" t="n">
        <f aca="false">AL581*AK581</f>
        <v>0</v>
      </c>
      <c r="AN581" s="310"/>
      <c r="AO581" s="112" t="n">
        <v>90</v>
      </c>
      <c r="AP581" s="310" t="n">
        <f aca="false">AK587-AK582-AK581</f>
        <v>312.107142857143</v>
      </c>
      <c r="AQ581" s="310" t="n">
        <f aca="false">AL587-AK582-AK581</f>
        <v>1040.35714285714</v>
      </c>
      <c r="AR581" s="310" t="n">
        <f aca="false">AM587-AK582-AK581</f>
        <v>1769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309" t="n">
        <f aca="false">Q552</f>
        <v>0</v>
      </c>
      <c r="AY581" s="98" t="n">
        <v>95</v>
      </c>
      <c r="AZ581" s="310" t="n">
        <f aca="false">AY581*AX581</f>
        <v>0</v>
      </c>
      <c r="BA581" s="310"/>
      <c r="BB581" s="112" t="n">
        <v>90</v>
      </c>
      <c r="BC581" s="310" t="n">
        <f aca="false">AX587-AX582-AX581</f>
        <v>18.9214285714286</v>
      </c>
      <c r="BD581" s="310" t="n">
        <f aca="false">AY587-AX582-AX581</f>
        <v>63.0714285714286</v>
      </c>
      <c r="BE581" s="310" t="n">
        <f aca="false">AZ587-AX582-AX581</f>
        <v>107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112" customFormat="true" ht="12.4" hidden="false" customHeight="false" outlineLevel="0" collapsed="false">
      <c r="V582" s="98"/>
      <c r="X582" s="309" t="n">
        <f aca="false">R552</f>
        <v>0</v>
      </c>
      <c r="Y582" s="98" t="n">
        <v>105</v>
      </c>
      <c r="Z582" s="310" t="n">
        <f aca="false">Y582*X582</f>
        <v>0</v>
      </c>
      <c r="AA582" s="310"/>
      <c r="AB582" s="112" t="n">
        <v>100</v>
      </c>
      <c r="AC582" s="310" t="n">
        <f aca="false">X587-X582</f>
        <v>331.028571428571</v>
      </c>
      <c r="AD582" s="310" t="n">
        <f aca="false">Y587-X582</f>
        <v>1103.42857142857</v>
      </c>
      <c r="AE582" s="310" t="n">
        <f aca="false">Z587-X582</f>
        <v>1876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304" t="n">
        <f aca="false">X582-AX582</f>
        <v>0</v>
      </c>
      <c r="AL582" s="98" t="n">
        <v>105</v>
      </c>
      <c r="AM582" s="310" t="n">
        <f aca="false">AL582*AK582</f>
        <v>0</v>
      </c>
      <c r="AN582" s="310"/>
      <c r="AO582" s="112" t="n">
        <v>100</v>
      </c>
      <c r="AP582" s="310" t="n">
        <f aca="false">AK587-AK582</f>
        <v>312.107142857143</v>
      </c>
      <c r="AQ582" s="310" t="n">
        <f aca="false">AL587-AK582</f>
        <v>1040.35714285714</v>
      </c>
      <c r="AR582" s="310" t="n">
        <f aca="false">AM587-AK582</f>
        <v>1769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309" t="n">
        <f aca="false">S552</f>
        <v>0</v>
      </c>
      <c r="AY582" s="98" t="n">
        <v>105</v>
      </c>
      <c r="AZ582" s="310" t="n">
        <f aca="false">AY582*AX582</f>
        <v>0</v>
      </c>
      <c r="BA582" s="310"/>
      <c r="BB582" s="112" t="n">
        <v>100</v>
      </c>
      <c r="BC582" s="310" t="n">
        <f aca="false">AX587-AX582</f>
        <v>18.9214285714286</v>
      </c>
      <c r="BD582" s="310" t="n">
        <f aca="false">AY587-AX582</f>
        <v>63.0714285714286</v>
      </c>
      <c r="BE582" s="310" t="n">
        <f aca="false">AZ587-AX582</f>
        <v>107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112" customFormat="true" ht="12.75" hidden="false" customHeight="false" outlineLevel="0" collapsed="false">
      <c r="A583" s="278" t="n">
        <f aca="false">(H552+J552+L552+N552+P552+R552)/T552</f>
        <v>0.0194199896426722</v>
      </c>
      <c r="B583" s="279" t="s">
        <v>131</v>
      </c>
      <c r="C583" s="276"/>
      <c r="D583" s="276"/>
      <c r="E583" s="276"/>
      <c r="F583" s="276"/>
      <c r="G583" s="276"/>
      <c r="H583" s="276"/>
      <c r="I583" s="276"/>
      <c r="J583" s="276"/>
      <c r="K583" s="276"/>
      <c r="L583" s="280" t="n">
        <f aca="false">(I552+K552+M552+O552+Q552+S552)/U552</f>
        <v>0.014722536806342</v>
      </c>
      <c r="M583" s="279" t="s">
        <v>132</v>
      </c>
      <c r="N583" s="276"/>
      <c r="O583" s="276"/>
      <c r="P583" s="276"/>
      <c r="Q583" s="276"/>
      <c r="R583" s="276"/>
      <c r="S583" s="276"/>
      <c r="T583" s="276"/>
      <c r="U583" s="276"/>
      <c r="V583" s="98"/>
      <c r="X583" s="230" t="s">
        <v>152</v>
      </c>
      <c r="Y583" s="98"/>
      <c r="Z583" s="98"/>
      <c r="AA583" s="310"/>
      <c r="AE583" s="312"/>
      <c r="AF583" s="313"/>
      <c r="AG583" s="313"/>
      <c r="AH583" s="313"/>
      <c r="AK583" s="230" t="s">
        <v>152</v>
      </c>
      <c r="AL583" s="98"/>
      <c r="AM583" s="98"/>
      <c r="AN583" s="310"/>
      <c r="AR583" s="312"/>
      <c r="AS583" s="313"/>
      <c r="AT583" s="313"/>
      <c r="AU583" s="313"/>
      <c r="AX583" s="230" t="s">
        <v>152</v>
      </c>
      <c r="AY583" s="98"/>
      <c r="AZ583" s="98"/>
      <c r="BA583" s="310"/>
      <c r="BE583" s="312"/>
      <c r="BF583" s="313"/>
      <c r="BG583" s="313"/>
      <c r="BH583" s="313"/>
      <c r="BI583" s="99"/>
      <c r="BJ583" s="99"/>
      <c r="BK583" s="99"/>
      <c r="BL583" s="99"/>
      <c r="BM583" s="100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112" customFormat="true" ht="12.75" hidden="false" customHeight="false" outlineLevel="0" collapsed="false">
      <c r="A584" s="278" t="n">
        <f aca="false">(P552+R552)/T552</f>
        <v>0</v>
      </c>
      <c r="B584" s="279" t="s">
        <v>133</v>
      </c>
      <c r="C584" s="276"/>
      <c r="D584" s="276"/>
      <c r="E584" s="276"/>
      <c r="F584" s="276"/>
      <c r="G584" s="276"/>
      <c r="H584" s="276"/>
      <c r="I584" s="276"/>
      <c r="J584" s="276"/>
      <c r="K584" s="281"/>
      <c r="L584" s="278" t="n">
        <f aca="false">(Q552+S552)/U552</f>
        <v>0</v>
      </c>
      <c r="M584" s="279" t="s">
        <v>133</v>
      </c>
      <c r="N584" s="276"/>
      <c r="O584" s="276"/>
      <c r="P584" s="276"/>
      <c r="Q584" s="276"/>
      <c r="R584" s="276"/>
      <c r="S584" s="276"/>
      <c r="T584" s="276"/>
      <c r="U584" s="276"/>
      <c r="V584" s="98"/>
      <c r="X584" s="309" t="n">
        <f aca="false">SUM(X574:X582)</f>
        <v>2206.85714285714</v>
      </c>
      <c r="Z584" s="310" t="n">
        <f aca="false">SUM(Z574:Z582)</f>
        <v>68521.4285714286</v>
      </c>
      <c r="AA584" s="310"/>
      <c r="AE584" s="312"/>
      <c r="AF584" s="314"/>
      <c r="AG584" s="314"/>
      <c r="AH584" s="314"/>
      <c r="AK584" s="309" t="n">
        <f aca="false">SUM(AK574:AK582)</f>
        <v>2080.71428571429</v>
      </c>
      <c r="AM584" s="310" t="n">
        <f aca="false">SUM(AM574:AM582)</f>
        <v>65244.2857142857</v>
      </c>
      <c r="AN584" s="310"/>
      <c r="AR584" s="312"/>
      <c r="AS584" s="314"/>
      <c r="AT584" s="314"/>
      <c r="AU584" s="314"/>
      <c r="AX584" s="309" t="n">
        <f aca="false">SUM(AX574:AX582)</f>
        <v>126.142857142857</v>
      </c>
      <c r="AZ584" s="310" t="n">
        <f aca="false">SUM(AZ574:AZ582)</f>
        <v>3277.14285714286</v>
      </c>
      <c r="BA584" s="310"/>
      <c r="BE584" s="312"/>
      <c r="BF584" s="314"/>
      <c r="BG584" s="314"/>
      <c r="BH584" s="314"/>
      <c r="BI584" s="99"/>
      <c r="BJ584" s="99"/>
      <c r="BK584" s="99"/>
      <c r="BL584" s="99"/>
      <c r="BM584" s="100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112" customFormat="true" ht="12.4" hidden="false" customHeight="false" outlineLevel="0" collapsed="false">
      <c r="V585" s="98"/>
      <c r="X585" s="234" t="n">
        <v>0.15</v>
      </c>
      <c r="Y585" s="315" t="n">
        <v>0.5</v>
      </c>
      <c r="Z585" s="315" t="n">
        <v>0.85</v>
      </c>
      <c r="AA585" s="310"/>
      <c r="AE585" s="312"/>
      <c r="AF585" s="314"/>
      <c r="AG585" s="314"/>
      <c r="AH585" s="314"/>
      <c r="AK585" s="234" t="n">
        <v>0.15</v>
      </c>
      <c r="AL585" s="315" t="n">
        <v>0.5</v>
      </c>
      <c r="AM585" s="315" t="n">
        <v>0.85</v>
      </c>
      <c r="AN585" s="310"/>
      <c r="AR585" s="312"/>
      <c r="AS585" s="314"/>
      <c r="AT585" s="314"/>
      <c r="AU585" s="314"/>
      <c r="AX585" s="234" t="n">
        <v>0.15</v>
      </c>
      <c r="AY585" s="315" t="n">
        <v>0.5</v>
      </c>
      <c r="AZ585" s="315" t="n">
        <v>0.85</v>
      </c>
      <c r="BA585" s="310"/>
      <c r="BE585" s="312"/>
      <c r="BF585" s="314"/>
      <c r="BG585" s="314"/>
      <c r="BH585" s="314"/>
      <c r="BI585" s="99"/>
      <c r="BJ585" s="99"/>
      <c r="BK585" s="99"/>
      <c r="BL585" s="99"/>
      <c r="BM585" s="100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112" customFormat="true" ht="16.5" hidden="false" customHeight="false" outlineLevel="0" collapsed="false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98"/>
      <c r="X586" s="317"/>
      <c r="Y586" s="172"/>
      <c r="Z586" s="172"/>
      <c r="AA586" s="310"/>
      <c r="AE586" s="312"/>
      <c r="AF586" s="314"/>
      <c r="AG586" s="314"/>
      <c r="AH586" s="314"/>
      <c r="AK586" s="317"/>
      <c r="AL586" s="172"/>
      <c r="AM586" s="172"/>
      <c r="AN586" s="310"/>
      <c r="AR586" s="312"/>
      <c r="AS586" s="314"/>
      <c r="AT586" s="314"/>
      <c r="AU586" s="314"/>
      <c r="AX586" s="317"/>
      <c r="AY586" s="172"/>
      <c r="AZ586" s="172"/>
      <c r="BA586" s="310"/>
      <c r="BE586" s="312"/>
      <c r="BF586" s="314"/>
      <c r="BG586" s="314"/>
      <c r="BH586" s="314"/>
      <c r="BI586" s="99"/>
      <c r="BJ586" s="99"/>
      <c r="BK586" s="99"/>
      <c r="BL586" s="99"/>
      <c r="BM586" s="100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112" customFormat="true" ht="12.4" hidden="false" customHeight="false" outlineLevel="0" collapsed="false">
      <c r="V587" s="98"/>
      <c r="X587" s="318" t="n">
        <f aca="false">X584*X585</f>
        <v>331.028571428571</v>
      </c>
      <c r="Y587" s="319" t="n">
        <f aca="false">X584*Y585</f>
        <v>1103.42857142857</v>
      </c>
      <c r="Z587" s="319" t="n">
        <f aca="false">ROUND((X584*Z585),0)</f>
        <v>1876</v>
      </c>
      <c r="AA587" s="241" t="s">
        <v>153</v>
      </c>
      <c r="AB587" s="242" t="n">
        <f aca="false">Z584/X584</f>
        <v>31.0493267736924</v>
      </c>
      <c r="AC587" s="320"/>
      <c r="AD587" s="320"/>
      <c r="AE587" s="321"/>
      <c r="AF587" s="322"/>
      <c r="AG587" s="322"/>
      <c r="AH587" s="322"/>
      <c r="AK587" s="318" t="n">
        <f aca="false">AK584*AK585</f>
        <v>312.107142857143</v>
      </c>
      <c r="AL587" s="319" t="n">
        <f aca="false">AK584*AL585</f>
        <v>1040.35714285714</v>
      </c>
      <c r="AM587" s="319" t="n">
        <f aca="false">ROUND((AK584*AM585),0)</f>
        <v>1769</v>
      </c>
      <c r="AN587" s="241" t="s">
        <v>153</v>
      </c>
      <c r="AO587" s="242" t="n">
        <f aca="false">AM584/AK584</f>
        <v>31.3566769653278</v>
      </c>
      <c r="AP587" s="320"/>
      <c r="AQ587" s="320"/>
      <c r="AR587" s="321"/>
      <c r="AS587" s="322"/>
      <c r="AT587" s="322"/>
      <c r="AU587" s="322"/>
      <c r="AX587" s="318" t="n">
        <f aca="false">AX584*AX585</f>
        <v>18.9214285714286</v>
      </c>
      <c r="AY587" s="319" t="n">
        <f aca="false">AX584*AY585</f>
        <v>63.0714285714286</v>
      </c>
      <c r="AZ587" s="319" t="n">
        <f aca="false">ROUND((AX584*AZ585),0)</f>
        <v>107</v>
      </c>
      <c r="BA587" s="241" t="s">
        <v>153</v>
      </c>
      <c r="BB587" s="242" t="n">
        <f aca="false">AZ584/AX584</f>
        <v>25.9796149490374</v>
      </c>
      <c r="BC587" s="320"/>
      <c r="BD587" s="320"/>
      <c r="BE587" s="321"/>
      <c r="BF587" s="322"/>
      <c r="BG587" s="322"/>
      <c r="BH587" s="322"/>
      <c r="BI587" s="99"/>
      <c r="BJ587" s="99"/>
      <c r="BK587" s="99"/>
      <c r="BL587" s="99"/>
      <c r="BM587" s="100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112" customFormat="true" ht="12.4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8"/>
      <c r="AY588" s="1"/>
      <c r="AZ588" s="1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112" customFormat="true" ht="12.4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8"/>
      <c r="AY589" s="1"/>
      <c r="AZ589" s="1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112" customFormat="true" ht="12.4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73" t="s">
        <v>122</v>
      </c>
      <c r="AY590" s="1"/>
      <c r="AZ590" s="1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112" customFormat="true" ht="12.4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73" t="s">
        <v>123</v>
      </c>
      <c r="AY591" s="1"/>
      <c r="AZ591" s="1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112" customFormat="true" ht="12.4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73" t="s">
        <v>124</v>
      </c>
      <c r="AY592" s="1"/>
      <c r="AZ592" s="1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112" customFormat="true" ht="12.4" hidden="false" customHeight="false" outlineLevel="0" collapsed="false">
      <c r="A593" s="323"/>
      <c r="B593" s="303"/>
      <c r="C593" s="303"/>
      <c r="D593" s="303"/>
      <c r="E593" s="324" t="s">
        <v>17</v>
      </c>
      <c r="F593" s="324" t="s">
        <v>18</v>
      </c>
      <c r="G593" s="324" t="s">
        <v>19</v>
      </c>
      <c r="H593" s="303" t="s">
        <v>20</v>
      </c>
      <c r="I593" s="303"/>
      <c r="J593" s="303"/>
      <c r="K593" s="32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73" t="s">
        <v>125</v>
      </c>
      <c r="AY593" s="1"/>
      <c r="AZ593" s="1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112" customFormat="true" ht="12.4" hidden="false" customHeight="false" outlineLevel="0" collapsed="false">
      <c r="A594" s="323" t="s">
        <v>154</v>
      </c>
      <c r="B594" s="303"/>
      <c r="C594" s="303"/>
      <c r="D594" s="303"/>
      <c r="E594" s="325" t="n">
        <f aca="false">G594+F594</f>
        <v>15448</v>
      </c>
      <c r="F594" s="325" t="n">
        <f aca="false">SUM(CA3:CL170)</f>
        <v>14565</v>
      </c>
      <c r="G594" s="325" t="n">
        <f aca="false">SUM(BN3:BY170)</f>
        <v>883</v>
      </c>
      <c r="H594" s="326" t="n">
        <f aca="false">G594/E594</f>
        <v>0.0571595028482652</v>
      </c>
      <c r="I594" s="303"/>
      <c r="J594" s="303"/>
      <c r="K594" s="32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73" t="s">
        <v>126</v>
      </c>
      <c r="AY594" s="1"/>
      <c r="AZ594" s="1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112" customFormat="true" ht="12.4" hidden="false" customHeight="false" outlineLevel="0" collapsed="false">
      <c r="A595" s="323" t="s">
        <v>155</v>
      </c>
      <c r="B595" s="303"/>
      <c r="C595" s="303"/>
      <c r="D595" s="303"/>
      <c r="E595" s="325" t="n">
        <f aca="false">G595+F595</f>
        <v>2206.85714285714</v>
      </c>
      <c r="F595" s="325" t="n">
        <f aca="false">F594/7</f>
        <v>2080.71428571429</v>
      </c>
      <c r="G595" s="325" t="n">
        <f aca="false">G594/7</f>
        <v>126.142857142857</v>
      </c>
      <c r="H595" s="326" t="n">
        <f aca="false">G595/E595</f>
        <v>0.0571595028482651</v>
      </c>
      <c r="I595" s="303"/>
      <c r="J595" s="303"/>
      <c r="K595" s="32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73" t="s">
        <v>127</v>
      </c>
      <c r="AY595" s="1"/>
      <c r="AZ595" s="1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112" customFormat="true" ht="12.4" hidden="false" customHeight="false" outlineLevel="0" collapsed="false">
      <c r="A596" s="323" t="s">
        <v>23</v>
      </c>
      <c r="B596" s="303"/>
      <c r="C596" s="303"/>
      <c r="D596" s="303"/>
      <c r="E596" s="325" t="n">
        <f aca="false">G596+F596</f>
        <v>91.9523809523809</v>
      </c>
      <c r="F596" s="325" t="n">
        <f aca="false">F594/168</f>
        <v>86.6964285714286</v>
      </c>
      <c r="G596" s="325" t="n">
        <f aca="false">G594/168</f>
        <v>5.25595238095238</v>
      </c>
      <c r="H596" s="326" t="n">
        <f aca="false">G596/E596</f>
        <v>0.0571595028482652</v>
      </c>
      <c r="I596" s="303"/>
      <c r="J596" s="303"/>
      <c r="K596" s="32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73" t="s">
        <v>128</v>
      </c>
      <c r="AY596" s="1"/>
      <c r="AZ596" s="1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112" customFormat="true" ht="12.4" hidden="false" customHeight="false" outlineLevel="0" collapsed="false">
      <c r="A597" s="323" t="s">
        <v>156</v>
      </c>
      <c r="B597" s="303"/>
      <c r="C597" s="303"/>
      <c r="D597" s="303"/>
      <c r="E597" s="325" t="n">
        <f aca="false">G597+F597</f>
        <v>2057.42857142857</v>
      </c>
      <c r="F597" s="325" t="n">
        <f aca="false">(T554-U554)</f>
        <v>1943.28571428571</v>
      </c>
      <c r="G597" s="325" t="n">
        <f aca="false">U554</f>
        <v>114.142857142857</v>
      </c>
      <c r="H597" s="326" t="n">
        <f aca="false">G597/E597</f>
        <v>0.0554784057769754</v>
      </c>
      <c r="I597" s="303"/>
      <c r="J597" s="303"/>
      <c r="K597" s="32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73" t="s">
        <v>129</v>
      </c>
      <c r="AY597" s="1"/>
      <c r="AZ597" s="1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112" customFormat="true" ht="12.4" hidden="false" customHeight="false" outlineLevel="0" collapsed="false">
      <c r="A598" s="323" t="s">
        <v>157</v>
      </c>
      <c r="B598" s="303"/>
      <c r="C598" s="303"/>
      <c r="D598" s="303"/>
      <c r="E598" s="325" t="n">
        <f aca="false">G598+F598</f>
        <v>149.428571428572</v>
      </c>
      <c r="F598" s="325" t="n">
        <f aca="false">(T555-U555)</f>
        <v>137.428571428572</v>
      </c>
      <c r="G598" s="325" t="n">
        <f aca="false">U555</f>
        <v>12</v>
      </c>
      <c r="H598" s="326" t="n">
        <f aca="false">G598/E598</f>
        <v>0.0803059273422561</v>
      </c>
      <c r="I598" s="303"/>
      <c r="J598" s="303"/>
      <c r="K598" s="32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73" t="s">
        <v>130</v>
      </c>
      <c r="AY598" s="1"/>
      <c r="AZ598" s="1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112" customFormat="true" ht="12.4" hidden="false" customHeight="false" outlineLevel="0" collapsed="false">
      <c r="A599" s="323" t="s">
        <v>158</v>
      </c>
      <c r="B599" s="303"/>
      <c r="C599" s="303"/>
      <c r="D599" s="303"/>
      <c r="E599" s="325" t="n">
        <f aca="false">G599+F599</f>
        <v>2328.4</v>
      </c>
      <c r="F599" s="327" t="n">
        <f aca="false">I491</f>
        <v>2192.6</v>
      </c>
      <c r="G599" s="327" t="n">
        <f aca="false">M491</f>
        <v>135.8</v>
      </c>
      <c r="H599" s="326" t="n">
        <f aca="false">G599/E599</f>
        <v>0.0583233121456794</v>
      </c>
      <c r="I599" s="303"/>
      <c r="J599" s="303"/>
      <c r="K599" s="32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73"/>
      <c r="AY599" s="1"/>
      <c r="AZ599" s="1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112" customFormat="true" ht="12.75" hidden="false" customHeight="false" outlineLevel="0" collapsed="false">
      <c r="A600" s="323" t="s">
        <v>159</v>
      </c>
      <c r="B600" s="303"/>
      <c r="C600" s="303"/>
      <c r="D600" s="303"/>
      <c r="E600" s="325" t="n">
        <f aca="false">G600+F600</f>
        <v>1960</v>
      </c>
      <c r="F600" s="324" t="n">
        <f aca="false">I361</f>
        <v>1863</v>
      </c>
      <c r="G600" s="324" t="n">
        <f aca="false">M361</f>
        <v>97</v>
      </c>
      <c r="H600" s="326" t="n">
        <f aca="false">G600/E600</f>
        <v>0.0494897959183673</v>
      </c>
      <c r="I600" s="303"/>
      <c r="J600" s="303"/>
      <c r="K600" s="32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8"/>
      <c r="AX600" s="276"/>
      <c r="AY600" s="1"/>
      <c r="AZ600" s="1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112" customFormat="true" ht="12.75" hidden="false" customHeight="false" outlineLevel="0" collapsed="false">
      <c r="A601" s="323" t="s">
        <v>28</v>
      </c>
      <c r="B601" s="303"/>
      <c r="C601" s="303"/>
      <c r="D601" s="303"/>
      <c r="E601" s="325" t="n">
        <f aca="false">G601+F601</f>
        <v>1846</v>
      </c>
      <c r="F601" s="324" t="n">
        <f aca="false">I426</f>
        <v>1739</v>
      </c>
      <c r="G601" s="324" t="n">
        <f aca="false">M426</f>
        <v>107</v>
      </c>
      <c r="H601" s="326" t="n">
        <f aca="false">G601/E601</f>
        <v>0.0579631635969664</v>
      </c>
      <c r="I601" s="303"/>
      <c r="J601" s="303"/>
      <c r="K601" s="32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8"/>
      <c r="W601" s="1"/>
      <c r="X601" s="1"/>
      <c r="Y601" s="1"/>
      <c r="Z601" s="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276"/>
      <c r="AY601" s="1"/>
      <c r="AZ601" s="1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112" customFormat="true" ht="12.75" hidden="false" customHeight="false" outlineLevel="0" collapsed="false">
      <c r="A602" s="323" t="s">
        <v>160</v>
      </c>
      <c r="B602" s="303"/>
      <c r="C602" s="303"/>
      <c r="D602" s="303"/>
      <c r="E602" s="328" t="n">
        <f aca="false">AB587</f>
        <v>31.0493267736924</v>
      </c>
      <c r="F602" s="328" t="n">
        <f aca="false">AO587</f>
        <v>31.3566769653278</v>
      </c>
      <c r="G602" s="328" t="n">
        <f aca="false">BB587</f>
        <v>25.9796149490374</v>
      </c>
      <c r="H602" s="303"/>
      <c r="I602" s="303"/>
      <c r="J602" s="303"/>
      <c r="K602" s="3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8"/>
      <c r="W602" s="1"/>
      <c r="X602" s="1"/>
      <c r="Y602" s="1"/>
      <c r="Z602" s="1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276"/>
      <c r="AV602" s="276"/>
      <c r="AW602" s="276"/>
      <c r="AY602" s="1"/>
      <c r="AZ602" s="1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112" customFormat="true" ht="12.75" hidden="false" customHeight="false" outlineLevel="0" collapsed="false">
      <c r="A603" s="323" t="s">
        <v>161</v>
      </c>
      <c r="B603" s="303"/>
      <c r="C603" s="303"/>
      <c r="D603" s="303"/>
      <c r="E603" s="329" t="n">
        <f aca="false">Y555</f>
        <v>28.4509095958895</v>
      </c>
      <c r="F603" s="329" t="n">
        <f aca="false">Y558</f>
        <v>28.8763508049695</v>
      </c>
      <c r="G603" s="329" t="n">
        <f aca="false">Z555</f>
        <v>21.2077596996245</v>
      </c>
      <c r="H603" s="303"/>
      <c r="I603" s="303"/>
      <c r="J603" s="303"/>
      <c r="K603" s="32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8"/>
      <c r="W603" s="1"/>
      <c r="X603" s="1"/>
      <c r="Y603" s="1"/>
      <c r="Z603" s="1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276"/>
      <c r="AV603" s="276"/>
      <c r="AW603" s="276"/>
      <c r="AY603" s="1"/>
      <c r="AZ603" s="1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112" customFormat="true" ht="12.4" hidden="false" customHeight="false" outlineLevel="0" collapsed="false">
      <c r="A604" s="323" t="s">
        <v>162</v>
      </c>
      <c r="B604" s="303"/>
      <c r="C604" s="303"/>
      <c r="D604" s="303"/>
      <c r="E604" s="329" t="n">
        <f aca="false">Y554</f>
        <v>38.3173996175908</v>
      </c>
      <c r="F604" s="329" t="n">
        <f aca="false">Y557</f>
        <v>38.4719334719335</v>
      </c>
      <c r="G604" s="329" t="n">
        <f aca="false">Z554</f>
        <v>36.547619047619</v>
      </c>
      <c r="H604" s="303"/>
      <c r="I604" s="303"/>
      <c r="J604" s="303"/>
      <c r="K604" s="32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8"/>
      <c r="AY604" s="1"/>
      <c r="AZ604" s="1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112" customFormat="true" ht="12.4" hidden="false" customHeight="false" outlineLevel="0" collapsed="false">
      <c r="A605" s="323" t="s">
        <v>30</v>
      </c>
      <c r="B605" s="303"/>
      <c r="C605" s="303"/>
      <c r="D605" s="303"/>
      <c r="E605" s="327" t="n">
        <f aca="false">SUM(F605+G605)</f>
        <v>300</v>
      </c>
      <c r="F605" s="253" t="n">
        <f aca="false">SUM(CD3:CL170)</f>
        <v>287</v>
      </c>
      <c r="G605" s="250" t="n">
        <f aca="false">SUM(BQ3:BY170)</f>
        <v>13</v>
      </c>
      <c r="H605" s="303"/>
      <c r="I605" s="303"/>
      <c r="J605" s="303"/>
      <c r="K605" s="3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112" customFormat="true" ht="12.4" hidden="false" customHeight="false" outlineLevel="0" collapsed="false">
      <c r="A606" s="323" t="s">
        <v>33</v>
      </c>
      <c r="B606" s="323"/>
      <c r="C606" s="323"/>
      <c r="D606" s="323"/>
      <c r="E606" s="330" t="n">
        <f aca="false">AF577</f>
        <v>40.7890410958904</v>
      </c>
      <c r="F606" s="330" t="n">
        <f aca="false">AS577</f>
        <v>41.1154026217229</v>
      </c>
      <c r="G606" s="330" t="n">
        <f aca="false">BF577</f>
        <v>0</v>
      </c>
      <c r="H606" s="323"/>
      <c r="I606" s="323"/>
      <c r="J606" s="323"/>
      <c r="K606" s="32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112" customFormat="true" ht="12.4" hidden="false" customHeight="false" outlineLevel="0" collapsed="false">
      <c r="A607" s="323" t="s">
        <v>34</v>
      </c>
      <c r="B607" s="323"/>
      <c r="C607" s="323"/>
      <c r="D607" s="323"/>
      <c r="E607" s="330" t="n">
        <f aca="false">AG576</f>
        <v>32.5164426651416</v>
      </c>
      <c r="F607" s="330" t="n">
        <f aca="false">AT576</f>
        <v>32.8145793287003</v>
      </c>
      <c r="G607" s="330" t="n">
        <f aca="false">BG576</f>
        <v>0</v>
      </c>
      <c r="H607" s="323"/>
      <c r="I607" s="323"/>
      <c r="J607" s="323"/>
      <c r="K607" s="32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112" customFormat="true" ht="12.4" hidden="false" customHeight="false" outlineLevel="0" collapsed="false">
      <c r="A608" s="323" t="s">
        <v>35</v>
      </c>
      <c r="B608" s="323"/>
      <c r="C608" s="323"/>
      <c r="D608" s="323"/>
      <c r="E608" s="330" t="n">
        <f aca="false">AH575</f>
        <v>23.8832997987928</v>
      </c>
      <c r="F608" s="330" t="n">
        <f aca="false">AU575</f>
        <v>24.056516081056</v>
      </c>
      <c r="G608" s="330" t="n">
        <f aca="false">BH575</f>
        <v>22.2905982905983</v>
      </c>
      <c r="H608" s="323"/>
      <c r="I608" s="323"/>
      <c r="J608" s="323"/>
      <c r="K608" s="32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112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112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112" customFormat="true" ht="13.15" hidden="false" customHeight="false" outlineLevel="0" collapsed="false">
      <c r="A611" s="259" t="s">
        <v>163</v>
      </c>
      <c r="B611" s="260" t="n">
        <f aca="false">H611/K611</f>
        <v>0.369309989701339</v>
      </c>
      <c r="C611" s="260" t="n">
        <f aca="false">I611/L611</f>
        <v>0.662514156285391</v>
      </c>
      <c r="D611" s="261" t="n">
        <f aca="false">N611/K611</f>
        <v>0.630690010298661</v>
      </c>
      <c r="E611" s="261" t="n">
        <f aca="false">O611/L611</f>
        <v>0.337485843714609</v>
      </c>
      <c r="F611" s="246"/>
      <c r="G611" s="246"/>
      <c r="H611" s="246" t="n">
        <f aca="false">SUM(CA3:CA170)</f>
        <v>5379</v>
      </c>
      <c r="I611" s="246" t="n">
        <f aca="false">SUM(BN3:BN170)</f>
        <v>585</v>
      </c>
      <c r="J611" s="246"/>
      <c r="K611" s="246" t="n">
        <f aca="false">SUM(CA3:CL170)</f>
        <v>14565</v>
      </c>
      <c r="L611" s="112" t="n">
        <f aca="false">SUM(BN3:BY170)</f>
        <v>883</v>
      </c>
      <c r="N611" s="112" t="n">
        <f aca="false">K611-H611</f>
        <v>9186</v>
      </c>
      <c r="O611" s="112" t="n">
        <f aca="false">L611-I611</f>
        <v>298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112" customFormat="true" ht="13.15" hidden="false" customHeight="false" outlineLevel="0" collapsed="false">
      <c r="A612" s="259" t="s">
        <v>164</v>
      </c>
      <c r="B612" s="260" t="n">
        <f aca="false">H612/K612</f>
        <v>0.833642293168555</v>
      </c>
      <c r="C612" s="260" t="n">
        <f aca="false">I612/L612</f>
        <v>0.924122310305776</v>
      </c>
      <c r="D612" s="261" t="n">
        <f aca="false">N612/K612</f>
        <v>0.166357706831445</v>
      </c>
      <c r="E612" s="261" t="n">
        <f aca="false">O612/L612</f>
        <v>0.0758776896942242</v>
      </c>
      <c r="H612" s="246" t="n">
        <f aca="false">SUM(CB3:CB170)+H611</f>
        <v>12142</v>
      </c>
      <c r="I612" s="246" t="n">
        <f aca="false">SUM(BO3:BO170)+I611</f>
        <v>816</v>
      </c>
      <c r="K612" s="112" t="n">
        <f aca="false">K611</f>
        <v>14565</v>
      </c>
      <c r="L612" s="112" t="n">
        <f aca="false">L611</f>
        <v>883</v>
      </c>
      <c r="N612" s="112" t="n">
        <f aca="false">K612-H612</f>
        <v>2423</v>
      </c>
      <c r="O612" s="112" t="n">
        <f aca="false">L612-I612</f>
        <v>67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112" customFormat="true" ht="13.15" hidden="false" customHeight="false" outlineLevel="0" collapsed="false">
      <c r="A613" s="259" t="s">
        <v>165</v>
      </c>
      <c r="B613" s="260" t="n">
        <f aca="false">H613/K613</f>
        <v>0.980295228286989</v>
      </c>
      <c r="C613" s="260" t="n">
        <f aca="false">I613/L613</f>
        <v>0.985277463193658</v>
      </c>
      <c r="D613" s="261" t="n">
        <f aca="false">N613/K613</f>
        <v>0.0197047717130106</v>
      </c>
      <c r="E613" s="261" t="n">
        <f aca="false">O613/L613</f>
        <v>0.014722536806342</v>
      </c>
      <c r="H613" s="246" t="n">
        <f aca="false">SUM(CC3:CC170)+H612</f>
        <v>14278</v>
      </c>
      <c r="I613" s="246" t="n">
        <f aca="false">SUM(BP3:BP170)+I612</f>
        <v>870</v>
      </c>
      <c r="K613" s="112" t="n">
        <f aca="false">K611</f>
        <v>14565</v>
      </c>
      <c r="L613" s="112" t="n">
        <f aca="false">L611</f>
        <v>883</v>
      </c>
      <c r="N613" s="112" t="n">
        <f aca="false">K613-H613</f>
        <v>287</v>
      </c>
      <c r="O613" s="112" t="n">
        <f aca="false">L613-I613</f>
        <v>13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112" customFormat="true" ht="13.15" hidden="false" customHeight="false" outlineLevel="0" collapsed="false">
      <c r="A614" s="259" t="s">
        <v>166</v>
      </c>
      <c r="B614" s="260" t="n">
        <f aca="false">H614/K614</f>
        <v>0.997185032612427</v>
      </c>
      <c r="C614" s="260" t="n">
        <f aca="false">I614/L614</f>
        <v>0.998867497168743</v>
      </c>
      <c r="D614" s="261" t="n">
        <f aca="false">N614/K614</f>
        <v>0.00281496738757295</v>
      </c>
      <c r="E614" s="261" t="n">
        <f aca="false">O614/L614</f>
        <v>0.00113250283125708</v>
      </c>
      <c r="H614" s="112" t="n">
        <f aca="false">SUM(CD3:CD170)+H613</f>
        <v>14524</v>
      </c>
      <c r="I614" s="112" t="n">
        <f aca="false">SUM(BQ3:BQ170)+I613</f>
        <v>882</v>
      </c>
      <c r="K614" s="112" t="n">
        <f aca="false">K611</f>
        <v>14565</v>
      </c>
      <c r="L614" s="112" t="n">
        <f aca="false">L611</f>
        <v>883</v>
      </c>
      <c r="N614" s="112" t="n">
        <f aca="false">K614-H614</f>
        <v>41</v>
      </c>
      <c r="O614" s="112" t="n">
        <f aca="false">L614-I614</f>
        <v>1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112" customFormat="true" ht="13.15" hidden="false" customHeight="false" outlineLevel="0" collapsed="false">
      <c r="A615" s="259" t="s">
        <v>167</v>
      </c>
      <c r="B615" s="260" t="n">
        <f aca="false">H615/K615</f>
        <v>0.999313422588397</v>
      </c>
      <c r="C615" s="260" t="n">
        <f aca="false">I615/L615</f>
        <v>1</v>
      </c>
      <c r="D615" s="261" t="n">
        <f aca="false">N615/K615</f>
        <v>0.000686577411603158</v>
      </c>
      <c r="E615" s="261" t="n">
        <f aca="false">O615/L615</f>
        <v>0</v>
      </c>
      <c r="H615" s="112" t="n">
        <f aca="false">SUM(CE3:CE170)+H614</f>
        <v>14555</v>
      </c>
      <c r="I615" s="112" t="n">
        <f aca="false">SUM(BR3:BR170)+I614</f>
        <v>883</v>
      </c>
      <c r="K615" s="112" t="n">
        <f aca="false">K611</f>
        <v>14565</v>
      </c>
      <c r="L615" s="112" t="n">
        <f aca="false">L611</f>
        <v>883</v>
      </c>
      <c r="N615" s="112" t="n">
        <f aca="false">K615-H615</f>
        <v>10</v>
      </c>
      <c r="O615" s="112" t="n">
        <f aca="false">L615-I615</f>
        <v>0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112" customFormat="true" ht="13.15" hidden="false" customHeight="false" outlineLevel="0" collapsed="false">
      <c r="A616" s="259" t="s">
        <v>168</v>
      </c>
      <c r="B616" s="260" t="n">
        <f aca="false">H616/K616</f>
        <v>0.99993134225884</v>
      </c>
      <c r="C616" s="260" t="n">
        <f aca="false">I616/L616</f>
        <v>1</v>
      </c>
      <c r="D616" s="261" t="n">
        <f aca="false">N616/K616</f>
        <v>6.86577411603158E-005</v>
      </c>
      <c r="E616" s="261" t="n">
        <f aca="false">O616/L616</f>
        <v>0</v>
      </c>
      <c r="H616" s="112" t="n">
        <f aca="false">SUM(CF3:CF170)+H615</f>
        <v>14564</v>
      </c>
      <c r="I616" s="112" t="n">
        <f aca="false">SUM(BS3:BS170)+I615</f>
        <v>883</v>
      </c>
      <c r="K616" s="112" t="n">
        <f aca="false">K611</f>
        <v>14565</v>
      </c>
      <c r="L616" s="112" t="n">
        <f aca="false">L611</f>
        <v>883</v>
      </c>
      <c r="N616" s="112" t="n">
        <f aca="false">K616-H616</f>
        <v>1</v>
      </c>
      <c r="O616" s="112" t="n">
        <f aca="false">L616-I616</f>
        <v>0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112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112" t="n">
        <f aca="false">SUM(CG3:CG170)+H616</f>
        <v>14565</v>
      </c>
      <c r="I617" s="112" t="n">
        <f aca="false">SUM(BT3:BT170)+I616</f>
        <v>883</v>
      </c>
      <c r="K617" s="112" t="n">
        <f aca="false">K611</f>
        <v>14565</v>
      </c>
      <c r="L617" s="112" t="n">
        <f aca="false">L611</f>
        <v>883</v>
      </c>
      <c r="N617" s="112" t="n">
        <f aca="false">K617-H617</f>
        <v>0</v>
      </c>
      <c r="O617" s="112" t="n">
        <f aca="false">L617-I617</f>
        <v>0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112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112" t="n">
        <f aca="false">SUM(CH3:CH170)+H617</f>
        <v>14565</v>
      </c>
      <c r="I618" s="112" t="n">
        <f aca="false">SUM(BU3:BU170)+I617</f>
        <v>883</v>
      </c>
      <c r="K618" s="112" t="n">
        <f aca="false">K611</f>
        <v>14565</v>
      </c>
      <c r="L618" s="112" t="n">
        <f aca="false">L611</f>
        <v>883</v>
      </c>
      <c r="N618" s="112" t="n">
        <f aca="false">K618-H618</f>
        <v>0</v>
      </c>
      <c r="O618" s="112" t="n">
        <f aca="false">L618-I618</f>
        <v>0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112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G619" s="97"/>
      <c r="H619" s="97" t="n">
        <f aca="false">SUM(CI3:CL170)+H618</f>
        <v>14565</v>
      </c>
      <c r="I619" s="97" t="n">
        <f aca="false">SUM(BV3:BY170)+I618</f>
        <v>883</v>
      </c>
      <c r="K619" s="112" t="n">
        <f aca="false">K611</f>
        <v>14565</v>
      </c>
      <c r="L619" s="112" t="n">
        <f aca="false">L611</f>
        <v>883</v>
      </c>
      <c r="N619" s="112" t="n">
        <f aca="false">K619-H619</f>
        <v>0</v>
      </c>
      <c r="O619" s="112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112" customFormat="true" ht="12.4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112" customFormat="true" ht="12.4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112" customFormat="true" ht="12.4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112" customFormat="true" ht="12.4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112" customFormat="true" ht="12.4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112" customFormat="true" ht="12.4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112" customFormat="true" ht="12.4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112" customFormat="true" ht="12.4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112" customFormat="true" ht="12.4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112" customFormat="true" ht="12.4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112" customFormat="true" ht="12.4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112" customFormat="true" ht="12.4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112" customFormat="true" ht="12.4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112" customFormat="true" ht="12.4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112" customFormat="true" ht="12.4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112" customFormat="true" ht="12.4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112" customFormat="true" ht="12.4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112" customFormat="true" ht="12.4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112" customFormat="true" ht="12.4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112" customFormat="true" ht="12.4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112" customFormat="true" ht="12.4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112" customFormat="true" ht="12.4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112" customFormat="true" ht="12.4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112" customFormat="true" ht="12.4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112" customFormat="true" ht="12.4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112" customFormat="true" ht="12.4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112" customFormat="true" ht="12.4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112" customFormat="true" ht="12.4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112" customFormat="true" ht="12.4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112" customFormat="true" ht="12.4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112" customFormat="true" ht="12.4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112" customFormat="true" ht="12.4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112" customFormat="true" ht="12.4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112" customFormat="true" ht="12.4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112" customFormat="true" ht="12.4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112" customFormat="true" ht="12.4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112" customFormat="true" ht="12.4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112" customFormat="true" ht="12.4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112" customFormat="true" ht="12.4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112" customFormat="true" ht="12.4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112" customFormat="true" ht="12.4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112" customFormat="true" ht="12.4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112" customFormat="true" ht="12.4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112" customFormat="true" ht="12.4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112" customFormat="true" ht="12.4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112" customFormat="true" ht="12.4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112" customFormat="true" ht="12.4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112" customFormat="true" ht="12.4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112" customFormat="true" ht="12.4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112" customFormat="true" ht="12.4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112" customFormat="true" ht="12.4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112" customFormat="true" ht="12.4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112" customFormat="true" ht="12.4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112" customFormat="true" ht="12.4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112" customFormat="true" ht="12.4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112" customFormat="true" ht="12.4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112" customFormat="true" ht="12.4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112" customFormat="true" ht="12.4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112" customFormat="true" ht="12.4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112" customFormat="true" ht="12.4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112" customFormat="true" ht="12.4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112" customFormat="true" ht="12.4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112" customFormat="true" ht="12.4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112" customFormat="true" ht="12.4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112" customFormat="true" ht="12.4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112" customFormat="true" ht="12.4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112" customFormat="true" ht="12.4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112" customFormat="true" ht="12.4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112" customFormat="true" ht="12.4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112" customFormat="true" ht="12.4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112" customFormat="true" ht="12.4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112" customFormat="true" ht="12.4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112" customFormat="true" ht="12.4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112" customFormat="true" ht="12.4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112" customFormat="true" ht="12.4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112" customFormat="true" ht="12.4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112" customFormat="true" ht="12.4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112" customFormat="true" ht="12.4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112" customFormat="true" ht="12.4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112" customFormat="true" ht="12.4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112" customFormat="true" ht="12.4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112" customFormat="true" ht="12.4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112" customFormat="true" ht="12.4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112" customFormat="true" ht="12.4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112" customFormat="true" ht="12.4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112" customFormat="true" ht="12.4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112" customFormat="true" ht="12.4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112" customFormat="true" ht="12.4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112" customFormat="true" ht="12.4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112" customFormat="true" ht="12.4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112" customFormat="true" ht="12.4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112" customFormat="true" ht="12.4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112" customFormat="true" ht="12.4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112" customFormat="true" ht="12.4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112" customFormat="true" ht="12.4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112" customFormat="true" ht="12.4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112" customFormat="true" ht="12.4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112" customFormat="true" ht="12.4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112" customFormat="true" ht="12.4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112" customFormat="true" ht="12.4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112" customFormat="true" ht="12.4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112" customFormat="true" ht="12.4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112" customFormat="true" ht="12.4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112" customFormat="true" ht="12.4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112" customFormat="true" ht="12.4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112" customFormat="true" ht="12.4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112" customFormat="true" ht="12.4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112" customFormat="true" ht="12.4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112" customFormat="true" ht="12.4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112" customFormat="true" ht="12.4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112" customFormat="true" ht="12.4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112" customFormat="true" ht="12.4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112" customFormat="true" ht="12.4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112" customFormat="true" ht="12.4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112" customFormat="true" ht="12.4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112" customFormat="true" ht="12.4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112" customFormat="true" ht="12.4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112" customFormat="true" ht="12.4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112" customFormat="true" ht="12.4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112" customFormat="true" ht="12.4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112" customFormat="true" ht="12.4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112" customFormat="true" ht="12.4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112" customFormat="true" ht="12.4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112" customFormat="true" ht="12.4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112" customFormat="true" ht="12.4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112" customFormat="true" ht="12.4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112" customFormat="true" ht="12.4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112" customFormat="true" ht="12.4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112" customFormat="true" ht="12.4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112" customFormat="true" ht="12.4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112" customFormat="true" ht="12.4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112" customFormat="true" ht="12.4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112" customFormat="true" ht="12.4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112" customFormat="true" ht="12.4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112" customFormat="true" ht="12.4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112" customFormat="true" ht="12.4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112" customFormat="true" ht="12.4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112" customFormat="true" ht="12.4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112" customFormat="true" ht="12.4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112" customFormat="true" ht="12.4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112" customFormat="true" ht="12.4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112" customFormat="true" ht="12.4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112" customFormat="true" ht="12.4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112" customFormat="true" ht="12.4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112" customFormat="true" ht="12.4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112" customFormat="true" ht="12.4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112" customFormat="true" ht="12.4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112" customFormat="true" ht="12.4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112" customFormat="true" ht="12.4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112" customFormat="true" ht="12.4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112" customFormat="true" ht="12.4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112" customFormat="true" ht="12.4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112" customFormat="true" ht="12.4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112" customFormat="true" ht="12.4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112" customFormat="true" ht="12.4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112" customFormat="true" ht="12.4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112" customFormat="true" ht="12.4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112" customFormat="true" ht="12.4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112" customFormat="true" ht="12.4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112" customFormat="true" ht="12.4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112" customFormat="true" ht="12.4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112" customFormat="true" ht="12.4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112" customFormat="true" ht="12.4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112" customFormat="true" ht="12.4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112" customFormat="true" ht="12.4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112" customFormat="true" ht="12.4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112" customFormat="true" ht="12.4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112" customFormat="true" ht="12.4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112" customFormat="true" ht="12.4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112" customFormat="true" ht="12.4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112" customFormat="true" ht="12.4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112" customFormat="true" ht="12.4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112" customFormat="true" ht="12.4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112" customFormat="true" ht="12.4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112" customFormat="true" ht="12.4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112" customFormat="true" ht="12.4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112" customFormat="true" ht="12.4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112" customFormat="true" ht="12.4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112" customFormat="true" ht="12.4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112" customFormat="true" ht="12.4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112" customFormat="true" ht="12.4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112" customFormat="true" ht="12.4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112" customFormat="true" ht="12.4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112" customFormat="true" ht="12.4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112" customFormat="true" ht="12.4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112" customFormat="true" ht="12.4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112" customFormat="true" ht="12.4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112" customFormat="true" ht="12.4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112" customFormat="true" ht="12.4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112" customFormat="true" ht="12.4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112" customFormat="true" ht="12.4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112" customFormat="true" ht="12.4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112" customFormat="true" ht="12.4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112" customFormat="true" ht="12.4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112" customFormat="true" ht="12.4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112" customFormat="true" ht="12.4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112" customFormat="true" ht="12.4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112" customFormat="true" ht="12.4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112" customFormat="true" ht="12.4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112" customFormat="true" ht="12.4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112" customFormat="true" ht="12.4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112" customFormat="true" ht="12.4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112" customFormat="true" ht="12.4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112" customFormat="true" ht="12.4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112" customFormat="true" ht="12.4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112" customFormat="true" ht="12.4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112" customFormat="true" ht="12.4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112" customFormat="true" ht="12.4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112" customFormat="true" ht="12.4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112" customFormat="true" ht="12.4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112" customFormat="true" ht="12.4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112" customFormat="true" ht="12.4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112" customFormat="true" ht="12.4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112" customFormat="true" ht="12.4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112" customFormat="true" ht="12.4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112" customFormat="true" ht="12.4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112" customFormat="true" ht="12.4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112" customFormat="true" ht="12.4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112" customFormat="true" ht="12.4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112" customFormat="true" ht="12.4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112" customFormat="true" ht="12.4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112" customFormat="true" ht="12.4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112" customFormat="true" ht="12.4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112" customFormat="true" ht="12.4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112" customFormat="true" ht="12.4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112" customFormat="true" ht="12.4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112" customFormat="true" ht="12.4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112" customFormat="true" ht="12.4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112" customFormat="true" ht="12.4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112" customFormat="true" ht="12.4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112" customFormat="true" ht="12.4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112" customFormat="true" ht="12.4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112" customFormat="true" ht="12.4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112" customFormat="true" ht="12.4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112" customFormat="true" ht="12.4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112" customFormat="true" ht="12.4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112" customFormat="true" ht="12.4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112" customFormat="true" ht="12.4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112" customFormat="true" ht="12.4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112" customFormat="true" ht="12.4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112" customFormat="true" ht="12.4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112" customFormat="true" ht="12.4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112" customFormat="true" ht="12.4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112" customFormat="true" ht="12.4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112" customFormat="true" ht="12.4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112" customFormat="true" ht="12.4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112" customFormat="true" ht="12.4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112" customFormat="true" ht="12.4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112" customFormat="true" ht="12.4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112" customFormat="true" ht="12.4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112" customFormat="true" ht="12.4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112" customFormat="true" ht="12.4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112" customFormat="true" ht="12.4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112" customFormat="true" ht="12.4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112" customFormat="true" ht="12.4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112" customFormat="true" ht="12.4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112" customFormat="true" ht="12.4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112" customFormat="true" ht="12.4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112" customFormat="true" ht="12.4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112" customFormat="true" ht="12.4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112" customFormat="true" ht="12.4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112" customFormat="true" ht="12.4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112" customFormat="true" ht="12.4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112" customFormat="true" ht="12.4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112" customFormat="true" ht="12.4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112" customFormat="true" ht="12.4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112" customFormat="true" ht="12.4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112" customFormat="true" ht="12.4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112" customFormat="true" ht="12.4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112" customFormat="true" ht="12.4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112" customFormat="true" ht="12.4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112" customFormat="true" ht="12.4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112" customFormat="true" ht="12.4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112" customFormat="true" ht="12.4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112" customFormat="true" ht="12.4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112" customFormat="true" ht="12.4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112" customFormat="true" ht="12.4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112" customFormat="true" ht="12.4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112" customFormat="true" ht="12.4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112" customFormat="true" ht="12.4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112" customFormat="true" ht="12.4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112" customFormat="true" ht="12.4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112" customFormat="true" ht="12.4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112" customFormat="true" ht="12.4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112" customFormat="true" ht="12.4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112" customFormat="true" ht="12.4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112" customFormat="true" ht="12.4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112" customFormat="true" ht="12.4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112" customFormat="true" ht="12.4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112" customFormat="true" ht="12.4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112" customFormat="true" ht="12.4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112" customFormat="true" ht="12.4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112" customFormat="true" ht="12.4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112" customFormat="true" ht="12.4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112" customFormat="true" ht="12.4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112" customFormat="true" ht="12.4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112" customFormat="true" ht="12.4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112" customFormat="true" ht="12.4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112" customFormat="true" ht="12.4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112" customFormat="true" ht="12.4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112" customFormat="true" ht="12.4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112" customFormat="true" ht="12.4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112" customFormat="true" ht="12.4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112" customFormat="true" ht="12.4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112" customFormat="true" ht="12.4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112" customFormat="true" ht="12.4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112" customFormat="true" ht="12.4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112" customFormat="true" ht="12.4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112" customFormat="true" ht="12.4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112" customFormat="true" ht="12.4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112" customFormat="true" ht="12.4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112" customFormat="true" ht="12.4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112" customFormat="true" ht="12.4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112" customFormat="true" ht="12.4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112" customFormat="true" ht="12.4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112" customFormat="true" ht="12.4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112" customFormat="true" ht="12.4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112" customFormat="true" ht="12.4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112" customFormat="true" ht="12.4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112" customFormat="true" ht="12.4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112" customFormat="true" ht="12.4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112" customFormat="true" ht="12.4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112" customFormat="true" ht="12.4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112" customFormat="true" ht="12.4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112" customFormat="true" ht="12.4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112" customFormat="true" ht="12.4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112" customFormat="true" ht="12.4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112" customFormat="true" ht="12.4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112" customFormat="true" ht="12.4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112" customFormat="true" ht="12.4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112" customFormat="true" ht="12.4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112" customFormat="true" ht="12.4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112" customFormat="true" ht="12.4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112" customFormat="true" ht="12.4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112" customFormat="true" ht="12.4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112" customFormat="true" ht="12.4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112" customFormat="true" ht="12.4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112" customFormat="true" ht="12.4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112" customFormat="true" ht="12.4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112" customFormat="true" ht="12.4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112" customFormat="true" ht="12.4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112" customFormat="true" ht="12.4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112" customFormat="true" ht="12.4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112" customFormat="true" ht="12.4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112" customFormat="true" ht="12.4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112" customFormat="true" ht="12.4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112" customFormat="true" ht="12.4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112" customFormat="true" ht="12.4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112" customFormat="true" ht="12.4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112" customFormat="true" ht="12.4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112" customFormat="true" ht="12.4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112" customFormat="true" ht="12.4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112" customFormat="true" ht="12.4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112" customFormat="true" ht="12.4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112" customFormat="true" ht="12.4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112" customFormat="true" ht="12.4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112" customFormat="true" ht="12.4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112" customFormat="true" ht="12.4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112" customFormat="true" ht="12.4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112" customFormat="true" ht="12.4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112" customFormat="true" ht="12.4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112" customFormat="true" ht="12.4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112" customFormat="true" ht="12.4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112" customFormat="true" ht="12.4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112" customFormat="true" ht="12.4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112" customFormat="true" ht="12.4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112" customFormat="true" ht="12.4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112" customFormat="true" ht="12.4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112" customFormat="true" ht="12.4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112" customFormat="true" ht="12.4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112" customFormat="true" ht="12.4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112" customFormat="true" ht="12.4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112" customFormat="true" ht="12.4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112" customFormat="true" ht="12.4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112" customFormat="true" ht="12.4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112" customFormat="true" ht="12.4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112" customFormat="true" ht="12.4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112" customFormat="true" ht="12.4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112" customFormat="true" ht="12.4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112" customFormat="true" ht="12.4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112" customFormat="true" ht="12.4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112" customFormat="true" ht="12.4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112" customFormat="true" ht="12.4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112" customFormat="true" ht="12.4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112" customFormat="true" ht="12.4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112" customFormat="true" ht="12.4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112" customFormat="true" ht="12.4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112" customFormat="true" ht="12.4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112" customFormat="true" ht="12.4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112" customFormat="true" ht="12.4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112" customFormat="true" ht="12.4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112" customFormat="true" ht="12.4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112" customFormat="true" ht="12.4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112" customFormat="true" ht="12.4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112" customFormat="true" ht="12.4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112" customFormat="true" ht="12.4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112" customFormat="true" ht="12.4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112" customFormat="true" ht="12.4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112" customFormat="true" ht="12.4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112" customFormat="true" ht="12.4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112" customFormat="true" ht="12.4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112" customFormat="true" ht="12.4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112" customFormat="true" ht="12.4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112" customFormat="true" ht="12.4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112" customFormat="true" ht="12.4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112" customFormat="true" ht="12.4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112" customFormat="true" ht="12.4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112" customFormat="true" ht="12.4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112" customFormat="true" ht="12.4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112" customFormat="true" ht="12.4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112" customFormat="true" ht="12.4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112" customFormat="true" ht="12.4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112" customFormat="true" ht="12.4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112" customFormat="true" ht="12.4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112" customFormat="true" ht="12.4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112" customFormat="true" ht="12.4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112" customFormat="true" ht="12.4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112" customFormat="true" ht="12.4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112" customFormat="true" ht="12.4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112" customFormat="true" ht="12.4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112" customFormat="true" ht="12.4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112" customFormat="true" ht="12.4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112" customFormat="true" ht="12.4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112" customFormat="true" ht="12.4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112" customFormat="true" ht="12.4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112" customFormat="true" ht="12.4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112" customFormat="true" ht="12.4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112" customFormat="true" ht="12.4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112" customFormat="true" ht="12.4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112" customFormat="true" ht="12.4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112" customFormat="true" ht="12.4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112" customFormat="true" ht="12.4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112" customFormat="true" ht="12.4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112" customFormat="true" ht="12.4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112" customFormat="true" ht="12.4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112" customFormat="true" ht="12.4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112" customFormat="true" ht="12.4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112" customFormat="true" ht="12.4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112" customFormat="true" ht="12.4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112" customFormat="true" ht="12.4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112" customFormat="true" ht="12.4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112" customFormat="true" ht="12.4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112" customFormat="true" ht="12.4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112" customFormat="true" ht="12.4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112" customFormat="true" ht="12.4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112" customFormat="true" ht="12.4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112" customFormat="true" ht="12.4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112" customFormat="true" ht="12.4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112" customFormat="true" ht="12.4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112" customFormat="true" ht="12.4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112" customFormat="true" ht="12.4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112" customFormat="true" ht="12.4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112" customFormat="true" ht="12.4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112" customFormat="true" ht="12.4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112" customFormat="true" ht="12.4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112" customFormat="true" ht="12.4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112" customFormat="true" ht="12.4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112" customFormat="true" ht="12.4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112" customFormat="true" ht="12.4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112" customFormat="true" ht="12.4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112" customFormat="true" ht="12.4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112" customFormat="true" ht="12.4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112" customFormat="true" ht="12.4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112" customFormat="true" ht="12.4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112" customFormat="true" ht="12.4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112" customFormat="true" ht="12.4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112" customFormat="true" ht="12.4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112" customFormat="true" ht="12.4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112" customFormat="true" ht="12.4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112" customFormat="true" ht="12.4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112" customFormat="true" ht="12.4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112" customFormat="true" ht="12.4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112" customFormat="true" ht="12.4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112" customFormat="true" ht="12.4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112" customFormat="true" ht="12.4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112" customFormat="true" ht="12.4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112" customFormat="true" ht="12.4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112" customFormat="true" ht="12.4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112" customFormat="true" ht="12.4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112" customFormat="true" ht="12.4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112" customFormat="true" ht="12.4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112" customFormat="true" ht="12.4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112" customFormat="true" ht="12.4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112" customFormat="true" ht="12.4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112" customFormat="true" ht="12.4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112" customFormat="true" ht="12.4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112" customFormat="true" ht="12.4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112" customFormat="true" ht="12.4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112" customFormat="true" ht="12.4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112" customFormat="true" ht="12.4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112" customFormat="true" ht="12.4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112" customFormat="true" ht="12.4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112" customFormat="true" ht="12.4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112" customFormat="true" ht="12.4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112" customFormat="true" ht="12.4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112" customFormat="true" ht="12.4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112" customFormat="true" ht="12.4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112" customFormat="true" ht="12.4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112" customFormat="true" ht="12.4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112" customFormat="true" ht="12.4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112" customFormat="true" ht="12.4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112" customFormat="true" ht="12.4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112" customFormat="true" ht="12.4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112" customFormat="true" ht="12.4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112" customFormat="true" ht="12.4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112" customFormat="true" ht="12.4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112" customFormat="true" ht="12.4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112" customFormat="true" ht="12.4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112" customFormat="true" ht="12.4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112" customFormat="true" ht="12.4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112" customFormat="true" ht="12.4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112" customFormat="true" ht="12.4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112" customFormat="true" ht="12.4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112" customFormat="true" ht="12.4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112" customFormat="true" ht="12.4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112" customFormat="true" ht="12.4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112" customFormat="true" ht="12.4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112" customFormat="true" ht="12.4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112" customFormat="true" ht="12.4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112" customFormat="true" ht="12.4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112" customFormat="true" ht="12.4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112" customFormat="true" ht="12.4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112" customFormat="true" ht="12.4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112" customFormat="true" ht="12.4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112" customFormat="true" ht="12.4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112" customFormat="true" ht="12.4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112" customFormat="true" ht="12.4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112" customFormat="true" ht="12.4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112" customFormat="true" ht="12.4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112" customFormat="true" ht="12.4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112" customFormat="true" ht="12.4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112" customFormat="true" ht="12.4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112" customFormat="true" ht="12.4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112" customFormat="true" ht="12.4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112" customFormat="true" ht="12.4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112" customFormat="true" ht="12.4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112" customFormat="true" ht="12.4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112" customFormat="true" ht="12.4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112" customFormat="true" ht="12.4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112" customFormat="true" ht="12.4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112" customFormat="true" ht="12.4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112" customFormat="true" ht="12.4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112" customFormat="true" ht="12.4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112" customFormat="true" ht="12.4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112" customFormat="true" ht="12.4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112" customFormat="true" ht="12.4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112" customFormat="true" ht="12.4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112" customFormat="true" ht="12.4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112" customFormat="true" ht="12.4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112" customFormat="true" ht="12.4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112" customFormat="true" ht="12.4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112" customFormat="true" ht="12.4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112" customFormat="true" ht="12.4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112" customFormat="true" ht="12.4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112" customFormat="true" ht="12.4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112" customFormat="true" ht="12.4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112" customFormat="true" ht="12.4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112" customFormat="true" ht="12.4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112" customFormat="true" ht="12.4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112" customFormat="true" ht="12.4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112" customFormat="true" ht="12.4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112" customFormat="true" ht="12.4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112" customFormat="true" ht="12.4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112" customFormat="true" ht="12.4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112" customFormat="true" ht="12.4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112" customFormat="true" ht="12.4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112" customFormat="true" ht="12.4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112" customFormat="true" ht="12.4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112" customFormat="true" ht="12.4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112" customFormat="true" ht="12.4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112" customFormat="true" ht="12.4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112" customFormat="true" ht="12.4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112" customFormat="true" ht="12.4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112" customFormat="true" ht="12.4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112" customFormat="true" ht="12.4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112" customFormat="true" ht="12.4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112" customFormat="true" ht="12.4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112" customFormat="true" ht="12.4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112" customFormat="true" ht="12.4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112" customFormat="true" ht="12.4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112" customFormat="true" ht="12.4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112" customFormat="true" ht="12.4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112" customFormat="true" ht="12.4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112" customFormat="true" ht="12.4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112" customFormat="true" ht="12.4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112" customFormat="true" ht="12.4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112" customFormat="true" ht="12.4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112" customFormat="true" ht="12.4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112" customFormat="true" ht="12.4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112" customFormat="true" ht="12.4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112" customFormat="true" ht="12.4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112" customFormat="true" ht="12.4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112" customFormat="true" ht="12.4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112" customFormat="true" ht="12.4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112" customFormat="true" ht="12.4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112" customFormat="true" ht="12.4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112" customFormat="true" ht="12.4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112" customFormat="true" ht="12.4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112" customFormat="true" ht="12.4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112" customFormat="true" ht="12.4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112" customFormat="true" ht="12.4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112" customFormat="true" ht="12.4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112" customFormat="true" ht="12.4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112" customFormat="true" ht="12.4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112" customFormat="true" ht="12.4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112" customFormat="true" ht="12.4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112" customFormat="true" ht="12.4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112" customFormat="true" ht="12.4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112" customFormat="true" ht="12.4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112" customFormat="true" ht="12.4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112" customFormat="true" ht="12.4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112" customFormat="true" ht="12.4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112" customFormat="true" ht="12.4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112" customFormat="true" ht="12.4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112" customFormat="true" ht="12.4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112" customFormat="true" ht="12.4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112" customFormat="true" ht="12.4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112" customFormat="true" ht="12.4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112" customFormat="true" ht="12.4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112" customFormat="true" ht="12.4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112" customFormat="true" ht="12.4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112" customFormat="true" ht="12.4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112" customFormat="true" ht="12.4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112" customFormat="true" ht="12.4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112" customFormat="true" ht="12.4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112" customFormat="true" ht="12.4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112" customFormat="true" ht="12.4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112" customFormat="true" ht="12.4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112" customFormat="true" ht="12.4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112" customFormat="true" ht="12.4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112" customFormat="true" ht="12.4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112" customFormat="true" ht="12.4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112" customFormat="true" ht="12.4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112" customFormat="true" ht="12.4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112" customFormat="true" ht="12.4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112" customFormat="true" ht="12.4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112" customFormat="true" ht="12.4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112" customFormat="true" ht="12.4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112" customFormat="true" ht="12.4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112" customFormat="true" ht="12.4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112" customFormat="true" ht="12.4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112" customFormat="true" ht="12.4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112" customFormat="true" ht="12.4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112" customFormat="true" ht="12.4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112" customFormat="true" ht="12.4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112" customFormat="true" ht="12.4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112" customFormat="true" ht="12.4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112" customFormat="true" ht="12.4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112" customFormat="true" ht="12.4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112" customFormat="true" ht="12.4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112" customFormat="true" ht="12.4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112" customFormat="true" ht="12.4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112" customFormat="true" ht="12.4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112" customFormat="true" ht="12.4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112" customFormat="true" ht="12.4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112" customFormat="true" ht="12.4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112" customFormat="true" ht="12.4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112" customFormat="true" ht="12.4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112" customFormat="true" ht="12.4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112" customFormat="true" ht="12.4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112" customFormat="true" ht="12.4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112" customFormat="true" ht="12.4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112" customFormat="true" ht="12.4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112" customFormat="true" ht="12.4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112" customFormat="true" ht="12.4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112" customFormat="true" ht="12.4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112" customFormat="true" ht="12.4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112" customFormat="true" ht="12.4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112" customFormat="true" ht="12.4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112" customFormat="true" ht="12.4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112" customFormat="true" ht="12.4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112" customFormat="true" ht="12.4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112" customFormat="true" ht="12.4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112" customFormat="true" ht="12.4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112" customFormat="true" ht="12.4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112" customFormat="true" ht="12.4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112" customFormat="true" ht="12.4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112" customFormat="true" ht="12.4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112" customFormat="true" ht="12.4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112" customFormat="true" ht="12.4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112" customFormat="true" ht="12.4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112" customFormat="true" ht="12.4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112" customFormat="true" ht="12.4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112" customFormat="true" ht="12.4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112" customFormat="true" ht="12.4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112" customFormat="true" ht="12.4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112" customFormat="true" ht="12.4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112" customFormat="true" ht="12.4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112" customFormat="true" ht="12.4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112" customFormat="true" ht="12.4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112" customFormat="true" ht="12.4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112" customFormat="true" ht="12.4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112" customFormat="true" ht="12.4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112" customFormat="true" ht="12.4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112" customFormat="true" ht="12.4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112" customFormat="true" ht="12.4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112" customFormat="true" ht="12.4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112" customFormat="true" ht="12.4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112" customFormat="true" ht="12.4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112" customFormat="true" ht="12.4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112" customFormat="true" ht="12.4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112" customFormat="true" ht="12.4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112" customFormat="true" ht="12.4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112" customFormat="true" ht="12.4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112" customFormat="true" ht="12.4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112" customFormat="true" ht="12.4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112" customFormat="true" ht="12.4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112" customFormat="true" ht="12.4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112" customFormat="true" ht="12.4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112" customFormat="true" ht="12.4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112" customFormat="true" ht="12.4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112" customFormat="true" ht="12.4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112" customFormat="true" ht="12.4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112" customFormat="true" ht="12.4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112" customFormat="true" ht="12.4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112" customFormat="true" ht="12.4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112" customFormat="true" ht="12.4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112" customFormat="true" ht="12.4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112" customFormat="true" ht="12.4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112" customFormat="true" ht="12.4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112" customFormat="true" ht="12.4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112" customFormat="true" ht="12.4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112" customFormat="true" ht="12.4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112" customFormat="true" ht="12.4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112" customFormat="true" ht="12.4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112" customFormat="true" ht="12.4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112" customFormat="true" ht="12.4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112" customFormat="true" ht="12.4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112" customFormat="true" ht="12.4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112" customFormat="true" ht="12.4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112" customFormat="true" ht="12.4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112" customFormat="true" ht="12.4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112" customFormat="true" ht="12.4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112" customFormat="true" ht="12.4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112" customFormat="true" ht="12.4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112" customFormat="true" ht="12.4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112" customFormat="true" ht="12.4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112" customFormat="true" ht="12.4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112" customFormat="true" ht="12.4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112" customFormat="true" ht="12.4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112" customFormat="true" ht="12.4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112" customFormat="true" ht="12.4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112" customFormat="true" ht="12.4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112" customFormat="true" ht="12.4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112" customFormat="true" ht="12.4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112" customFormat="true" ht="12.4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112" customFormat="true" ht="12.4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112" customFormat="true" ht="12.4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112" customFormat="true" ht="12.4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112" customFormat="true" ht="12.4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112" customFormat="true" ht="12.4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112" customFormat="true" ht="12.4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112" customFormat="true" ht="12.4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112" customFormat="true" ht="12.4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112" customFormat="true" ht="12.4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112" customFormat="true" ht="12.4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112" customFormat="true" ht="12.4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112" customFormat="true" ht="12.4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112" customFormat="true" ht="12.4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112" customFormat="true" ht="12.4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112" customFormat="true" ht="12.4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112" customFormat="true" ht="12.4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112" customFormat="true" ht="12.4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112" customFormat="true" ht="12.4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112" customFormat="true" ht="12.4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112" customFormat="true" ht="12.4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112" customFormat="true" ht="12.4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112" customFormat="true" ht="12.4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112" customFormat="true" ht="12.4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112" customFormat="true" ht="12.4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112" customFormat="true" ht="12.4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112" customFormat="true" ht="12.4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112" customFormat="true" ht="12.4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112" customFormat="true" ht="12.4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112" customFormat="true" ht="12.4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112" customFormat="true" ht="12.4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112" customFormat="true" ht="12.4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112" customFormat="true" ht="12.4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112" customFormat="true" ht="12.4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112" customFormat="true" ht="12.4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112" customFormat="true" ht="12.4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112" customFormat="true" ht="12.4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112" customFormat="true" ht="12.4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112" customFormat="true" ht="12.4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112" customFormat="true" ht="12.4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112" customFormat="true" ht="12.4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112" customFormat="true" ht="12.4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112" customFormat="true" ht="12.4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112" customFormat="true" ht="12.4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112" customFormat="true" ht="12.4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112" customFormat="true" ht="12.4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112" customFormat="true" ht="12.4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112" customFormat="true" ht="12.4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112" customFormat="true" ht="12.4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112" customFormat="true" ht="12.4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112" customFormat="true" ht="12.4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112" customFormat="true" ht="12.4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112" customFormat="true" ht="12.4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112" customFormat="true" ht="12.4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112" customFormat="true" ht="12.4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112" customFormat="true" ht="12.4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112" customFormat="true" ht="12.4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112" customFormat="true" ht="12.4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112" customFormat="true" ht="12.4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112" customFormat="true" ht="12.4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112" customFormat="true" ht="12.4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112" customFormat="true" ht="12.4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112" customFormat="true" ht="12.4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112" customFormat="true" ht="12.4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112" customFormat="true" ht="12.4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112" customFormat="true" ht="12.4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112" customFormat="true" ht="12.4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112" customFormat="true" ht="12.4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112" customFormat="true" ht="12.4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112" customFormat="true" ht="12.4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112" customFormat="true" ht="12.4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112" customFormat="true" ht="12.4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112" customFormat="true" ht="12.4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112" customFormat="true" ht="12.4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112" customFormat="true" ht="12.4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112" customFormat="true" ht="12.4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112" customFormat="true" ht="12.4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112" customFormat="true" ht="12.4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112" customFormat="true" ht="12.4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112" customFormat="true" ht="12.4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112" customFormat="true" ht="12.4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112" customFormat="true" ht="12.4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112" customFormat="true" ht="12.4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112" customFormat="true" ht="12.4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112" customFormat="true" ht="12.4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112" customFormat="true" ht="12.4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112" customFormat="true" ht="12.4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112" customFormat="true" ht="12.4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112" customFormat="true" ht="12.4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112" customFormat="true" ht="12.4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112" customFormat="true" ht="12.4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112" customFormat="true" ht="12.4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112" customFormat="true" ht="12.4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112" customFormat="true" ht="12.4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112" customFormat="true" ht="12.4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112" customFormat="true" ht="12.4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112" customFormat="true" ht="12.4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112" customFormat="true" ht="12.4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112" customFormat="true" ht="12.4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112" customFormat="true" ht="12.4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112" customFormat="true" ht="12.4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112" customFormat="true" ht="12.4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112" customFormat="true" ht="12.4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112" customFormat="true" ht="12.4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112" customFormat="true" ht="12.4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112" customFormat="true" ht="12.4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112" customFormat="true" ht="12.4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112" customFormat="true" ht="12.4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112" customFormat="true" ht="12.4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112" customFormat="true" ht="12.4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112" customFormat="true" ht="12.4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112" customFormat="true" ht="12.4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112" customFormat="true" ht="12.4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112" customFormat="true" ht="12.4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112" customFormat="true" ht="12.4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112" customFormat="true" ht="12.4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112" customFormat="true" ht="12.4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112" customFormat="true" ht="12.4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112" customFormat="true" ht="12.4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112" customFormat="true" ht="12.4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112" customFormat="true" ht="12.4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112" customFormat="true" ht="12.4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112" customFormat="true" ht="12.4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112" customFormat="true" ht="12.4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112" customFormat="true" ht="12.4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112" customFormat="true" ht="12.4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112" customFormat="true" ht="12.4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112" customFormat="true" ht="12.4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112" customFormat="true" ht="12.4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112" customFormat="true" ht="12.4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112" customFormat="true" ht="12.4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112" customFormat="true" ht="12.4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112" customFormat="true" ht="12.4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112" customFormat="true" ht="12.4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112" customFormat="true" ht="12.4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112" customFormat="true" ht="12.4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112" customFormat="true" ht="12.4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112" customFormat="true" ht="12.4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112" customFormat="true" ht="12.4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112" customFormat="true" ht="12.4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112" customFormat="true" ht="12.4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112" customFormat="true" ht="12.4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112" customFormat="true" ht="12.4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112" customFormat="true" ht="12.4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112" customFormat="true" ht="12.4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112" customFormat="true" ht="12.4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112" customFormat="true" ht="12.4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112" customFormat="true" ht="12.4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112" customFormat="true" ht="12.4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112" customFormat="true" ht="12.4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112" customFormat="true" ht="12.4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112" customFormat="true" ht="12.4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112" customFormat="true" ht="12.4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112" customFormat="true" ht="12.4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112" customFormat="true" ht="12.4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112" customFormat="true" ht="12.4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112" customFormat="true" ht="12.4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112" customFormat="true" ht="12.4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112" customFormat="true" ht="12.4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112" customFormat="true" ht="12.4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112" customFormat="true" ht="12.4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112" customFormat="true" ht="12.4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112" customFormat="true" ht="12.4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112" customFormat="true" ht="12.4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112" customFormat="true" ht="12.4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112" customFormat="true" ht="12.4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112" customFormat="true" ht="12.4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112" customFormat="true" ht="12.4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112" customFormat="true" ht="12.4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112" customFormat="true" ht="12.4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112" customFormat="true" ht="12.4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112" customFormat="true" ht="12.4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112" customFormat="true" ht="12.4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112" customFormat="true" ht="12.4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112" customFormat="true" ht="12.4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112" customFormat="true" ht="12.4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112" customFormat="true" ht="12.4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112" customFormat="true" ht="12.4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112" customFormat="true" ht="12.4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112" customFormat="true" ht="12.4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112" customFormat="true" ht="12.4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112" customFormat="true" ht="12.4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112" customFormat="true" ht="12.4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112" customFormat="true" ht="12.4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112" customFormat="true" ht="12.4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112" customFormat="true" ht="12.4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112" customFormat="true" ht="12.4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112" customFormat="true" ht="12.4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112" customFormat="true" ht="12.4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112" customFormat="true" ht="12.4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112" customFormat="true" ht="12.4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112" customFormat="true" ht="12.4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112" customFormat="true" ht="12.4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112" customFormat="true" ht="12.4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112" customFormat="true" ht="12.4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112" customFormat="true" ht="12.4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112" customFormat="true" ht="12.4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112" customFormat="true" ht="12.4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112" customFormat="true" ht="12.4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112" customFormat="true" ht="12.4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112" customFormat="true" ht="12.4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112" customFormat="true" ht="12.4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112" customFormat="true" ht="12.4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112" customFormat="true" ht="12.4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112" customFormat="true" ht="12.4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112" customFormat="true" ht="12.4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112" customFormat="true" ht="12.4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112" customFormat="true" ht="12.4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112" customFormat="true" ht="12.4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112" customFormat="true" ht="12.4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112" customFormat="true" ht="12.4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112" customFormat="true" ht="12.4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112" customFormat="true" ht="12.4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112" customFormat="true" ht="12.4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112" customFormat="true" ht="12.4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112" customFormat="true" ht="12.4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112" customFormat="true" ht="12.4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112" customFormat="true" ht="12.4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112" customFormat="true" ht="12.4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112" customFormat="true" ht="12.4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112" customFormat="true" ht="12.4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112" customFormat="true" ht="12.4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112" customFormat="true" ht="12.4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112" customFormat="true" ht="12.4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112" customFormat="true" ht="12.4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112" customFormat="true" ht="12.4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112" customFormat="true" ht="12.4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112" customFormat="true" ht="12.4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112" customFormat="true" ht="12.4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112" customFormat="true" ht="12.4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112" customFormat="true" ht="12.4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112" customFormat="true" ht="12.4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112" customFormat="true" ht="12.4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112" customFormat="true" ht="12.4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112" customFormat="true" ht="12.4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112" customFormat="true" ht="12.4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112" customFormat="true" ht="12.4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112" customFormat="true" ht="12.4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112" customFormat="true" ht="12.4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112" customFormat="true" ht="12.4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112" customFormat="true" ht="12.4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112" customFormat="true" ht="12.4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112" customFormat="true" ht="12.4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112" customFormat="true" ht="12.4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112" customFormat="true" ht="12.4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112" customFormat="true" ht="12.4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112" customFormat="true" ht="12.4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112" customFormat="true" ht="12.4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112" customFormat="true" ht="12.4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112" customFormat="true" ht="12.4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112" customFormat="true" ht="12.4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112" customFormat="true" ht="12.4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112" customFormat="true" ht="12.4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112" customFormat="true" ht="12.4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112" customFormat="true" ht="12.4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2021-06-07T12:38:06Z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