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png" ContentType="image/png"/>
  <Override PartName="/xl/media/image4.jpeg" ContentType="image/jpeg"/>
  <Override PartName="/xl/media/image2.png" ContentType="image/png"/>
  <Override PartName="/xl/media/image3.png" ContentType="image/png"/>
  <Override PartName="/xl/sharedStrings.xml" ContentType="application/vnd.openxmlformats-officedocument.spreadsheetml.sharedStrings+xml"/>
  <Override PartName="/xl/charts/chart119.xml" ContentType="application/vnd.openxmlformats-officedocument.drawingml.chart+xml"/>
  <Override PartName="/xl/charts/chart53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35.xml" ContentType="application/vnd.openxmlformats-officedocument.drawingml.chart+xml"/>
  <Override PartName="/xl/charts/chart2.xml" ContentType="application/vnd.openxmlformats-officedocument.drawingml.chart+xml"/>
  <Override PartName="/xl/charts/chart36.xml" ContentType="application/vnd.openxmlformats-officedocument.drawingml.chart+xml"/>
  <Override PartName="/xl/charts/chart3.xml" ContentType="application/vnd.openxmlformats-officedocument.drawingml.chart+xml"/>
  <Override PartName="/xl/charts/chart37.xml" ContentType="application/vnd.openxmlformats-officedocument.drawingml.chart+xml"/>
  <Override PartName="/xl/charts/chart4.xml" ContentType="application/vnd.openxmlformats-officedocument.drawingml.chart+xml"/>
  <Override PartName="/xl/charts/chart38.xml" ContentType="application/vnd.openxmlformats-officedocument.drawingml.chart+xml"/>
  <Override PartName="/xl/charts/chart5.xml" ContentType="application/vnd.openxmlformats-officedocument.drawingml.chart+xml"/>
  <Override PartName="/xl/charts/chart39.xml" ContentType="application/vnd.openxmlformats-officedocument.drawingml.chart+xml"/>
  <Override PartName="/xl/charts/chart116.xml" ContentType="application/vnd.openxmlformats-officedocument.drawingml.chart+xml"/>
  <Override PartName="/xl/charts/chart50.xml" ContentType="application/vnd.openxmlformats-officedocument.drawingml.chart+xml"/>
  <Override PartName="/xl/charts/chart6.xml" ContentType="application/vnd.openxmlformats-officedocument.drawingml.chart+xml"/>
  <Override PartName="/xl/charts/chart117.xml" ContentType="application/vnd.openxmlformats-officedocument.drawingml.chart+xml"/>
  <Override PartName="/xl/charts/chart51.xml" ContentType="application/vnd.openxmlformats-officedocument.drawingml.chart+xml"/>
  <Override PartName="/xl/charts/chart7.xml" ContentType="application/vnd.openxmlformats-officedocument.drawingml.chart+xml"/>
  <Override PartName="/xl/charts/chart118.xml" ContentType="application/vnd.openxmlformats-officedocument.drawingml.chart+xml"/>
  <Override PartName="/xl/charts/chart52.xml" ContentType="application/vnd.openxmlformats-officedocument.drawingml.chart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106.xml" ContentType="application/vnd.openxmlformats-officedocument.drawingml.chart+xml"/>
  <Override PartName="/xl/charts/chart40.xml" ContentType="application/vnd.openxmlformats-officedocument.drawingml.chart+xml"/>
  <Override PartName="/xl/charts/chart107.xml" ContentType="application/vnd.openxmlformats-officedocument.drawingml.chart+xml"/>
  <Override PartName="/xl/charts/chart41.xml" ContentType="application/vnd.openxmlformats-officedocument.drawingml.chart+xml"/>
  <Override PartName="/xl/charts/chart108.xml" ContentType="application/vnd.openxmlformats-officedocument.drawingml.chart+xml"/>
  <Override PartName="/xl/charts/chart42.xml" ContentType="application/vnd.openxmlformats-officedocument.drawingml.chart+xml"/>
  <Override PartName="/xl/charts/chart109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126.xml" ContentType="application/vnd.openxmlformats-officedocument.drawingml.chart+xml"/>
  <Override PartName="/xl/charts/chart60.xml" ContentType="application/vnd.openxmlformats-officedocument.drawingml.chart+xml"/>
  <Override PartName="/xl/charts/chart127.xml" ContentType="application/vnd.openxmlformats-officedocument.drawingml.chart+xml"/>
  <Override PartName="/xl/charts/chart61.xml" ContentType="application/vnd.openxmlformats-officedocument.drawingml.chart+xml"/>
  <Override PartName="/xl/charts/chart128.xml" ContentType="application/vnd.openxmlformats-officedocument.drawingml.chart+xml"/>
  <Override PartName="/xl/charts/chart62.xml" ContentType="application/vnd.openxmlformats-officedocument.drawingml.chart+xml"/>
  <Override PartName="/xl/charts/chart129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136.xml" ContentType="application/vnd.openxmlformats-officedocument.drawingml.chart+xml"/>
  <Override PartName="/xl/charts/chart70.xml" ContentType="application/vnd.openxmlformats-officedocument.drawingml.chart+xml"/>
  <Override PartName="/xl/charts/chart137.xml" ContentType="application/vnd.openxmlformats-officedocument.drawingml.chart+xml"/>
  <Override PartName="/xl/charts/chart71.xml" ContentType="application/vnd.openxmlformats-officedocument.drawingml.chart+xml"/>
  <Override PartName="/xl/charts/chart138.xml" ContentType="application/vnd.openxmlformats-officedocument.drawingml.chart+xml"/>
  <Override PartName="/xl/charts/chart72.xml" ContentType="application/vnd.openxmlformats-officedocument.drawingml.chart+xml"/>
  <Override PartName="/xl/charts/chart139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146.xml" ContentType="application/vnd.openxmlformats-officedocument.drawingml.chart+xml"/>
  <Override PartName="/xl/charts/chart80.xml" ContentType="application/vnd.openxmlformats-officedocument.drawingml.chart+xml"/>
  <Override PartName="/xl/charts/chart147.xml" ContentType="application/vnd.openxmlformats-officedocument.drawingml.chart+xml"/>
  <Override PartName="/xl/charts/chart81.xml" ContentType="application/vnd.openxmlformats-officedocument.drawingml.chart+xml"/>
  <Override PartName="/xl/charts/chart148.xml" ContentType="application/vnd.openxmlformats-officedocument.drawingml.chart+xml"/>
  <Override PartName="/xl/charts/chart82.xml" ContentType="application/vnd.openxmlformats-officedocument.drawingml.chart+xml"/>
  <Override PartName="/xl/charts/chart149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156.xml" ContentType="application/vnd.openxmlformats-officedocument.drawingml.chart+xml"/>
  <Override PartName="/xl/charts/chart90.xml" ContentType="application/vnd.openxmlformats-officedocument.drawingml.chart+xml"/>
  <Override PartName="/xl/charts/chart157.xml" ContentType="application/vnd.openxmlformats-officedocument.drawingml.chart+xml"/>
  <Override PartName="/xl/charts/chart91.xml" ContentType="application/vnd.openxmlformats-officedocument.drawingml.chart+xml"/>
  <Override PartName="/xl/charts/chart158.xml" ContentType="application/vnd.openxmlformats-officedocument.drawingml.chart+xml"/>
  <Override PartName="/xl/charts/chart92.xml" ContentType="application/vnd.openxmlformats-officedocument.drawingml.chart+xml"/>
  <Override PartName="/xl/charts/chart159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ynthèse" sheetId="1" state="visible" r:id="rId2"/>
    <sheet name="Comptage Vitesse Sens 1 60 Min" sheetId="2" state="visible" r:id="rId3"/>
    <sheet name="Comptage Vitesse Sens 2 60 Min" sheetId="3" state="visible" r:id="rId4"/>
  </sheets>
  <definedNames>
    <definedName function="false" hidden="false" localSheetId="1" name="_xlnm.Print_Area" vbProcedure="false">'Comptage Vitesse Sens 1 60 Min'!$A$1:$U$585</definedName>
    <definedName function="false" hidden="false" localSheetId="2" name="_xlnm.Print_Area" vbProcedure="false">'Comptage Vitesse Sens 2 60 Min'!$A$1:$U$585</definedName>
    <definedName function="false" hidden="false" localSheetId="0" name="_xlnm.Print_Area" vbProcedure="false">Synthèse!$A$1:$M$68</definedName>
    <definedName function="false" hidden="false" name="debit_total" vbProcedure="false">'Comptage Vitesse Sens 1 60 Min'!$T$36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<sst xmlns="http://schemas.openxmlformats.org/spreadsheetml/2006/main" count="2062" uniqueCount="172">
  <si>
    <t xml:space="preserve">Comptages vitesse TV/PL à Montreuil</t>
  </si>
  <si>
    <t xml:space="preserve">Poste 11 Rue Diderot</t>
  </si>
  <si>
    <t xml:space="preserve">Localisation</t>
  </si>
  <si>
    <t xml:space="preserve">48.85078, 2.43996</t>
  </si>
  <si>
    <t xml:space="preserve">Lim. Vitesse</t>
  </si>
  <si>
    <t xml:space="preserve">Sens 1 vers</t>
  </si>
  <si>
    <t xml:space="preserve">Rue Leroyer</t>
  </si>
  <si>
    <t xml:space="preserve">VL : 30</t>
  </si>
  <si>
    <t xml:space="preserve">PL : 30</t>
  </si>
  <si>
    <t xml:space="preserve">Sens 2 vers</t>
  </si>
  <si>
    <t xml:space="preserve">Rue Crébillon</t>
  </si>
  <si>
    <t xml:space="preserve">Période</t>
  </si>
  <si>
    <t xml:space="preserve">Du</t>
  </si>
  <si>
    <t xml:space="preserve">au</t>
  </si>
  <si>
    <t xml:space="preserve">7 jours entiers</t>
  </si>
  <si>
    <t xml:space="preserve">Débit véhicules</t>
  </si>
  <si>
    <t xml:space="preserve">Sens cumulés</t>
  </si>
  <si>
    <t xml:space="preserve">TV</t>
  </si>
  <si>
    <t xml:space="preserve">VL</t>
  </si>
  <si>
    <t xml:space="preserve">PL</t>
  </si>
  <si>
    <t xml:space="preserve">%PL</t>
  </si>
  <si>
    <t xml:space="preserve">Débit total sur la période</t>
  </si>
  <si>
    <t xml:space="preserve">Débit Moyen Journalier</t>
  </si>
  <si>
    <t xml:space="preserve">Débit Moyen Horaire</t>
  </si>
  <si>
    <t xml:space="preserve">Débit Moyen de Jour</t>
  </si>
  <si>
    <t xml:space="preserve">Débit Moyen de Nuit</t>
  </si>
  <si>
    <t xml:space="preserve">Débit Moyen Jours Ouvrés </t>
  </si>
  <si>
    <t xml:space="preserve">Débit  Samedi </t>
  </si>
  <si>
    <t xml:space="preserve">Débit Dimanche</t>
  </si>
  <si>
    <t xml:space="preserve">Vitesses (Km/h)</t>
  </si>
  <si>
    <t xml:space="preserve">Nbre d'excés de vitesse</t>
  </si>
  <si>
    <t xml:space="preserve">% d'excés de vitesse</t>
  </si>
  <si>
    <t xml:space="preserve">Vitesse Moyenne Période</t>
  </si>
  <si>
    <t xml:space="preserve">V85</t>
  </si>
  <si>
    <t xml:space="preserve">V50</t>
  </si>
  <si>
    <t xml:space="preserve">V15</t>
  </si>
  <si>
    <t xml:space="preserve">&lt; VL</t>
  </si>
  <si>
    <t xml:space="preserve">&lt; PL</t>
  </si>
  <si>
    <t xml:space="preserve">&gt; VL</t>
  </si>
  <si>
    <t xml:space="preserve">&gt; PL</t>
  </si>
  <si>
    <t xml:space="preserve">Classes de vitesses</t>
  </si>
  <si>
    <t xml:space="preserve">%</t>
  </si>
  <si>
    <t xml:space="preserve">0-30 Km/h</t>
  </si>
  <si>
    <t xml:space="preserve">30-40 Km/h</t>
  </si>
  <si>
    <t xml:space="preserve">40-50 Km/h</t>
  </si>
  <si>
    <t xml:space="preserve">50-60 Km/h</t>
  </si>
  <si>
    <t xml:space="preserve">60-70 Km/h</t>
  </si>
  <si>
    <t xml:space="preserve">70-80 Km/h</t>
  </si>
  <si>
    <t xml:space="preserve">80-90 Km/h</t>
  </si>
  <si>
    <t xml:space="preserve">90-100 Km/h</t>
  </si>
  <si>
    <t xml:space="preserve">100 et plus Km/h</t>
  </si>
  <si>
    <t xml:space="preserve">Comptages réalisés le:</t>
  </si>
  <si>
    <t xml:space="preserve">Entre</t>
  </si>
  <si>
    <t xml:space="preserve">Et</t>
  </si>
  <si>
    <t xml:space="preserve">Résultats présentés selon un total Tous Véhicules (VL + PL) et Poids Lourds (PL)</t>
  </si>
  <si>
    <t xml:space="preserve">Classes de</t>
  </si>
  <si>
    <t xml:space="preserve">De 0 à</t>
  </si>
  <si>
    <t xml:space="preserve">De 30 à</t>
  </si>
  <si>
    <t xml:space="preserve">De 40 à</t>
  </si>
  <si>
    <t xml:space="preserve">De 50 à</t>
  </si>
  <si>
    <t xml:space="preserve">De 60 à</t>
  </si>
  <si>
    <t xml:space="preserve">De 70 à</t>
  </si>
  <si>
    <t xml:space="preserve">De 80 à</t>
  </si>
  <si>
    <t xml:space="preserve">De 90 à</t>
  </si>
  <si>
    <t xml:space="preserve">De 100 à</t>
  </si>
  <si>
    <t xml:space="preserve">Vitesses</t>
  </si>
  <si>
    <t xml:space="preserve">lundi 22 mars 2021</t>
  </si>
  <si>
    <t xml:space="preserve">mardi 23 mars 2021</t>
  </si>
  <si>
    <t xml:space="preserve">mercredi 24 mars 2021</t>
  </si>
  <si>
    <t xml:space="preserve">jeudi 25 mars 2021</t>
  </si>
  <si>
    <t xml:space="preserve">vendredi 26 mars 2021</t>
  </si>
  <si>
    <t xml:space="preserve">samedi 27 mars 2021</t>
  </si>
  <si>
    <t xml:space="preserve">dimanche 28 mars 2021</t>
  </si>
  <si>
    <t xml:space="preserve">30 Km/h</t>
  </si>
  <si>
    <t xml:space="preserve">40 Km/h</t>
  </si>
  <si>
    <t xml:space="preserve">50 Km/h</t>
  </si>
  <si>
    <t xml:space="preserve">60 Km/h</t>
  </si>
  <si>
    <t xml:space="preserve">70 Km/h</t>
  </si>
  <si>
    <t xml:space="preserve">80 Km/h</t>
  </si>
  <si>
    <t xml:space="preserve">90 Km/h</t>
  </si>
  <si>
    <t xml:space="preserve">100 Km/h</t>
  </si>
  <si>
    <t xml:space="preserve">150 Km/h</t>
  </si>
  <si>
    <t xml:space="preserve">Confondues</t>
  </si>
  <si>
    <t xml:space="preserve">Catégorie</t>
  </si>
  <si>
    <t xml:space="preserve">début J1</t>
  </si>
  <si>
    <t xml:space="preserve">1H</t>
  </si>
  <si>
    <t xml:space="preserve">2H</t>
  </si>
  <si>
    <t xml:space="preserve">3H</t>
  </si>
  <si>
    <t xml:space="preserve">4H</t>
  </si>
  <si>
    <t xml:space="preserve">5H</t>
  </si>
  <si>
    <t xml:space="preserve">6H</t>
  </si>
  <si>
    <t xml:space="preserve">7H</t>
  </si>
  <si>
    <t xml:space="preserve">8H</t>
  </si>
  <si>
    <t xml:space="preserve">9H</t>
  </si>
  <si>
    <t xml:space="preserve">10H</t>
  </si>
  <si>
    <t xml:space="preserve">11H</t>
  </si>
  <si>
    <t xml:space="preserve">12H</t>
  </si>
  <si>
    <t xml:space="preserve">13H</t>
  </si>
  <si>
    <t xml:space="preserve">14H</t>
  </si>
  <si>
    <t xml:space="preserve">15H</t>
  </si>
  <si>
    <t xml:space="preserve">16H</t>
  </si>
  <si>
    <t xml:space="preserve">17H</t>
  </si>
  <si>
    <t xml:space="preserve">18H</t>
  </si>
  <si>
    <t xml:space="preserve">19H</t>
  </si>
  <si>
    <t xml:space="preserve">20H</t>
  </si>
  <si>
    <t xml:space="preserve">début J2</t>
  </si>
  <si>
    <t xml:space="preserve">21H</t>
  </si>
  <si>
    <t xml:space="preserve">22H</t>
  </si>
  <si>
    <t xml:space="preserve">23H</t>
  </si>
  <si>
    <t xml:space="preserve">24H</t>
  </si>
  <si>
    <t xml:space="preserve">Total Veh</t>
  </si>
  <si>
    <t xml:space="preserve">Jour</t>
  </si>
  <si>
    <t xml:space="preserve">Nuit</t>
  </si>
  <si>
    <t xml:space="preserve">REPARTITION DES DEBITS:</t>
  </si>
  <si>
    <t xml:space="preserve">VL=</t>
  </si>
  <si>
    <t xml:space="preserve">PL=</t>
  </si>
  <si>
    <t xml:space="preserve">UVP=</t>
  </si>
  <si>
    <t xml:space="preserve">Vitesses Moyennes</t>
  </si>
  <si>
    <t xml:space="preserve">TV : </t>
  </si>
  <si>
    <t xml:space="preserve">Km/H</t>
  </si>
  <si>
    <t xml:space="preserve">PL : </t>
  </si>
  <si>
    <t xml:space="preserve">début J3</t>
  </si>
  <si>
    <t xml:space="preserve">&lt;30</t>
  </si>
  <si>
    <t xml:space="preserve">&lt;40</t>
  </si>
  <si>
    <t xml:space="preserve">&lt;50</t>
  </si>
  <si>
    <t xml:space="preserve">&lt;60</t>
  </si>
  <si>
    <t xml:space="preserve">&lt;70</t>
  </si>
  <si>
    <t xml:space="preserve">&lt;80</t>
  </si>
  <si>
    <t xml:space="preserve">&lt;90</t>
  </si>
  <si>
    <t xml:space="preserve">&lt;100</t>
  </si>
  <si>
    <t xml:space="preserve"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</si>
  <si>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</si>
  <si>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</si>
  <si>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</si>
  <si>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Debut du fichier vitesse VL en cellule X10</t>
  </si>
  <si>
    <t xml:space="preserve">Jour de comptages en cellule AK1</t>
  </si>
  <si>
    <t xml:space="preserve">Debut du fichier vitesse PL en cellule AL10</t>
  </si>
  <si>
    <t xml:space="preserve">Sens de circulation en cellule AK2</t>
  </si>
  <si>
    <t xml:space="preserve">début J4</t>
  </si>
  <si>
    <t xml:space="preserve">début J5</t>
  </si>
  <si>
    <t xml:space="preserve">début J6</t>
  </si>
  <si>
    <t xml:space="preserve">début J7</t>
  </si>
  <si>
    <t xml:space="preserve">RESULTATS MOYENS JOURNALIERS SUR LES CINQ JOURS OUVRABLES</t>
  </si>
  <si>
    <t xml:space="preserve">Période du : </t>
  </si>
  <si>
    <t xml:space="preserve">Entre </t>
  </si>
  <si>
    <t xml:space="preserve">RESULTATS MOYENS JOURNALIERS SUR SEPT JOURS</t>
  </si>
  <si>
    <t xml:space="preserve">entre </t>
  </si>
  <si>
    <t xml:space="preserve">Nuit VL</t>
  </si>
  <si>
    <t xml:space="preserve">Jour VL</t>
  </si>
  <si>
    <t xml:space="preserve">tv nuit</t>
  </si>
  <si>
    <t xml:space="preserve">vln</t>
  </si>
  <si>
    <t xml:space="preserve">vlj</t>
  </si>
  <si>
    <t xml:space="preserve">Total</t>
  </si>
  <si>
    <t xml:space="preserve">Vmoy</t>
  </si>
  <si>
    <t xml:space="preserve">Débit Moyen Total</t>
  </si>
  <si>
    <t xml:space="preserve">Débit Moyen journalier</t>
  </si>
  <si>
    <t xml:space="preserve">Débit Moyen Jour</t>
  </si>
  <si>
    <t xml:space="preserve">Débit Moyen Nuit</t>
  </si>
  <si>
    <t xml:space="preserve">Débit Moyen Jours O.</t>
  </si>
  <si>
    <t xml:space="preserve">Débit Samedi</t>
  </si>
  <si>
    <t xml:space="preserve">Vitesse Moyenne P.</t>
  </si>
  <si>
    <t xml:space="preserve">Vitesse Moyenne Jour</t>
  </si>
  <si>
    <t xml:space="preserve">Vitesse Moyenne Nuit</t>
  </si>
  <si>
    <t xml:space="preserve">0-30</t>
  </si>
  <si>
    <t xml:space="preserve">30-40</t>
  </si>
  <si>
    <t xml:space="preserve">40-50</t>
  </si>
  <si>
    <t xml:space="preserve">50-60</t>
  </si>
  <si>
    <t xml:space="preserve">60-70</t>
  </si>
  <si>
    <t xml:space="preserve">70-80</t>
  </si>
  <si>
    <t xml:space="preserve">80-90</t>
  </si>
  <si>
    <t xml:space="preserve">90-100</t>
  </si>
  <si>
    <t xml:space="preserve">100 et plus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</si>
</sst>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DD/MM/YYYY"/>
    <numFmt numFmtId="166" formatCode="0"/>
    <numFmt numFmtId="167" formatCode="0.00\ %"/>
    <numFmt numFmtId="168" formatCode="0.0%"/>
    <numFmt numFmtId="169" formatCode="0.00"/>
    <numFmt numFmtId="170" formatCode="0\ %"/>
    <numFmt numFmtId="171" formatCode="General_)"/>
    <numFmt numFmtId="172" formatCode="0.0"/>
    <numFmt numFmtId="173" formatCode="D/M;@"/>
    <numFmt numFmtId="174" formatCode="@"/>
    <numFmt numFmtId="175" formatCode="#,##0.00\ _€;[RED]\-#,##0.00\ _€"/>
  </numFmts>
  <fonts count="54">
    <font>
      <sz val="10"/>
      <name val="MS Sans Serif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name val="Calibri"/>
      <family val="2"/>
      <charset val="1"/>
    </font>
    <font>
      <sz val="10"/>
      <name val="Calibri"/>
      <family val="2"/>
      <charset val="1"/>
    </font>
    <font>
      <b val="true"/>
      <sz val="18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1"/>
      <name val="Calibri"/>
      <family val="2"/>
      <charset val="1"/>
    </font>
    <font>
      <sz val="9"/>
      <name val="Calibri"/>
      <family val="2"/>
      <charset val="1"/>
    </font>
    <font>
      <b val="true"/>
      <sz val="9"/>
      <name val="Calibri"/>
      <family val="2"/>
      <charset val="1"/>
    </font>
    <font>
      <sz val="8"/>
      <name val="Arial"/>
      <family val="2"/>
      <charset val="1"/>
    </font>
    <font>
      <b val="true"/>
      <sz val="8"/>
      <name val="Arial"/>
      <family val="2"/>
      <charset val="1"/>
    </font>
    <font>
      <b val="true"/>
      <sz val="13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339933"/>
      <name val="Arial"/>
      <family val="2"/>
      <charset val="1"/>
    </font>
    <font>
      <sz val="10"/>
      <color rgb="FFFF00FF"/>
      <name val="Arial"/>
      <family val="2"/>
      <charset val="1"/>
    </font>
    <font>
      <b val="true"/>
      <sz val="10"/>
      <name val="MS Sans Serif"/>
      <family val="0"/>
      <charset val="1"/>
    </font>
    <font>
      <b val="true"/>
      <sz val="10"/>
      <color rgb="FF7030A0"/>
      <name val="MS Sans Serif"/>
      <family val="0"/>
      <charset val="1"/>
    </font>
    <font>
      <i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70C0"/>
      <name val="MS Sans Serif"/>
      <family val="0"/>
      <charset val="1"/>
    </font>
    <font>
      <sz val="10"/>
      <color rgb="FFFF0000"/>
      <name val="MS Sans Serif"/>
      <family val="0"/>
      <charset val="1"/>
    </font>
    <font>
      <b val="true"/>
      <sz val="8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84807"/>
      <name val="MS Sans Serif"/>
      <family val="0"/>
      <charset val="1"/>
    </font>
    <font>
      <b val="true"/>
      <i val="true"/>
      <sz val="9"/>
      <color rgb="FFFF0000"/>
      <name val="Arial"/>
      <family val="2"/>
      <charset val="1"/>
    </font>
    <font>
      <i val="true"/>
      <sz val="9"/>
      <color rgb="FFFF0000"/>
      <name val="Arial"/>
      <family val="2"/>
      <charset val="1"/>
    </font>
    <font>
      <b val="true"/>
      <i val="true"/>
      <sz val="8"/>
      <color rgb="FFFF0000"/>
      <name val="Arial"/>
      <family val="2"/>
      <charset val="1"/>
    </font>
    <font>
      <b val="true"/>
      <sz val="10"/>
      <color rgb="FF00B050"/>
      <name val="Arial"/>
      <family val="2"/>
      <charset val="1"/>
    </font>
    <font>
      <b val="true"/>
      <sz val="10"/>
      <color rgb="FF0070C0"/>
      <name val="MS Sans Serif"/>
      <family val="0"/>
      <charset val="1"/>
    </font>
    <font>
      <b val="true"/>
      <sz val="10"/>
      <name val="MS Sans Serif"/>
      <family val="2"/>
      <charset val="1"/>
    </font>
    <font>
      <sz val="10"/>
      <name val="MS Sans Serif"/>
      <family val="2"/>
      <charset val="1"/>
    </font>
    <font>
      <b val="true"/>
      <sz val="8"/>
      <color rgb="FFFFFFFF"/>
      <name val="Arial"/>
      <family val="2"/>
      <charset val="1"/>
    </font>
    <font>
      <sz val="8"/>
      <color rgb="FFFFFFFF"/>
      <name val="Arial"/>
      <family val="2"/>
      <charset val="1"/>
    </font>
    <font>
      <b val="true"/>
      <i val="true"/>
      <sz val="13"/>
      <name val="Arial"/>
      <family val="2"/>
      <charset val="1"/>
    </font>
    <font>
      <sz val="10"/>
      <color rgb="FFFFFFFF"/>
      <name val="MS Sans Serif"/>
      <family val="2"/>
      <charset val="1"/>
    </font>
    <font>
      <sz val="10"/>
      <color rgb="FFFFFFFF"/>
      <name val="MS Sans Serif"/>
      <family val="0"/>
      <charset val="1"/>
    </font>
    <font>
      <b val="true"/>
      <sz val="10"/>
      <color rgb="FFFFFFFF"/>
      <name val="Calibri"/>
      <family val="2"/>
      <charset val="1"/>
    </font>
    <font>
      <sz val="10"/>
      <color rgb="FFFFFFFF"/>
      <name val="Calibri"/>
      <family val="2"/>
      <charset val="1"/>
    </font>
    <font>
      <b val="true"/>
      <sz val="10"/>
      <color rgb="FFFFFFFF"/>
      <name val="MS Sans Serif"/>
      <family val="0"/>
      <charset val="1"/>
    </font>
    <font>
      <sz val="6"/>
      <color rgb="FF000000"/>
      <name val="Times New Roman"/>
      <family val="2"/>
    </font>
    <font>
      <sz val="9"/>
      <color rgb="FF000000"/>
      <name val="Times New Roman"/>
      <family val="2"/>
    </font>
    <font>
      <sz val="10"/>
      <name val="Arial"/>
      <family val="2"/>
    </font>
    <font>
      <sz val="10"/>
      <color rgb="FF000000"/>
      <name val="Arial"/>
      <family val="0"/>
    </font>
    <font>
      <sz val="8"/>
      <color rgb="FF000000"/>
      <name val="Arial"/>
      <family val="0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B9CDE5"/>
        <bgColor rgb="FFC6D9F1"/>
      </patternFill>
    </fill>
    <fill>
      <patternFill patternType="solid">
        <fgColor rgb="FFFF0000"/>
        <bgColor rgb="FF800000"/>
      </patternFill>
    </fill>
    <fill>
      <patternFill patternType="solid">
        <fgColor rgb="FF92D050"/>
        <bgColor rgb="FF9BBB59"/>
      </patternFill>
    </fill>
    <fill>
      <patternFill patternType="solid">
        <fgColor rgb="FFC6D9F1"/>
        <bgColor rgb="FFB9CDE5"/>
      </patternFill>
    </fill>
    <fill>
      <patternFill patternType="solid">
        <fgColor rgb="FFC0C0C0"/>
        <bgColor rgb="FFB3B3B3"/>
      </patternFill>
    </fill>
    <fill>
      <patternFill patternType="solid">
        <fgColor rgb="FFFFFF99"/>
        <bgColor rgb="FFFDEADA"/>
      </patternFill>
    </fill>
    <fill>
      <patternFill patternType="solid">
        <fgColor rgb="FFEBF1DE"/>
        <bgColor rgb="FFF2F2F2"/>
      </patternFill>
    </fill>
    <fill>
      <patternFill patternType="solid">
        <fgColor rgb="FFE6E0EC"/>
        <bgColor rgb="FFF2DCDB"/>
      </patternFill>
    </fill>
    <fill>
      <patternFill patternType="solid">
        <fgColor rgb="FFFFFF00"/>
        <bgColor rgb="FFFFFF00"/>
      </patternFill>
    </fill>
  </fills>
  <borders count="6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double"/>
      <right style="double"/>
      <top style="double"/>
      <bottom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medium"/>
      <right style="thin"/>
      <top style="double"/>
      <bottom/>
      <diagonal/>
    </border>
    <border diagonalUp="false" diagonalDown="false">
      <left style="medium"/>
      <right style="double"/>
      <top style="double"/>
      <bottom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medium"/>
      <right style="thin"/>
      <top/>
      <bottom style="double"/>
      <diagonal/>
    </border>
    <border diagonalUp="false" diagonalDown="false">
      <left style="medium"/>
      <right style="double"/>
      <top/>
      <bottom style="double"/>
      <diagonal/>
    </border>
    <border diagonalUp="false" diagonalDown="false">
      <left style="double"/>
      <right style="double"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double"/>
      <right style="thin"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 style="double"/>
      <right style="thin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double"/>
      <right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3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9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3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3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4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9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9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5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5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5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5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5" fillId="2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12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2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2" fillId="6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3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2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2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9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8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9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1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7" fillId="2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2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8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0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7" fillId="9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7" fillId="1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9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1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0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7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1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0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3" fillId="11" borderId="53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3" fillId="11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7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7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8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30" fillId="8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2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8" fillId="2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3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3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3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2" borderId="5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2" borderId="5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0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0" fillId="2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0" fillId="2" borderId="5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3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3" fillId="2" borderId="6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6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4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2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6"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9BBB59"/>
      <rgbColor rgb="FFF2DCDB"/>
      <rgbColor rgb="FF7030A0"/>
      <rgbColor rgb="FFEBF1DE"/>
      <rgbColor rgb="FFF2F2F2"/>
      <rgbColor rgb="FF660066"/>
      <rgbColor rgb="FFFF8080"/>
      <rgbColor rgb="FF0070C0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6E0EC"/>
      <rgbColor rgb="FFFDEADA"/>
      <rgbColor rgb="FFFFFF99"/>
      <rgbColor rgb="FFB9CDE5"/>
      <rgbColor rgb="FFC4BD97"/>
      <rgbColor rgb="FFB3A2C7"/>
      <rgbColor rgb="FFDDD9C3"/>
      <rgbColor rgb="FF3366FF"/>
      <rgbColor rgb="FF33CCCC"/>
      <rgbColor rgb="FF92D050"/>
      <rgbColor rgb="FFFFCC00"/>
      <rgbColor rgb="FFF79646"/>
      <rgbColor rgb="FFFF6600"/>
      <rgbColor rgb="FF4F81BD"/>
      <rgbColor rgb="FFB3B3B3"/>
      <rgbColor rgb="FF003366"/>
      <rgbColor rgb="FF339933"/>
      <rgbColor rgb="FF003300"/>
      <rgbColor rgb="FF333300"/>
      <rgbColor rgb="FF984807"/>
      <rgbColor rgb="FFC0504D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37</c:v>
                </c:pt>
                <c:pt idx="8">
                  <c:v>103</c:v>
                </c:pt>
                <c:pt idx="9">
                  <c:v>69</c:v>
                </c:pt>
                <c:pt idx="10">
                  <c:v>78</c:v>
                </c:pt>
                <c:pt idx="11">
                  <c:v>71</c:v>
                </c:pt>
                <c:pt idx="12">
                  <c:v>100</c:v>
                </c:pt>
                <c:pt idx="13">
                  <c:v>95</c:v>
                </c:pt>
                <c:pt idx="14">
                  <c:v>72</c:v>
                </c:pt>
                <c:pt idx="15">
                  <c:v>101</c:v>
                </c:pt>
                <c:pt idx="16">
                  <c:v>114</c:v>
                </c:pt>
                <c:pt idx="17">
                  <c:v>163</c:v>
                </c:pt>
                <c:pt idx="18">
                  <c:v>126</c:v>
                </c:pt>
                <c:pt idx="19">
                  <c:v>94</c:v>
                </c:pt>
                <c:pt idx="20">
                  <c:v>62</c:v>
                </c:pt>
                <c:pt idx="21">
                  <c:v>20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</c:ser>
        <c:axId val="17989694"/>
        <c:axId val="88761761"/>
        <c:axId val="0"/>
      </c:area3DChart>
      <c:catAx>
        <c:axId val="1798969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761761"/>
        <c:crosses val="autoZero"/>
        <c:auto val="1"/>
        <c:lblAlgn val="ctr"/>
        <c:lblOffset val="100"/>
      </c:catAx>
      <c:valAx>
        <c:axId val="8876176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98969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1250</c:v>
                </c:pt>
                <c:pt idx="1">
                  <c:v>104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2680050"/>
        <c:axId val="75396607"/>
        <c:axId val="0"/>
      </c:bar3DChart>
      <c:catAx>
        <c:axId val="1268005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396607"/>
        <c:crosses val="autoZero"/>
        <c:auto val="1"/>
        <c:lblAlgn val="ctr"/>
        <c:lblOffset val="100"/>
      </c:catAx>
      <c:valAx>
        <c:axId val="7539660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68005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10</c:v>
                </c:pt>
                <c:pt idx="7">
                  <c:v>22</c:v>
                </c:pt>
                <c:pt idx="8">
                  <c:v>40</c:v>
                </c:pt>
                <c:pt idx="9">
                  <c:v>50</c:v>
                </c:pt>
                <c:pt idx="10">
                  <c:v>64</c:v>
                </c:pt>
                <c:pt idx="11">
                  <c:v>92</c:v>
                </c:pt>
                <c:pt idx="12">
                  <c:v>120</c:v>
                </c:pt>
                <c:pt idx="13">
                  <c:v>89</c:v>
                </c:pt>
                <c:pt idx="14">
                  <c:v>89</c:v>
                </c:pt>
                <c:pt idx="15">
                  <c:v>81</c:v>
                </c:pt>
                <c:pt idx="16">
                  <c:v>83</c:v>
                </c:pt>
                <c:pt idx="17">
                  <c:v>104</c:v>
                </c:pt>
                <c:pt idx="18">
                  <c:v>125</c:v>
                </c:pt>
                <c:pt idx="19">
                  <c:v>66</c:v>
                </c:pt>
                <c:pt idx="20">
                  <c:v>29</c:v>
                </c:pt>
                <c:pt idx="21">
                  <c:v>21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</c:ser>
        <c:axId val="35911"/>
        <c:axId val="24947270"/>
        <c:axId val="0"/>
      </c:area3DChart>
      <c:catAx>
        <c:axId val="359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947270"/>
        <c:crosses val="autoZero"/>
        <c:auto val="1"/>
        <c:lblAlgn val="ctr"/>
        <c:lblOffset val="100"/>
      </c:catAx>
      <c:valAx>
        <c:axId val="249472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9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7</c:v>
                </c:pt>
                <c:pt idx="12">
                  <c:v>7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9</c:v>
                </c:pt>
                <c:pt idx="18">
                  <c:v>12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17175258"/>
        <c:axId val="12318267"/>
        <c:axId val="0"/>
      </c:area3DChart>
      <c:catAx>
        <c:axId val="171752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318267"/>
        <c:crosses val="autoZero"/>
        <c:auto val="1"/>
        <c:lblAlgn val="ctr"/>
        <c:lblOffset val="100"/>
      </c:catAx>
      <c:valAx>
        <c:axId val="1231826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17525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1027</c:v>
                </c:pt>
                <c:pt idx="1">
                  <c:v>111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6040548"/>
        <c:axId val="56768846"/>
        <c:axId val="0"/>
      </c:bar3DChart>
      <c:catAx>
        <c:axId val="960405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768846"/>
        <c:crosses val="autoZero"/>
        <c:auto val="1"/>
        <c:lblAlgn val="ctr"/>
        <c:lblOffset val="100"/>
      </c:catAx>
      <c:valAx>
        <c:axId val="567688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04054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53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077418"/>
        <c:axId val="31582621"/>
        <c:axId val="0"/>
      </c:bar3DChart>
      <c:catAx>
        <c:axId val="307741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582621"/>
        <c:crosses val="autoZero"/>
        <c:auto val="1"/>
        <c:lblAlgn val="ctr"/>
        <c:lblOffset val="100"/>
      </c:catAx>
      <c:valAx>
        <c:axId val="3158262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7741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6</c:v>
                </c:pt>
                <c:pt idx="1">
                  <c:v>15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33</c:v>
                </c:pt>
                <c:pt idx="9">
                  <c:v>32</c:v>
                </c:pt>
                <c:pt idx="10">
                  <c:v>59</c:v>
                </c:pt>
                <c:pt idx="11">
                  <c:v>88</c:v>
                </c:pt>
                <c:pt idx="12">
                  <c:v>64</c:v>
                </c:pt>
                <c:pt idx="13">
                  <c:v>56</c:v>
                </c:pt>
                <c:pt idx="14">
                  <c:v>89</c:v>
                </c:pt>
                <c:pt idx="15">
                  <c:v>81</c:v>
                </c:pt>
                <c:pt idx="16">
                  <c:v>74</c:v>
                </c:pt>
                <c:pt idx="17">
                  <c:v>108</c:v>
                </c:pt>
                <c:pt idx="18">
                  <c:v>75</c:v>
                </c:pt>
                <c:pt idx="19">
                  <c:v>18</c:v>
                </c:pt>
                <c:pt idx="20">
                  <c:v>15</c:v>
                </c:pt>
                <c:pt idx="21">
                  <c:v>16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</c:ser>
        <c:axId val="59210291"/>
        <c:axId val="24546124"/>
        <c:axId val="0"/>
      </c:area3DChart>
      <c:catAx>
        <c:axId val="592102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546124"/>
        <c:crosses val="autoZero"/>
        <c:auto val="1"/>
        <c:lblAlgn val="ctr"/>
        <c:lblOffset val="100"/>
      </c:catAx>
      <c:valAx>
        <c:axId val="2454612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21029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9876102"/>
        <c:axId val="51870667"/>
        <c:axId val="0"/>
      </c:area3DChart>
      <c:catAx>
        <c:axId val="998761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870667"/>
        <c:crosses val="autoZero"/>
        <c:auto val="1"/>
        <c:lblAlgn val="ctr"/>
        <c:lblOffset val="100"/>
      </c:catAx>
      <c:valAx>
        <c:axId val="5187066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87610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776</c:v>
                </c:pt>
                <c:pt idx="1">
                  <c:v>94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5485163"/>
        <c:axId val="6933562"/>
        <c:axId val="0"/>
      </c:bar3DChart>
      <c:catAx>
        <c:axId val="254851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33562"/>
        <c:crosses val="autoZero"/>
        <c:auto val="1"/>
        <c:lblAlgn val="ctr"/>
        <c:lblOffset val="100"/>
      </c:catAx>
      <c:valAx>
        <c:axId val="69335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4851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9261603"/>
        <c:axId val="73871490"/>
        <c:axId val="0"/>
      </c:bar3DChart>
      <c:catAx>
        <c:axId val="692616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871490"/>
        <c:crosses val="autoZero"/>
        <c:auto val="1"/>
        <c:lblAlgn val="ctr"/>
        <c:lblOffset val="100"/>
      </c:catAx>
      <c:valAx>
        <c:axId val="738714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2616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6.85714285714286</c:v>
                </c:pt>
                <c:pt idx="1">
                  <c:v>5</c:v>
                </c:pt>
                <c:pt idx="2">
                  <c:v>4.71428571428571</c:v>
                </c:pt>
                <c:pt idx="3">
                  <c:v>2</c:v>
                </c:pt>
                <c:pt idx="4">
                  <c:v>2.28571428571429</c:v>
                </c:pt>
                <c:pt idx="5">
                  <c:v>3.28571428571429</c:v>
                </c:pt>
                <c:pt idx="6">
                  <c:v>15.5714285714286</c:v>
                </c:pt>
                <c:pt idx="7">
                  <c:v>36.2857142857143</c:v>
                </c:pt>
                <c:pt idx="8">
                  <c:v>88.1428571428571</c:v>
                </c:pt>
                <c:pt idx="9">
                  <c:v>71.5714285714286</c:v>
                </c:pt>
                <c:pt idx="10">
                  <c:v>78.2857142857143</c:v>
                </c:pt>
                <c:pt idx="11">
                  <c:v>87.1428571428571</c:v>
                </c:pt>
                <c:pt idx="12">
                  <c:v>91.8571428571429</c:v>
                </c:pt>
                <c:pt idx="13">
                  <c:v>88.4285714285714</c:v>
                </c:pt>
                <c:pt idx="14">
                  <c:v>86</c:v>
                </c:pt>
                <c:pt idx="15">
                  <c:v>91.2857142857143</c:v>
                </c:pt>
                <c:pt idx="16">
                  <c:v>107</c:v>
                </c:pt>
                <c:pt idx="17">
                  <c:v>134.142857142857</c:v>
                </c:pt>
                <c:pt idx="18">
                  <c:v>121.857142857143</c:v>
                </c:pt>
                <c:pt idx="19">
                  <c:v>91.7142857142857</c:v>
                </c:pt>
                <c:pt idx="20">
                  <c:v>44.5714285714286</c:v>
                </c:pt>
                <c:pt idx="21">
                  <c:v>24.7142857142857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</c:ser>
        <c:axId val="21917428"/>
        <c:axId val="50185574"/>
        <c:axId val="0"/>
      </c:area3DChart>
      <c:catAx>
        <c:axId val="219174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185574"/>
        <c:crosses val="autoZero"/>
        <c:auto val="1"/>
        <c:lblAlgn val="ctr"/>
        <c:lblOffset val="100"/>
      </c:catAx>
      <c:valAx>
        <c:axId val="501855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91742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0.285714285714286</c:v>
                </c:pt>
                <c:pt idx="1">
                  <c:v>0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0.142857142857143</c:v>
                </c:pt>
                <c:pt idx="5">
                  <c:v>0</c:v>
                </c:pt>
                <c:pt idx="6">
                  <c:v>0.142857142857143</c:v>
                </c:pt>
                <c:pt idx="7">
                  <c:v>0.714285714285714</c:v>
                </c:pt>
                <c:pt idx="8">
                  <c:v>2.71428571428571</c:v>
                </c:pt>
                <c:pt idx="9">
                  <c:v>3.28571428571429</c:v>
                </c:pt>
                <c:pt idx="10">
                  <c:v>3</c:v>
                </c:pt>
                <c:pt idx="11">
                  <c:v>4.85714285714286</c:v>
                </c:pt>
                <c:pt idx="12">
                  <c:v>2.42857142857143</c:v>
                </c:pt>
                <c:pt idx="13">
                  <c:v>3.71428571428571</c:v>
                </c:pt>
                <c:pt idx="14">
                  <c:v>1.85714285714286</c:v>
                </c:pt>
                <c:pt idx="15">
                  <c:v>3</c:v>
                </c:pt>
                <c:pt idx="16">
                  <c:v>5.42857142857143</c:v>
                </c:pt>
                <c:pt idx="17">
                  <c:v>8.28571428571429</c:v>
                </c:pt>
                <c:pt idx="18">
                  <c:v>7.42857142857143</c:v>
                </c:pt>
                <c:pt idx="19">
                  <c:v>3.57142857142857</c:v>
                </c:pt>
                <c:pt idx="20">
                  <c:v>1.57142857142857</c:v>
                </c:pt>
                <c:pt idx="21">
                  <c:v>1.28571428571429</c:v>
                </c:pt>
                <c:pt idx="22">
                  <c:v>0.428571428571429</c:v>
                </c:pt>
                <c:pt idx="23">
                  <c:v>0</c:v>
                </c:pt>
              </c:numCache>
            </c:numRef>
          </c:val>
        </c:ser>
        <c:axId val="79192897"/>
        <c:axId val="51950620"/>
        <c:axId val="0"/>
      </c:area3DChart>
      <c:catAx>
        <c:axId val="791928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950620"/>
        <c:crosses val="autoZero"/>
        <c:auto val="1"/>
        <c:lblAlgn val="ctr"/>
        <c:lblOffset val="100"/>
      </c:catAx>
      <c:valAx>
        <c:axId val="519506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19289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6124072"/>
        <c:axId val="87648859"/>
        <c:axId val="0"/>
      </c:bar3DChart>
      <c:catAx>
        <c:axId val="66124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648859"/>
        <c:crosses val="autoZero"/>
        <c:auto val="1"/>
        <c:lblAlgn val="ctr"/>
        <c:lblOffset val="100"/>
      </c:catAx>
      <c:valAx>
        <c:axId val="876488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12407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2150263"/>
        <c:axId val="60912353"/>
        <c:axId val="0"/>
      </c:bar3DChart>
      <c:catAx>
        <c:axId val="32150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912353"/>
        <c:crosses val="autoZero"/>
        <c:auto val="1"/>
        <c:lblAlgn val="ctr"/>
        <c:lblOffset val="100"/>
      </c:catAx>
      <c:valAx>
        <c:axId val="6091235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1502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7074187"/>
        <c:axId val="37639372"/>
        <c:axId val="0"/>
      </c:bar3DChart>
      <c:catAx>
        <c:axId val="970741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639372"/>
        <c:crosses val="autoZero"/>
        <c:auto val="1"/>
        <c:lblAlgn val="ctr"/>
        <c:lblOffset val="100"/>
      </c:catAx>
      <c:valAx>
        <c:axId val="376393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07418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1413</c:v>
                </c:pt>
                <c:pt idx="1">
                  <c:v>101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4359943"/>
        <c:axId val="1220855"/>
        <c:axId val="0"/>
      </c:bar3DChart>
      <c:catAx>
        <c:axId val="74359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20855"/>
        <c:crosses val="autoZero"/>
        <c:auto val="1"/>
        <c:lblAlgn val="ctr"/>
        <c:lblOffset val="100"/>
      </c:catAx>
      <c:valAx>
        <c:axId val="12208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35994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6.6</c:v>
                </c:pt>
                <c:pt idx="1">
                  <c:v>3.4</c:v>
                </c:pt>
                <c:pt idx="2">
                  <c:v>3.6</c:v>
                </c:pt>
                <c:pt idx="3">
                  <c:v>1.4</c:v>
                </c:pt>
                <c:pt idx="4">
                  <c:v>1.8</c:v>
                </c:pt>
                <c:pt idx="5">
                  <c:v>2.2</c:v>
                </c:pt>
                <c:pt idx="6">
                  <c:v>18.6</c:v>
                </c:pt>
                <c:pt idx="7">
                  <c:v>44.4</c:v>
                </c:pt>
                <c:pt idx="8">
                  <c:v>108.8</c:v>
                </c:pt>
                <c:pt idx="9">
                  <c:v>83.8</c:v>
                </c:pt>
                <c:pt idx="10">
                  <c:v>85</c:v>
                </c:pt>
                <c:pt idx="11">
                  <c:v>86</c:v>
                </c:pt>
                <c:pt idx="12">
                  <c:v>91.8</c:v>
                </c:pt>
                <c:pt idx="13">
                  <c:v>94.8</c:v>
                </c:pt>
                <c:pt idx="14">
                  <c:v>84.8</c:v>
                </c:pt>
                <c:pt idx="15">
                  <c:v>95.4</c:v>
                </c:pt>
                <c:pt idx="16">
                  <c:v>118.4</c:v>
                </c:pt>
                <c:pt idx="17">
                  <c:v>145.4</c:v>
                </c:pt>
                <c:pt idx="18">
                  <c:v>130.6</c:v>
                </c:pt>
                <c:pt idx="19">
                  <c:v>111.6</c:v>
                </c:pt>
                <c:pt idx="20">
                  <c:v>53.6</c:v>
                </c:pt>
                <c:pt idx="21">
                  <c:v>27.2</c:v>
                </c:pt>
                <c:pt idx="22">
                  <c:v>17</c:v>
                </c:pt>
                <c:pt idx="23">
                  <c:v>10.2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5.8</c:v>
                </c:pt>
              </c:numCache>
            </c:numRef>
          </c:val>
        </c:ser>
        <c:axId val="56776057"/>
        <c:axId val="54175936"/>
        <c:axId val="0"/>
      </c:area3DChart>
      <c:catAx>
        <c:axId val="567760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175936"/>
        <c:crosses val="autoZero"/>
        <c:auto val="1"/>
        <c:lblAlgn val="ctr"/>
        <c:lblOffset val="100"/>
      </c:catAx>
      <c:valAx>
        <c:axId val="5417593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77605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0.4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3.2</c:v>
                </c:pt>
                <c:pt idx="9">
                  <c:v>3.6</c:v>
                </c:pt>
                <c:pt idx="10">
                  <c:v>3.2</c:v>
                </c:pt>
                <c:pt idx="11">
                  <c:v>5.4</c:v>
                </c:pt>
                <c:pt idx="12">
                  <c:v>2</c:v>
                </c:pt>
                <c:pt idx="13">
                  <c:v>4.6</c:v>
                </c:pt>
                <c:pt idx="14">
                  <c:v>2</c:v>
                </c:pt>
                <c:pt idx="15">
                  <c:v>3.2</c:v>
                </c:pt>
                <c:pt idx="16">
                  <c:v>6.8</c:v>
                </c:pt>
                <c:pt idx="17">
                  <c:v>9.2</c:v>
                </c:pt>
                <c:pt idx="18">
                  <c:v>7.8</c:v>
                </c:pt>
                <c:pt idx="19">
                  <c:v>4.8</c:v>
                </c:pt>
                <c:pt idx="20">
                  <c:v>1.4</c:v>
                </c:pt>
                <c:pt idx="21">
                  <c:v>1.4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</c:ser>
        <c:axId val="21083050"/>
        <c:axId val="15109852"/>
        <c:axId val="0"/>
      </c:area3DChart>
      <c:catAx>
        <c:axId val="2108305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109852"/>
        <c:crosses val="autoZero"/>
        <c:auto val="1"/>
        <c:lblAlgn val="ctr"/>
        <c:lblOffset val="100"/>
      </c:catAx>
      <c:valAx>
        <c:axId val="1510985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08305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36035"/>
        <c:axId val="70315211"/>
        <c:axId val="0"/>
      </c:bar3DChart>
      <c:catAx>
        <c:axId val="4360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315211"/>
        <c:crosses val="autoZero"/>
        <c:auto val="1"/>
        <c:lblAlgn val="ctr"/>
        <c:lblOffset val="100"/>
      </c:catAx>
      <c:valAx>
        <c:axId val="7031521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603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3695426"/>
        <c:axId val="90228313"/>
        <c:axId val="0"/>
      </c:bar3DChart>
      <c:catAx>
        <c:axId val="836954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228313"/>
        <c:crosses val="autoZero"/>
        <c:auto val="1"/>
        <c:lblAlgn val="ctr"/>
        <c:lblOffset val="100"/>
      </c:catAx>
      <c:valAx>
        <c:axId val="9022831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69542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37</c:v>
                </c:pt>
                <c:pt idx="8">
                  <c:v>103</c:v>
                </c:pt>
                <c:pt idx="9">
                  <c:v>69</c:v>
                </c:pt>
                <c:pt idx="10">
                  <c:v>78</c:v>
                </c:pt>
                <c:pt idx="11">
                  <c:v>71</c:v>
                </c:pt>
                <c:pt idx="12">
                  <c:v>100</c:v>
                </c:pt>
                <c:pt idx="13">
                  <c:v>95</c:v>
                </c:pt>
                <c:pt idx="14">
                  <c:v>72</c:v>
                </c:pt>
                <c:pt idx="15">
                  <c:v>101</c:v>
                </c:pt>
                <c:pt idx="16">
                  <c:v>114</c:v>
                </c:pt>
                <c:pt idx="17">
                  <c:v>163</c:v>
                </c:pt>
                <c:pt idx="18">
                  <c:v>126</c:v>
                </c:pt>
                <c:pt idx="19">
                  <c:v>94</c:v>
                </c:pt>
                <c:pt idx="20">
                  <c:v>62</c:v>
                </c:pt>
                <c:pt idx="21">
                  <c:v>20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</c:ser>
        <c:axId val="74210201"/>
        <c:axId val="22845496"/>
        <c:axId val="0"/>
      </c:area3DChart>
      <c:catAx>
        <c:axId val="742102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845496"/>
        <c:crosses val="autoZero"/>
        <c:auto val="1"/>
        <c:lblAlgn val="ctr"/>
        <c:lblOffset val="100"/>
      </c:catAx>
      <c:valAx>
        <c:axId val="228454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21020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10</c:v>
                </c:pt>
                <c:pt idx="18">
                  <c:v>9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7422021"/>
        <c:axId val="19890348"/>
        <c:axId val="0"/>
      </c:area3DChart>
      <c:catAx>
        <c:axId val="674220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890348"/>
        <c:crosses val="autoZero"/>
        <c:auto val="1"/>
        <c:lblAlgn val="ctr"/>
        <c:lblOffset val="100"/>
      </c:catAx>
      <c:valAx>
        <c:axId val="198903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42202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1250</c:v>
                </c:pt>
                <c:pt idx="1">
                  <c:v>104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943901"/>
        <c:axId val="41838750"/>
        <c:axId val="0"/>
      </c:bar3DChart>
      <c:catAx>
        <c:axId val="89439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838750"/>
        <c:crosses val="autoZero"/>
        <c:auto val="1"/>
        <c:lblAlgn val="ctr"/>
        <c:lblOffset val="100"/>
      </c:catAx>
      <c:valAx>
        <c:axId val="418387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4390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37</c:v>
                </c:pt>
                <c:pt idx="8">
                  <c:v>103</c:v>
                </c:pt>
                <c:pt idx="9">
                  <c:v>69</c:v>
                </c:pt>
                <c:pt idx="10">
                  <c:v>78</c:v>
                </c:pt>
                <c:pt idx="11">
                  <c:v>71</c:v>
                </c:pt>
                <c:pt idx="12">
                  <c:v>100</c:v>
                </c:pt>
                <c:pt idx="13">
                  <c:v>95</c:v>
                </c:pt>
                <c:pt idx="14">
                  <c:v>72</c:v>
                </c:pt>
                <c:pt idx="15">
                  <c:v>101</c:v>
                </c:pt>
                <c:pt idx="16">
                  <c:v>114</c:v>
                </c:pt>
                <c:pt idx="17">
                  <c:v>163</c:v>
                </c:pt>
                <c:pt idx="18">
                  <c:v>126</c:v>
                </c:pt>
                <c:pt idx="19">
                  <c:v>94</c:v>
                </c:pt>
                <c:pt idx="20">
                  <c:v>62</c:v>
                </c:pt>
                <c:pt idx="21">
                  <c:v>20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</c:ser>
        <c:axId val="9929756"/>
        <c:axId val="26056189"/>
        <c:axId val="0"/>
      </c:area3DChart>
      <c:catAx>
        <c:axId val="99297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056189"/>
        <c:crosses val="autoZero"/>
        <c:auto val="1"/>
        <c:lblAlgn val="ctr"/>
        <c:lblOffset val="100"/>
      </c:catAx>
      <c:valAx>
        <c:axId val="260561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2975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5031316"/>
        <c:axId val="61895714"/>
        <c:axId val="0"/>
      </c:bar3DChart>
      <c:catAx>
        <c:axId val="550313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895714"/>
        <c:crosses val="autoZero"/>
        <c:auto val="1"/>
        <c:lblAlgn val="ctr"/>
        <c:lblOffset val="100"/>
      </c:catAx>
      <c:valAx>
        <c:axId val="618957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03131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23</c:v>
                </c:pt>
                <c:pt idx="7">
                  <c:v>50</c:v>
                </c:pt>
                <c:pt idx="8">
                  <c:v>126</c:v>
                </c:pt>
                <c:pt idx="9">
                  <c:v>103</c:v>
                </c:pt>
                <c:pt idx="10">
                  <c:v>122</c:v>
                </c:pt>
                <c:pt idx="11">
                  <c:v>81</c:v>
                </c:pt>
                <c:pt idx="12">
                  <c:v>91</c:v>
                </c:pt>
                <c:pt idx="13">
                  <c:v>86</c:v>
                </c:pt>
                <c:pt idx="14">
                  <c:v>87</c:v>
                </c:pt>
                <c:pt idx="15">
                  <c:v>85</c:v>
                </c:pt>
                <c:pt idx="16">
                  <c:v>102</c:v>
                </c:pt>
                <c:pt idx="17">
                  <c:v>161</c:v>
                </c:pt>
                <c:pt idx="18">
                  <c:v>157</c:v>
                </c:pt>
                <c:pt idx="19">
                  <c:v>129</c:v>
                </c:pt>
                <c:pt idx="20">
                  <c:v>54</c:v>
                </c:pt>
                <c:pt idx="21">
                  <c:v>24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</c:ser>
        <c:axId val="39797056"/>
        <c:axId val="11960615"/>
        <c:axId val="0"/>
      </c:area3DChart>
      <c:catAx>
        <c:axId val="3979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960615"/>
        <c:crosses val="autoZero"/>
        <c:auto val="1"/>
        <c:lblAlgn val="ctr"/>
        <c:lblOffset val="100"/>
      </c:catAx>
      <c:valAx>
        <c:axId val="119606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79705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5</c:v>
                </c:pt>
                <c:pt idx="16">
                  <c:v>11</c:v>
                </c:pt>
                <c:pt idx="17">
                  <c:v>14</c:v>
                </c:pt>
                <c:pt idx="18">
                  <c:v>7</c:v>
                </c:pt>
                <c:pt idx="19">
                  <c:v>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8893427"/>
        <c:axId val="81394798"/>
        <c:axId val="0"/>
      </c:area3DChart>
      <c:catAx>
        <c:axId val="88934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394798"/>
        <c:crosses val="autoZero"/>
        <c:auto val="1"/>
        <c:lblAlgn val="ctr"/>
        <c:lblOffset val="100"/>
      </c:catAx>
      <c:valAx>
        <c:axId val="813947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9342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2447540"/>
        <c:axId val="65505539"/>
        <c:axId val="0"/>
      </c:bar3DChart>
      <c:catAx>
        <c:axId val="324475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505539"/>
        <c:crosses val="autoZero"/>
        <c:auto val="1"/>
        <c:lblAlgn val="ctr"/>
        <c:lblOffset val="100"/>
      </c:catAx>
      <c:valAx>
        <c:axId val="655055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44754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14</c:v>
                </c:pt>
                <c:pt idx="7">
                  <c:v>48</c:v>
                </c:pt>
                <c:pt idx="8">
                  <c:v>105</c:v>
                </c:pt>
                <c:pt idx="9">
                  <c:v>74</c:v>
                </c:pt>
                <c:pt idx="10">
                  <c:v>75</c:v>
                </c:pt>
                <c:pt idx="11">
                  <c:v>109</c:v>
                </c:pt>
                <c:pt idx="12">
                  <c:v>80</c:v>
                </c:pt>
                <c:pt idx="13">
                  <c:v>101</c:v>
                </c:pt>
                <c:pt idx="14">
                  <c:v>92</c:v>
                </c:pt>
                <c:pt idx="15">
                  <c:v>95</c:v>
                </c:pt>
                <c:pt idx="16">
                  <c:v>102</c:v>
                </c:pt>
                <c:pt idx="17">
                  <c:v>146</c:v>
                </c:pt>
                <c:pt idx="18">
                  <c:v>127</c:v>
                </c:pt>
                <c:pt idx="19">
                  <c:v>117</c:v>
                </c:pt>
                <c:pt idx="20">
                  <c:v>59</c:v>
                </c:pt>
                <c:pt idx="21">
                  <c:v>24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</c:ser>
        <c:axId val="71783125"/>
        <c:axId val="69826208"/>
        <c:axId val="0"/>
      </c:area3DChart>
      <c:catAx>
        <c:axId val="717831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826208"/>
        <c:crosses val="autoZero"/>
        <c:auto val="1"/>
        <c:lblAlgn val="ctr"/>
        <c:lblOffset val="100"/>
      </c:catAx>
      <c:valAx>
        <c:axId val="6982620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178312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11</c:v>
                </c:pt>
                <c:pt idx="12">
                  <c:v>3</c:v>
                </c:pt>
                <c:pt idx="13">
                  <c:v>9</c:v>
                </c:pt>
                <c:pt idx="14">
                  <c:v>4</c:v>
                </c:pt>
                <c:pt idx="15">
                  <c:v>1</c:v>
                </c:pt>
                <c:pt idx="16">
                  <c:v>6</c:v>
                </c:pt>
                <c:pt idx="17">
                  <c:v>12</c:v>
                </c:pt>
                <c:pt idx="18">
                  <c:v>6</c:v>
                </c:pt>
                <c:pt idx="19">
                  <c:v>5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1715701"/>
        <c:axId val="74182788"/>
        <c:axId val="0"/>
      </c:area3DChart>
      <c:catAx>
        <c:axId val="217157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182788"/>
        <c:crosses val="autoZero"/>
        <c:auto val="1"/>
        <c:lblAlgn val="ctr"/>
        <c:lblOffset val="100"/>
      </c:catAx>
      <c:valAx>
        <c:axId val="7418278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71570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1293</c:v>
                </c:pt>
                <c:pt idx="1">
                  <c:v>115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2579732"/>
        <c:axId val="54459344"/>
        <c:axId val="0"/>
      </c:bar3DChart>
      <c:catAx>
        <c:axId val="125797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459344"/>
        <c:crosses val="autoZero"/>
        <c:auto val="1"/>
        <c:lblAlgn val="ctr"/>
        <c:lblOffset val="100"/>
      </c:catAx>
      <c:valAx>
        <c:axId val="5445934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57973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7803624"/>
        <c:axId val="22522807"/>
        <c:axId val="0"/>
      </c:bar3DChart>
      <c:catAx>
        <c:axId val="27803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522807"/>
        <c:crosses val="autoZero"/>
        <c:auto val="1"/>
        <c:lblAlgn val="ctr"/>
        <c:lblOffset val="100"/>
      </c:catAx>
      <c:valAx>
        <c:axId val="2252280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80362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20</c:v>
                </c:pt>
                <c:pt idx="7">
                  <c:v>43</c:v>
                </c:pt>
                <c:pt idx="8">
                  <c:v>88</c:v>
                </c:pt>
                <c:pt idx="9">
                  <c:v>94</c:v>
                </c:pt>
                <c:pt idx="10">
                  <c:v>86</c:v>
                </c:pt>
                <c:pt idx="11">
                  <c:v>79</c:v>
                </c:pt>
                <c:pt idx="12">
                  <c:v>93</c:v>
                </c:pt>
                <c:pt idx="13">
                  <c:v>101</c:v>
                </c:pt>
                <c:pt idx="14">
                  <c:v>84</c:v>
                </c:pt>
                <c:pt idx="15">
                  <c:v>106</c:v>
                </c:pt>
                <c:pt idx="16">
                  <c:v>119</c:v>
                </c:pt>
                <c:pt idx="17">
                  <c:v>118</c:v>
                </c:pt>
                <c:pt idx="18">
                  <c:v>116</c:v>
                </c:pt>
                <c:pt idx="19">
                  <c:v>109</c:v>
                </c:pt>
                <c:pt idx="20">
                  <c:v>53</c:v>
                </c:pt>
                <c:pt idx="21">
                  <c:v>35</c:v>
                </c:pt>
                <c:pt idx="22">
                  <c:v>26</c:v>
                </c:pt>
                <c:pt idx="23">
                  <c:v>9</c:v>
                </c:pt>
              </c:numCache>
            </c:numRef>
          </c:val>
        </c:ser>
        <c:axId val="51045426"/>
        <c:axId val="50605557"/>
        <c:axId val="0"/>
      </c:area3DChart>
      <c:catAx>
        <c:axId val="510454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605557"/>
        <c:crosses val="autoZero"/>
        <c:auto val="1"/>
        <c:lblAlgn val="ctr"/>
        <c:lblOffset val="100"/>
      </c:catAx>
      <c:valAx>
        <c:axId val="5060555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0454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6</c:v>
                </c:pt>
                <c:pt idx="16">
                  <c:v>8</c:v>
                </c:pt>
                <c:pt idx="17">
                  <c:v>4</c:v>
                </c:pt>
                <c:pt idx="18">
                  <c:v>8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5563150"/>
        <c:axId val="12710838"/>
        <c:axId val="0"/>
      </c:area3DChart>
      <c:catAx>
        <c:axId val="6556315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710838"/>
        <c:crosses val="autoZero"/>
        <c:auto val="1"/>
        <c:lblAlgn val="ctr"/>
        <c:lblOffset val="100"/>
      </c:catAx>
      <c:valAx>
        <c:axId val="1271083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56315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10</c:v>
                </c:pt>
                <c:pt idx="18">
                  <c:v>9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929211"/>
        <c:axId val="11858380"/>
        <c:axId val="0"/>
      </c:area3DChart>
      <c:catAx>
        <c:axId val="59292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858380"/>
        <c:crosses val="autoZero"/>
        <c:auto val="1"/>
        <c:lblAlgn val="ctr"/>
        <c:lblOffset val="100"/>
      </c:catAx>
      <c:valAx>
        <c:axId val="118583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292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1259</c:v>
                </c:pt>
                <c:pt idx="1">
                  <c:v>130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7000582"/>
        <c:axId val="9737798"/>
        <c:axId val="0"/>
      </c:bar3DChart>
      <c:catAx>
        <c:axId val="870005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37798"/>
        <c:crosses val="autoZero"/>
        <c:auto val="1"/>
        <c:lblAlgn val="ctr"/>
        <c:lblOffset val="100"/>
      </c:catAx>
      <c:valAx>
        <c:axId val="97377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00058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8546551"/>
        <c:axId val="90178382"/>
        <c:axId val="0"/>
      </c:bar3DChart>
      <c:catAx>
        <c:axId val="785465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178382"/>
        <c:crosses val="autoZero"/>
        <c:auto val="1"/>
        <c:lblAlgn val="ctr"/>
        <c:lblOffset val="100"/>
      </c:catAx>
      <c:valAx>
        <c:axId val="9017838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54655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18</c:v>
                </c:pt>
                <c:pt idx="7">
                  <c:v>44</c:v>
                </c:pt>
                <c:pt idx="8">
                  <c:v>122</c:v>
                </c:pt>
                <c:pt idx="9">
                  <c:v>79</c:v>
                </c:pt>
                <c:pt idx="10">
                  <c:v>64</c:v>
                </c:pt>
                <c:pt idx="11">
                  <c:v>90</c:v>
                </c:pt>
                <c:pt idx="12">
                  <c:v>95</c:v>
                </c:pt>
                <c:pt idx="13">
                  <c:v>91</c:v>
                </c:pt>
                <c:pt idx="14">
                  <c:v>89</c:v>
                </c:pt>
                <c:pt idx="15">
                  <c:v>90</c:v>
                </c:pt>
                <c:pt idx="16">
                  <c:v>155</c:v>
                </c:pt>
                <c:pt idx="17">
                  <c:v>139</c:v>
                </c:pt>
                <c:pt idx="18">
                  <c:v>127</c:v>
                </c:pt>
                <c:pt idx="19">
                  <c:v>109</c:v>
                </c:pt>
                <c:pt idx="20">
                  <c:v>40</c:v>
                </c:pt>
                <c:pt idx="21">
                  <c:v>33</c:v>
                </c:pt>
                <c:pt idx="22">
                  <c:v>22</c:v>
                </c:pt>
                <c:pt idx="23">
                  <c:v>10</c:v>
                </c:pt>
              </c:numCache>
            </c:numRef>
          </c:val>
        </c:ser>
        <c:axId val="91614745"/>
        <c:axId val="29152108"/>
        <c:axId val="0"/>
      </c:area3DChart>
      <c:catAx>
        <c:axId val="916147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152108"/>
        <c:crosses val="autoZero"/>
        <c:auto val="1"/>
        <c:lblAlgn val="ctr"/>
        <c:lblOffset val="100"/>
      </c:catAx>
      <c:valAx>
        <c:axId val="2915210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61474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6</c:v>
                </c:pt>
                <c:pt idx="14">
                  <c:v>2</c:v>
                </c:pt>
                <c:pt idx="15">
                  <c:v>3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370826"/>
        <c:axId val="42643775"/>
        <c:axId val="0"/>
      </c:area3DChart>
      <c:catAx>
        <c:axId val="73708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643775"/>
        <c:crosses val="autoZero"/>
        <c:auto val="1"/>
        <c:lblAlgn val="ctr"/>
        <c:lblOffset val="100"/>
      </c:catAx>
      <c:valAx>
        <c:axId val="426437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708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1322</c:v>
                </c:pt>
                <c:pt idx="1">
                  <c:v>113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2312317"/>
        <c:axId val="13821348"/>
        <c:axId val="0"/>
      </c:bar3DChart>
      <c:catAx>
        <c:axId val="2231231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821348"/>
        <c:crosses val="autoZero"/>
        <c:auto val="1"/>
        <c:lblAlgn val="ctr"/>
        <c:lblOffset val="100"/>
      </c:catAx>
      <c:valAx>
        <c:axId val="1382134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31231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7548321"/>
        <c:axId val="6108838"/>
        <c:axId val="0"/>
      </c:bar3DChart>
      <c:catAx>
        <c:axId val="175483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08838"/>
        <c:crosses val="autoZero"/>
        <c:auto val="1"/>
        <c:lblAlgn val="ctr"/>
        <c:lblOffset val="100"/>
      </c:catAx>
      <c:valAx>
        <c:axId val="610883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54832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10</c:v>
                </c:pt>
                <c:pt idx="7">
                  <c:v>22</c:v>
                </c:pt>
                <c:pt idx="8">
                  <c:v>40</c:v>
                </c:pt>
                <c:pt idx="9">
                  <c:v>50</c:v>
                </c:pt>
                <c:pt idx="10">
                  <c:v>64</c:v>
                </c:pt>
                <c:pt idx="11">
                  <c:v>92</c:v>
                </c:pt>
                <c:pt idx="12">
                  <c:v>120</c:v>
                </c:pt>
                <c:pt idx="13">
                  <c:v>89</c:v>
                </c:pt>
                <c:pt idx="14">
                  <c:v>89</c:v>
                </c:pt>
                <c:pt idx="15">
                  <c:v>81</c:v>
                </c:pt>
                <c:pt idx="16">
                  <c:v>83</c:v>
                </c:pt>
                <c:pt idx="17">
                  <c:v>104</c:v>
                </c:pt>
                <c:pt idx="18">
                  <c:v>125</c:v>
                </c:pt>
                <c:pt idx="19">
                  <c:v>66</c:v>
                </c:pt>
                <c:pt idx="20">
                  <c:v>29</c:v>
                </c:pt>
                <c:pt idx="21">
                  <c:v>21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</c:ser>
        <c:axId val="14069634"/>
        <c:axId val="22515299"/>
        <c:axId val="0"/>
      </c:area3DChart>
      <c:catAx>
        <c:axId val="140696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515299"/>
        <c:crosses val="autoZero"/>
        <c:auto val="1"/>
        <c:lblAlgn val="ctr"/>
        <c:lblOffset val="100"/>
      </c:catAx>
      <c:valAx>
        <c:axId val="225152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06963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7</c:v>
                </c:pt>
                <c:pt idx="12">
                  <c:v>7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9</c:v>
                </c:pt>
                <c:pt idx="18">
                  <c:v>12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35162467"/>
        <c:axId val="14136884"/>
        <c:axId val="0"/>
      </c:area3DChart>
      <c:catAx>
        <c:axId val="351624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136884"/>
        <c:crosses val="autoZero"/>
        <c:auto val="1"/>
        <c:lblAlgn val="ctr"/>
        <c:lblOffset val="100"/>
      </c:catAx>
      <c:valAx>
        <c:axId val="1413688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516246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1027</c:v>
                </c:pt>
                <c:pt idx="1">
                  <c:v>111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7765702"/>
        <c:axId val="72449197"/>
        <c:axId val="0"/>
      </c:bar3DChart>
      <c:catAx>
        <c:axId val="877657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449197"/>
        <c:crosses val="autoZero"/>
        <c:auto val="1"/>
        <c:lblAlgn val="ctr"/>
        <c:lblOffset val="100"/>
      </c:catAx>
      <c:valAx>
        <c:axId val="7244919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76570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53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5634119"/>
        <c:axId val="65097454"/>
        <c:axId val="0"/>
      </c:bar3DChart>
      <c:catAx>
        <c:axId val="556341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097454"/>
        <c:crosses val="autoZero"/>
        <c:auto val="1"/>
        <c:lblAlgn val="ctr"/>
        <c:lblOffset val="100"/>
      </c:catAx>
      <c:valAx>
        <c:axId val="6509745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63411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1250</c:v>
                </c:pt>
                <c:pt idx="1">
                  <c:v>104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8462781"/>
        <c:axId val="45229959"/>
        <c:axId val="0"/>
      </c:bar3DChart>
      <c:catAx>
        <c:axId val="4846278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229959"/>
        <c:crosses val="autoZero"/>
        <c:auto val="1"/>
        <c:lblAlgn val="ctr"/>
        <c:lblOffset val="100"/>
      </c:catAx>
      <c:valAx>
        <c:axId val="452299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46278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6</c:v>
                </c:pt>
                <c:pt idx="1">
                  <c:v>15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33</c:v>
                </c:pt>
                <c:pt idx="9">
                  <c:v>32</c:v>
                </c:pt>
                <c:pt idx="10">
                  <c:v>59</c:v>
                </c:pt>
                <c:pt idx="11">
                  <c:v>88</c:v>
                </c:pt>
                <c:pt idx="12">
                  <c:v>64</c:v>
                </c:pt>
                <c:pt idx="13">
                  <c:v>56</c:v>
                </c:pt>
                <c:pt idx="14">
                  <c:v>89</c:v>
                </c:pt>
                <c:pt idx="15">
                  <c:v>81</c:v>
                </c:pt>
                <c:pt idx="16">
                  <c:v>74</c:v>
                </c:pt>
                <c:pt idx="17">
                  <c:v>108</c:v>
                </c:pt>
                <c:pt idx="18">
                  <c:v>75</c:v>
                </c:pt>
                <c:pt idx="19">
                  <c:v>18</c:v>
                </c:pt>
                <c:pt idx="20">
                  <c:v>15</c:v>
                </c:pt>
                <c:pt idx="21">
                  <c:v>16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</c:ser>
        <c:axId val="41507227"/>
        <c:axId val="28053930"/>
        <c:axId val="0"/>
      </c:area3DChart>
      <c:catAx>
        <c:axId val="415072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053930"/>
        <c:crosses val="autoZero"/>
        <c:auto val="1"/>
        <c:lblAlgn val="ctr"/>
        <c:lblOffset val="100"/>
      </c:catAx>
      <c:valAx>
        <c:axId val="2805393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50722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9175737"/>
        <c:axId val="14822405"/>
        <c:axId val="0"/>
      </c:area3DChart>
      <c:catAx>
        <c:axId val="7917573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822405"/>
        <c:crosses val="autoZero"/>
        <c:auto val="1"/>
        <c:lblAlgn val="ctr"/>
        <c:lblOffset val="100"/>
      </c:catAx>
      <c:valAx>
        <c:axId val="1482240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17573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776</c:v>
                </c:pt>
                <c:pt idx="1">
                  <c:v>94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8367388"/>
        <c:axId val="4760221"/>
        <c:axId val="0"/>
      </c:bar3DChart>
      <c:catAx>
        <c:axId val="383673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60221"/>
        <c:crosses val="autoZero"/>
        <c:auto val="1"/>
        <c:lblAlgn val="ctr"/>
        <c:lblOffset val="100"/>
      </c:catAx>
      <c:valAx>
        <c:axId val="476022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836738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6545265"/>
        <c:axId val="74168603"/>
        <c:axId val="0"/>
      </c:bar3DChart>
      <c:catAx>
        <c:axId val="565452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168603"/>
        <c:crosses val="autoZero"/>
        <c:auto val="1"/>
        <c:lblAlgn val="ctr"/>
        <c:lblOffset val="100"/>
      </c:catAx>
      <c:valAx>
        <c:axId val="741686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54526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6.85714285714286</c:v>
                </c:pt>
                <c:pt idx="1">
                  <c:v>5</c:v>
                </c:pt>
                <c:pt idx="2">
                  <c:v>4.71428571428571</c:v>
                </c:pt>
                <c:pt idx="3">
                  <c:v>2</c:v>
                </c:pt>
                <c:pt idx="4">
                  <c:v>2.28571428571429</c:v>
                </c:pt>
                <c:pt idx="5">
                  <c:v>3.28571428571429</c:v>
                </c:pt>
                <c:pt idx="6">
                  <c:v>15.5714285714286</c:v>
                </c:pt>
                <c:pt idx="7">
                  <c:v>36.2857142857143</c:v>
                </c:pt>
                <c:pt idx="8">
                  <c:v>88.1428571428571</c:v>
                </c:pt>
                <c:pt idx="9">
                  <c:v>71.5714285714286</c:v>
                </c:pt>
                <c:pt idx="10">
                  <c:v>78.2857142857143</c:v>
                </c:pt>
                <c:pt idx="11">
                  <c:v>87.1428571428571</c:v>
                </c:pt>
                <c:pt idx="12">
                  <c:v>91.8571428571429</c:v>
                </c:pt>
                <c:pt idx="13">
                  <c:v>88.4285714285714</c:v>
                </c:pt>
                <c:pt idx="14">
                  <c:v>86</c:v>
                </c:pt>
                <c:pt idx="15">
                  <c:v>91.2857142857143</c:v>
                </c:pt>
                <c:pt idx="16">
                  <c:v>107</c:v>
                </c:pt>
                <c:pt idx="17">
                  <c:v>134.142857142857</c:v>
                </c:pt>
                <c:pt idx="18">
                  <c:v>121.857142857143</c:v>
                </c:pt>
                <c:pt idx="19">
                  <c:v>91.7142857142857</c:v>
                </c:pt>
                <c:pt idx="20">
                  <c:v>44.5714285714286</c:v>
                </c:pt>
                <c:pt idx="21">
                  <c:v>24.7142857142857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</c:ser>
        <c:axId val="74282131"/>
        <c:axId val="59064415"/>
        <c:axId val="0"/>
      </c:area3DChart>
      <c:catAx>
        <c:axId val="742821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064415"/>
        <c:crosses val="autoZero"/>
        <c:auto val="1"/>
        <c:lblAlgn val="ctr"/>
        <c:lblOffset val="100"/>
      </c:catAx>
      <c:valAx>
        <c:axId val="590644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28213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0.285714285714286</c:v>
                </c:pt>
                <c:pt idx="1">
                  <c:v>0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0.142857142857143</c:v>
                </c:pt>
                <c:pt idx="5">
                  <c:v>0</c:v>
                </c:pt>
                <c:pt idx="6">
                  <c:v>0.142857142857143</c:v>
                </c:pt>
                <c:pt idx="7">
                  <c:v>0.714285714285714</c:v>
                </c:pt>
                <c:pt idx="8">
                  <c:v>2.71428571428571</c:v>
                </c:pt>
                <c:pt idx="9">
                  <c:v>3.28571428571429</c:v>
                </c:pt>
                <c:pt idx="10">
                  <c:v>3</c:v>
                </c:pt>
                <c:pt idx="11">
                  <c:v>4.85714285714286</c:v>
                </c:pt>
                <c:pt idx="12">
                  <c:v>2.42857142857143</c:v>
                </c:pt>
                <c:pt idx="13">
                  <c:v>3.71428571428571</c:v>
                </c:pt>
                <c:pt idx="14">
                  <c:v>1.85714285714286</c:v>
                </c:pt>
                <c:pt idx="15">
                  <c:v>3</c:v>
                </c:pt>
                <c:pt idx="16">
                  <c:v>5.42857142857143</c:v>
                </c:pt>
                <c:pt idx="17">
                  <c:v>8.28571428571429</c:v>
                </c:pt>
                <c:pt idx="18">
                  <c:v>7.42857142857143</c:v>
                </c:pt>
                <c:pt idx="19">
                  <c:v>3.57142857142857</c:v>
                </c:pt>
                <c:pt idx="20">
                  <c:v>1.57142857142857</c:v>
                </c:pt>
                <c:pt idx="21">
                  <c:v>1.28571428571429</c:v>
                </c:pt>
                <c:pt idx="22">
                  <c:v>0.428571428571429</c:v>
                </c:pt>
                <c:pt idx="23">
                  <c:v>0</c:v>
                </c:pt>
              </c:numCache>
            </c:numRef>
          </c:val>
        </c:ser>
        <c:axId val="83102044"/>
        <c:axId val="33398483"/>
        <c:axId val="0"/>
      </c:area3DChart>
      <c:catAx>
        <c:axId val="831020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398483"/>
        <c:crosses val="autoZero"/>
        <c:auto val="1"/>
        <c:lblAlgn val="ctr"/>
        <c:lblOffset val="100"/>
      </c:catAx>
      <c:valAx>
        <c:axId val="333984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10204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2937222"/>
        <c:axId val="61540920"/>
        <c:axId val="0"/>
      </c:bar3DChart>
      <c:catAx>
        <c:axId val="529372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540920"/>
        <c:crosses val="autoZero"/>
        <c:auto val="1"/>
        <c:lblAlgn val="ctr"/>
        <c:lblOffset val="100"/>
      </c:catAx>
      <c:valAx>
        <c:axId val="615409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93722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905966"/>
        <c:axId val="53984196"/>
        <c:axId val="0"/>
      </c:bar3DChart>
      <c:catAx>
        <c:axId val="590596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984196"/>
        <c:crosses val="autoZero"/>
        <c:auto val="1"/>
        <c:lblAlgn val="ctr"/>
        <c:lblOffset val="100"/>
      </c:catAx>
      <c:valAx>
        <c:axId val="539841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0596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1413</c:v>
                </c:pt>
                <c:pt idx="1">
                  <c:v>101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150888"/>
        <c:axId val="32455346"/>
        <c:axId val="0"/>
      </c:bar3DChart>
      <c:catAx>
        <c:axId val="9150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2455346"/>
        <c:crosses val="autoZero"/>
        <c:auto val="1"/>
        <c:lblAlgn val="ctr"/>
        <c:lblOffset val="100"/>
      </c:catAx>
      <c:valAx>
        <c:axId val="324553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5088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6.6</c:v>
                </c:pt>
                <c:pt idx="1">
                  <c:v>3.4</c:v>
                </c:pt>
                <c:pt idx="2">
                  <c:v>3.6</c:v>
                </c:pt>
                <c:pt idx="3">
                  <c:v>1.4</c:v>
                </c:pt>
                <c:pt idx="4">
                  <c:v>1.8</c:v>
                </c:pt>
                <c:pt idx="5">
                  <c:v>2.2</c:v>
                </c:pt>
                <c:pt idx="6">
                  <c:v>18.6</c:v>
                </c:pt>
                <c:pt idx="7">
                  <c:v>44.4</c:v>
                </c:pt>
                <c:pt idx="8">
                  <c:v>108.8</c:v>
                </c:pt>
                <c:pt idx="9">
                  <c:v>83.8</c:v>
                </c:pt>
                <c:pt idx="10">
                  <c:v>85</c:v>
                </c:pt>
                <c:pt idx="11">
                  <c:v>86</c:v>
                </c:pt>
                <c:pt idx="12">
                  <c:v>91.8</c:v>
                </c:pt>
                <c:pt idx="13">
                  <c:v>94.8</c:v>
                </c:pt>
                <c:pt idx="14">
                  <c:v>84.8</c:v>
                </c:pt>
                <c:pt idx="15">
                  <c:v>95.4</c:v>
                </c:pt>
                <c:pt idx="16">
                  <c:v>118.4</c:v>
                </c:pt>
                <c:pt idx="17">
                  <c:v>145.4</c:v>
                </c:pt>
                <c:pt idx="18">
                  <c:v>130.6</c:v>
                </c:pt>
                <c:pt idx="19">
                  <c:v>111.6</c:v>
                </c:pt>
                <c:pt idx="20">
                  <c:v>53.6</c:v>
                </c:pt>
                <c:pt idx="21">
                  <c:v>27.2</c:v>
                </c:pt>
                <c:pt idx="22">
                  <c:v>17</c:v>
                </c:pt>
                <c:pt idx="23">
                  <c:v>10.2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5.8</c:v>
                </c:pt>
              </c:numCache>
            </c:numRef>
          </c:val>
        </c:ser>
        <c:axId val="12860288"/>
        <c:axId val="43402345"/>
        <c:axId val="0"/>
      </c:area3DChart>
      <c:catAx>
        <c:axId val="128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402345"/>
        <c:crosses val="autoZero"/>
        <c:auto val="1"/>
        <c:lblAlgn val="ctr"/>
        <c:lblOffset val="100"/>
      </c:catAx>
      <c:valAx>
        <c:axId val="434023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86028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7382951"/>
        <c:axId val="74341764"/>
        <c:axId val="0"/>
      </c:bar3DChart>
      <c:catAx>
        <c:axId val="57382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341764"/>
        <c:crosses val="autoZero"/>
        <c:auto val="1"/>
        <c:lblAlgn val="ctr"/>
        <c:lblOffset val="100"/>
      </c:catAx>
      <c:valAx>
        <c:axId val="743417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38295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0.4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3.2</c:v>
                </c:pt>
                <c:pt idx="9">
                  <c:v>3.6</c:v>
                </c:pt>
                <c:pt idx="10">
                  <c:v>3.2</c:v>
                </c:pt>
                <c:pt idx="11">
                  <c:v>5.4</c:v>
                </c:pt>
                <c:pt idx="12">
                  <c:v>2</c:v>
                </c:pt>
                <c:pt idx="13">
                  <c:v>4.6</c:v>
                </c:pt>
                <c:pt idx="14">
                  <c:v>2</c:v>
                </c:pt>
                <c:pt idx="15">
                  <c:v>3.2</c:v>
                </c:pt>
                <c:pt idx="16">
                  <c:v>6.8</c:v>
                </c:pt>
                <c:pt idx="17">
                  <c:v>9.2</c:v>
                </c:pt>
                <c:pt idx="18">
                  <c:v>7.8</c:v>
                </c:pt>
                <c:pt idx="19">
                  <c:v>4.8</c:v>
                </c:pt>
                <c:pt idx="20">
                  <c:v>1.4</c:v>
                </c:pt>
                <c:pt idx="21">
                  <c:v>1.4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</c:ser>
        <c:axId val="14813039"/>
        <c:axId val="80633184"/>
        <c:axId val="0"/>
      </c:area3DChart>
      <c:catAx>
        <c:axId val="1481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633184"/>
        <c:crosses val="autoZero"/>
        <c:auto val="1"/>
        <c:lblAlgn val="ctr"/>
        <c:lblOffset val="100"/>
      </c:catAx>
      <c:valAx>
        <c:axId val="8063318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81303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3879715"/>
        <c:axId val="45968008"/>
        <c:axId val="0"/>
      </c:bar3DChart>
      <c:catAx>
        <c:axId val="438797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968008"/>
        <c:crosses val="autoZero"/>
        <c:auto val="1"/>
        <c:lblAlgn val="ctr"/>
        <c:lblOffset val="100"/>
      </c:catAx>
      <c:valAx>
        <c:axId val="4596800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87971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1953582"/>
        <c:axId val="57491116"/>
        <c:axId val="0"/>
      </c:bar3DChart>
      <c:catAx>
        <c:axId val="319535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491116"/>
        <c:crosses val="autoZero"/>
        <c:auto val="1"/>
        <c:lblAlgn val="ctr"/>
        <c:lblOffset val="100"/>
      </c:catAx>
      <c:valAx>
        <c:axId val="574911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95358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7</c:v>
                </c:pt>
                <c:pt idx="6">
                  <c:v>22</c:v>
                </c:pt>
                <c:pt idx="7">
                  <c:v>128</c:v>
                </c:pt>
                <c:pt idx="8">
                  <c:v>270</c:v>
                </c:pt>
                <c:pt idx="9">
                  <c:v>179</c:v>
                </c:pt>
                <c:pt idx="10">
                  <c:v>93</c:v>
                </c:pt>
                <c:pt idx="11">
                  <c:v>87</c:v>
                </c:pt>
                <c:pt idx="12">
                  <c:v>85</c:v>
                </c:pt>
                <c:pt idx="13">
                  <c:v>75</c:v>
                </c:pt>
                <c:pt idx="14">
                  <c:v>97</c:v>
                </c:pt>
                <c:pt idx="15">
                  <c:v>85</c:v>
                </c:pt>
                <c:pt idx="16">
                  <c:v>95</c:v>
                </c:pt>
                <c:pt idx="17">
                  <c:v>101</c:v>
                </c:pt>
                <c:pt idx="18">
                  <c:v>79</c:v>
                </c:pt>
                <c:pt idx="19">
                  <c:v>42</c:v>
                </c:pt>
                <c:pt idx="20">
                  <c:v>21</c:v>
                </c:pt>
                <c:pt idx="21">
                  <c:v>13</c:v>
                </c:pt>
                <c:pt idx="22">
                  <c:v>14</c:v>
                </c:pt>
                <c:pt idx="23">
                  <c:v>1</c:v>
                </c:pt>
              </c:numCache>
            </c:numRef>
          </c:val>
        </c:ser>
        <c:axId val="5179571"/>
        <c:axId val="14979774"/>
        <c:axId val="0"/>
      </c:area3DChart>
      <c:catAx>
        <c:axId val="51795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979774"/>
        <c:crosses val="autoZero"/>
        <c:auto val="1"/>
        <c:lblAlgn val="ctr"/>
        <c:lblOffset val="100"/>
      </c:catAx>
      <c:valAx>
        <c:axId val="149797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7957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10</c:v>
                </c:pt>
                <c:pt idx="18">
                  <c:v>9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965792"/>
        <c:axId val="94807457"/>
        <c:axId val="0"/>
      </c:area3DChart>
      <c:catAx>
        <c:axId val="796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807457"/>
        <c:crosses val="autoZero"/>
        <c:auto val="1"/>
        <c:lblAlgn val="ctr"/>
        <c:lblOffset val="100"/>
      </c:catAx>
      <c:valAx>
        <c:axId val="9480745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6579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1250</c:v>
                </c:pt>
                <c:pt idx="1">
                  <c:v>104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9541910"/>
        <c:axId val="68153592"/>
        <c:axId val="0"/>
      </c:bar3DChart>
      <c:catAx>
        <c:axId val="4954191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153592"/>
        <c:crosses val="autoZero"/>
        <c:auto val="1"/>
        <c:lblAlgn val="ctr"/>
        <c:lblOffset val="100"/>
      </c:catAx>
      <c:valAx>
        <c:axId val="6815359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54191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1951003"/>
        <c:axId val="41942102"/>
        <c:axId val="0"/>
      </c:bar3DChart>
      <c:catAx>
        <c:axId val="219510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942102"/>
        <c:crosses val="autoZero"/>
        <c:auto val="1"/>
        <c:lblAlgn val="ctr"/>
        <c:lblOffset val="100"/>
      </c:catAx>
      <c:valAx>
        <c:axId val="419421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9510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487684729064"/>
          <c:w val="0.812182741116751"/>
          <c:h val="0.60098522167487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7</c:v>
                </c:pt>
                <c:pt idx="6">
                  <c:v>24</c:v>
                </c:pt>
                <c:pt idx="7">
                  <c:v>121</c:v>
                </c:pt>
                <c:pt idx="8">
                  <c:v>281</c:v>
                </c:pt>
                <c:pt idx="9">
                  <c:v>169</c:v>
                </c:pt>
                <c:pt idx="10">
                  <c:v>84</c:v>
                </c:pt>
                <c:pt idx="11">
                  <c:v>68</c:v>
                </c:pt>
                <c:pt idx="12">
                  <c:v>67</c:v>
                </c:pt>
                <c:pt idx="13">
                  <c:v>72</c:v>
                </c:pt>
                <c:pt idx="14">
                  <c:v>77</c:v>
                </c:pt>
                <c:pt idx="15">
                  <c:v>97</c:v>
                </c:pt>
                <c:pt idx="16">
                  <c:v>105</c:v>
                </c:pt>
                <c:pt idx="17">
                  <c:v>106</c:v>
                </c:pt>
                <c:pt idx="18">
                  <c:v>91</c:v>
                </c:pt>
                <c:pt idx="19">
                  <c:v>53</c:v>
                </c:pt>
                <c:pt idx="20">
                  <c:v>30</c:v>
                </c:pt>
                <c:pt idx="21">
                  <c:v>12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</c:ser>
        <c:axId val="40481116"/>
        <c:axId val="12028466"/>
        <c:axId val="0"/>
      </c:area3DChart>
      <c:catAx>
        <c:axId val="404811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2028466"/>
        <c:crosses val="autoZero"/>
        <c:auto val="1"/>
        <c:lblAlgn val="ctr"/>
        <c:lblOffset val="100"/>
      </c:catAx>
      <c:valAx>
        <c:axId val="1202846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48111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5</c:v>
                </c:pt>
                <c:pt idx="16">
                  <c:v>11</c:v>
                </c:pt>
                <c:pt idx="17">
                  <c:v>14</c:v>
                </c:pt>
                <c:pt idx="18">
                  <c:v>7</c:v>
                </c:pt>
                <c:pt idx="19">
                  <c:v>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94085622"/>
        <c:axId val="24320631"/>
        <c:axId val="0"/>
      </c:area3DChart>
      <c:catAx>
        <c:axId val="940856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320631"/>
        <c:crosses val="autoZero"/>
        <c:auto val="1"/>
        <c:lblAlgn val="ctr"/>
        <c:lblOffset val="100"/>
      </c:catAx>
      <c:valAx>
        <c:axId val="2432063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08562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0362316"/>
        <c:axId val="80934368"/>
        <c:axId val="0"/>
      </c:bar3DChart>
      <c:catAx>
        <c:axId val="903623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934368"/>
        <c:crosses val="autoZero"/>
        <c:auto val="1"/>
        <c:lblAlgn val="ctr"/>
        <c:lblOffset val="100"/>
      </c:catAx>
      <c:valAx>
        <c:axId val="809343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36231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14</c:v>
                </c:pt>
                <c:pt idx="7">
                  <c:v>48</c:v>
                </c:pt>
                <c:pt idx="8">
                  <c:v>105</c:v>
                </c:pt>
                <c:pt idx="9">
                  <c:v>74</c:v>
                </c:pt>
                <c:pt idx="10">
                  <c:v>75</c:v>
                </c:pt>
                <c:pt idx="11">
                  <c:v>109</c:v>
                </c:pt>
                <c:pt idx="12">
                  <c:v>80</c:v>
                </c:pt>
                <c:pt idx="13">
                  <c:v>101</c:v>
                </c:pt>
                <c:pt idx="14">
                  <c:v>92</c:v>
                </c:pt>
                <c:pt idx="15">
                  <c:v>95</c:v>
                </c:pt>
                <c:pt idx="16">
                  <c:v>102</c:v>
                </c:pt>
                <c:pt idx="17">
                  <c:v>146</c:v>
                </c:pt>
                <c:pt idx="18">
                  <c:v>127</c:v>
                </c:pt>
                <c:pt idx="19">
                  <c:v>117</c:v>
                </c:pt>
                <c:pt idx="20">
                  <c:v>59</c:v>
                </c:pt>
                <c:pt idx="21">
                  <c:v>24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</c:ser>
        <c:axId val="19764010"/>
        <c:axId val="39671429"/>
        <c:axId val="0"/>
      </c:area3DChart>
      <c:catAx>
        <c:axId val="1976401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9671429"/>
        <c:crosses val="autoZero"/>
        <c:auto val="1"/>
        <c:lblAlgn val="ctr"/>
        <c:lblOffset val="100"/>
      </c:catAx>
      <c:valAx>
        <c:axId val="3967142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76401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14</c:v>
                </c:pt>
                <c:pt idx="7">
                  <c:v>48</c:v>
                </c:pt>
                <c:pt idx="8">
                  <c:v>105</c:v>
                </c:pt>
                <c:pt idx="9">
                  <c:v>74</c:v>
                </c:pt>
                <c:pt idx="10">
                  <c:v>75</c:v>
                </c:pt>
                <c:pt idx="11">
                  <c:v>109</c:v>
                </c:pt>
                <c:pt idx="12">
                  <c:v>80</c:v>
                </c:pt>
                <c:pt idx="13">
                  <c:v>101</c:v>
                </c:pt>
                <c:pt idx="14">
                  <c:v>92</c:v>
                </c:pt>
                <c:pt idx="15">
                  <c:v>95</c:v>
                </c:pt>
                <c:pt idx="16">
                  <c:v>102</c:v>
                </c:pt>
                <c:pt idx="17">
                  <c:v>146</c:v>
                </c:pt>
                <c:pt idx="18">
                  <c:v>127</c:v>
                </c:pt>
                <c:pt idx="19">
                  <c:v>117</c:v>
                </c:pt>
                <c:pt idx="20">
                  <c:v>59</c:v>
                </c:pt>
                <c:pt idx="21">
                  <c:v>24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</c:ser>
        <c:axId val="63328112"/>
        <c:axId val="78664381"/>
        <c:axId val="0"/>
      </c:area3DChart>
      <c:catAx>
        <c:axId val="6332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664381"/>
        <c:crosses val="autoZero"/>
        <c:auto val="1"/>
        <c:lblAlgn val="ctr"/>
        <c:lblOffset val="100"/>
      </c:catAx>
      <c:valAx>
        <c:axId val="786643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32811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11</c:v>
                </c:pt>
                <c:pt idx="12">
                  <c:v>3</c:v>
                </c:pt>
                <c:pt idx="13">
                  <c:v>9</c:v>
                </c:pt>
                <c:pt idx="14">
                  <c:v>4</c:v>
                </c:pt>
                <c:pt idx="15">
                  <c:v>1</c:v>
                </c:pt>
                <c:pt idx="16">
                  <c:v>6</c:v>
                </c:pt>
                <c:pt idx="17">
                  <c:v>12</c:v>
                </c:pt>
                <c:pt idx="18">
                  <c:v>6</c:v>
                </c:pt>
                <c:pt idx="19">
                  <c:v>5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9135733"/>
        <c:axId val="62764896"/>
        <c:axId val="0"/>
      </c:area3DChart>
      <c:catAx>
        <c:axId val="691357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764896"/>
        <c:crosses val="autoZero"/>
        <c:auto val="1"/>
        <c:lblAlgn val="ctr"/>
        <c:lblOffset val="100"/>
      </c:catAx>
      <c:valAx>
        <c:axId val="6276489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13573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1293</c:v>
                </c:pt>
                <c:pt idx="1">
                  <c:v>115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7252084"/>
        <c:axId val="72910620"/>
        <c:axId val="0"/>
      </c:bar3DChart>
      <c:catAx>
        <c:axId val="572520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2910620"/>
        <c:crosses val="autoZero"/>
        <c:auto val="1"/>
        <c:lblAlgn val="ctr"/>
        <c:lblOffset val="100"/>
      </c:catAx>
      <c:valAx>
        <c:axId val="729106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25208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0782909"/>
        <c:axId val="1466983"/>
        <c:axId val="0"/>
      </c:bar3DChart>
      <c:catAx>
        <c:axId val="2078290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66983"/>
        <c:crosses val="autoZero"/>
        <c:auto val="1"/>
        <c:lblAlgn val="ctr"/>
        <c:lblOffset val="100"/>
      </c:catAx>
      <c:valAx>
        <c:axId val="14669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78290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20</c:v>
                </c:pt>
                <c:pt idx="7">
                  <c:v>43</c:v>
                </c:pt>
                <c:pt idx="8">
                  <c:v>88</c:v>
                </c:pt>
                <c:pt idx="9">
                  <c:v>94</c:v>
                </c:pt>
                <c:pt idx="10">
                  <c:v>86</c:v>
                </c:pt>
                <c:pt idx="11">
                  <c:v>79</c:v>
                </c:pt>
                <c:pt idx="12">
                  <c:v>93</c:v>
                </c:pt>
                <c:pt idx="13">
                  <c:v>101</c:v>
                </c:pt>
                <c:pt idx="14">
                  <c:v>84</c:v>
                </c:pt>
                <c:pt idx="15">
                  <c:v>106</c:v>
                </c:pt>
                <c:pt idx="16">
                  <c:v>119</c:v>
                </c:pt>
                <c:pt idx="17">
                  <c:v>118</c:v>
                </c:pt>
                <c:pt idx="18">
                  <c:v>116</c:v>
                </c:pt>
                <c:pt idx="19">
                  <c:v>109</c:v>
                </c:pt>
                <c:pt idx="20">
                  <c:v>53</c:v>
                </c:pt>
                <c:pt idx="21">
                  <c:v>35</c:v>
                </c:pt>
                <c:pt idx="22">
                  <c:v>26</c:v>
                </c:pt>
                <c:pt idx="23">
                  <c:v>9</c:v>
                </c:pt>
              </c:numCache>
            </c:numRef>
          </c:val>
        </c:ser>
        <c:axId val="18650032"/>
        <c:axId val="50195216"/>
        <c:axId val="0"/>
      </c:area3DChart>
      <c:catAx>
        <c:axId val="1865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195216"/>
        <c:crosses val="autoZero"/>
        <c:auto val="1"/>
        <c:lblAlgn val="ctr"/>
        <c:lblOffset val="100"/>
      </c:catAx>
      <c:valAx>
        <c:axId val="501952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65003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6</c:v>
                </c:pt>
                <c:pt idx="16">
                  <c:v>8</c:v>
                </c:pt>
                <c:pt idx="17">
                  <c:v>4</c:v>
                </c:pt>
                <c:pt idx="18">
                  <c:v>8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6562691"/>
        <c:axId val="49683762"/>
        <c:axId val="0"/>
      </c:area3DChart>
      <c:catAx>
        <c:axId val="865626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683762"/>
        <c:crosses val="autoZero"/>
        <c:auto val="1"/>
        <c:lblAlgn val="ctr"/>
        <c:lblOffset val="100"/>
      </c:catAx>
      <c:valAx>
        <c:axId val="496837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56269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1259</c:v>
                </c:pt>
                <c:pt idx="1">
                  <c:v>130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3975704"/>
        <c:axId val="36328884"/>
        <c:axId val="0"/>
      </c:bar3DChart>
      <c:catAx>
        <c:axId val="2397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328884"/>
        <c:crosses val="autoZero"/>
        <c:auto val="1"/>
        <c:lblAlgn val="ctr"/>
        <c:lblOffset val="100"/>
      </c:catAx>
      <c:valAx>
        <c:axId val="3632888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397570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4287953"/>
        <c:axId val="4145302"/>
        <c:axId val="0"/>
      </c:bar3DChart>
      <c:catAx>
        <c:axId val="542879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45302"/>
        <c:crosses val="autoZero"/>
        <c:auto val="1"/>
        <c:lblAlgn val="ctr"/>
        <c:lblOffset val="100"/>
      </c:catAx>
      <c:valAx>
        <c:axId val="41453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28795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18</c:v>
                </c:pt>
                <c:pt idx="7">
                  <c:v>44</c:v>
                </c:pt>
                <c:pt idx="8">
                  <c:v>122</c:v>
                </c:pt>
                <c:pt idx="9">
                  <c:v>79</c:v>
                </c:pt>
                <c:pt idx="10">
                  <c:v>64</c:v>
                </c:pt>
                <c:pt idx="11">
                  <c:v>90</c:v>
                </c:pt>
                <c:pt idx="12">
                  <c:v>95</c:v>
                </c:pt>
                <c:pt idx="13">
                  <c:v>91</c:v>
                </c:pt>
                <c:pt idx="14">
                  <c:v>89</c:v>
                </c:pt>
                <c:pt idx="15">
                  <c:v>90</c:v>
                </c:pt>
                <c:pt idx="16">
                  <c:v>155</c:v>
                </c:pt>
                <c:pt idx="17">
                  <c:v>139</c:v>
                </c:pt>
                <c:pt idx="18">
                  <c:v>127</c:v>
                </c:pt>
                <c:pt idx="19">
                  <c:v>109</c:v>
                </c:pt>
                <c:pt idx="20">
                  <c:v>40</c:v>
                </c:pt>
                <c:pt idx="21">
                  <c:v>33</c:v>
                </c:pt>
                <c:pt idx="22">
                  <c:v>22</c:v>
                </c:pt>
                <c:pt idx="23">
                  <c:v>10</c:v>
                </c:pt>
              </c:numCache>
            </c:numRef>
          </c:val>
        </c:ser>
        <c:axId val="96571214"/>
        <c:axId val="17164931"/>
        <c:axId val="0"/>
      </c:area3DChart>
      <c:catAx>
        <c:axId val="9657121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164931"/>
        <c:crosses val="autoZero"/>
        <c:auto val="1"/>
        <c:lblAlgn val="ctr"/>
        <c:lblOffset val="100"/>
      </c:catAx>
      <c:valAx>
        <c:axId val="1716493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57121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6</c:v>
                </c:pt>
                <c:pt idx="14">
                  <c:v>2</c:v>
                </c:pt>
                <c:pt idx="15">
                  <c:v>3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5817416"/>
        <c:axId val="31552286"/>
        <c:axId val="0"/>
      </c:area3DChart>
      <c:catAx>
        <c:axId val="55817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552286"/>
        <c:crosses val="autoZero"/>
        <c:auto val="1"/>
        <c:lblAlgn val="ctr"/>
        <c:lblOffset val="100"/>
      </c:catAx>
      <c:valAx>
        <c:axId val="3155228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81741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1244239631337"/>
          <c:y val="0.102724430549352"/>
          <c:w val="0.894510118212783"/>
          <c:h val="0.725547119249665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11</c:v>
                </c:pt>
                <c:pt idx="12">
                  <c:v>3</c:v>
                </c:pt>
                <c:pt idx="13">
                  <c:v>9</c:v>
                </c:pt>
                <c:pt idx="14">
                  <c:v>4</c:v>
                </c:pt>
                <c:pt idx="15">
                  <c:v>1</c:v>
                </c:pt>
                <c:pt idx="16">
                  <c:v>6</c:v>
                </c:pt>
                <c:pt idx="17">
                  <c:v>12</c:v>
                </c:pt>
                <c:pt idx="18">
                  <c:v>6</c:v>
                </c:pt>
                <c:pt idx="19">
                  <c:v>5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9261353"/>
        <c:axId val="88733150"/>
        <c:axId val="0"/>
      </c:area3DChart>
      <c:catAx>
        <c:axId val="692613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733150"/>
        <c:crosses val="autoZero"/>
        <c:auto val="1"/>
        <c:lblAlgn val="ctr"/>
        <c:lblOffset val="100"/>
      </c:catAx>
      <c:valAx>
        <c:axId val="887331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26135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1322</c:v>
                </c:pt>
                <c:pt idx="1">
                  <c:v>113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4544073"/>
        <c:axId val="86643920"/>
        <c:axId val="0"/>
      </c:bar3DChart>
      <c:catAx>
        <c:axId val="3454407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643920"/>
        <c:crosses val="autoZero"/>
        <c:auto val="1"/>
        <c:lblAlgn val="ctr"/>
        <c:lblOffset val="100"/>
      </c:catAx>
      <c:valAx>
        <c:axId val="8664392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54407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9386838"/>
        <c:axId val="82611412"/>
        <c:axId val="0"/>
      </c:bar3DChart>
      <c:catAx>
        <c:axId val="593868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611412"/>
        <c:crosses val="autoZero"/>
        <c:auto val="1"/>
        <c:lblAlgn val="ctr"/>
        <c:lblOffset val="100"/>
      </c:catAx>
      <c:valAx>
        <c:axId val="8261141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38683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10</c:v>
                </c:pt>
                <c:pt idx="7">
                  <c:v>22</c:v>
                </c:pt>
                <c:pt idx="8">
                  <c:v>40</c:v>
                </c:pt>
                <c:pt idx="9">
                  <c:v>50</c:v>
                </c:pt>
                <c:pt idx="10">
                  <c:v>64</c:v>
                </c:pt>
                <c:pt idx="11">
                  <c:v>92</c:v>
                </c:pt>
                <c:pt idx="12">
                  <c:v>120</c:v>
                </c:pt>
                <c:pt idx="13">
                  <c:v>89</c:v>
                </c:pt>
                <c:pt idx="14">
                  <c:v>89</c:v>
                </c:pt>
                <c:pt idx="15">
                  <c:v>81</c:v>
                </c:pt>
                <c:pt idx="16">
                  <c:v>83</c:v>
                </c:pt>
                <c:pt idx="17">
                  <c:v>104</c:v>
                </c:pt>
                <c:pt idx="18">
                  <c:v>125</c:v>
                </c:pt>
                <c:pt idx="19">
                  <c:v>66</c:v>
                </c:pt>
                <c:pt idx="20">
                  <c:v>29</c:v>
                </c:pt>
                <c:pt idx="21">
                  <c:v>21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</c:ser>
        <c:axId val="59210877"/>
        <c:axId val="34808033"/>
        <c:axId val="0"/>
      </c:area3DChart>
      <c:catAx>
        <c:axId val="592108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808033"/>
        <c:crosses val="autoZero"/>
        <c:auto val="1"/>
        <c:lblAlgn val="ctr"/>
        <c:lblOffset val="100"/>
      </c:catAx>
      <c:valAx>
        <c:axId val="3480803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21087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7</c:v>
                </c:pt>
                <c:pt idx="12">
                  <c:v>7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9</c:v>
                </c:pt>
                <c:pt idx="18">
                  <c:v>12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64577065"/>
        <c:axId val="37404364"/>
        <c:axId val="0"/>
      </c:area3DChart>
      <c:catAx>
        <c:axId val="645770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404364"/>
        <c:crosses val="autoZero"/>
        <c:auto val="1"/>
        <c:lblAlgn val="ctr"/>
        <c:lblOffset val="100"/>
      </c:catAx>
      <c:valAx>
        <c:axId val="374043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57706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1027</c:v>
                </c:pt>
                <c:pt idx="1">
                  <c:v>111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5741154"/>
        <c:axId val="64520273"/>
        <c:axId val="0"/>
      </c:bar3DChart>
      <c:catAx>
        <c:axId val="2574115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520273"/>
        <c:crosses val="autoZero"/>
        <c:auto val="1"/>
        <c:lblAlgn val="ctr"/>
        <c:lblOffset val="100"/>
      </c:catAx>
      <c:valAx>
        <c:axId val="6452027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74115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53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8875787"/>
        <c:axId val="45762323"/>
        <c:axId val="0"/>
      </c:bar3DChart>
      <c:catAx>
        <c:axId val="688757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762323"/>
        <c:crosses val="autoZero"/>
        <c:auto val="1"/>
        <c:lblAlgn val="ctr"/>
        <c:lblOffset val="100"/>
      </c:catAx>
      <c:valAx>
        <c:axId val="4576232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87578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6</c:v>
                </c:pt>
                <c:pt idx="1">
                  <c:v>15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33</c:v>
                </c:pt>
                <c:pt idx="9">
                  <c:v>32</c:v>
                </c:pt>
                <c:pt idx="10">
                  <c:v>59</c:v>
                </c:pt>
                <c:pt idx="11">
                  <c:v>88</c:v>
                </c:pt>
                <c:pt idx="12">
                  <c:v>64</c:v>
                </c:pt>
                <c:pt idx="13">
                  <c:v>56</c:v>
                </c:pt>
                <c:pt idx="14">
                  <c:v>89</c:v>
                </c:pt>
                <c:pt idx="15">
                  <c:v>81</c:v>
                </c:pt>
                <c:pt idx="16">
                  <c:v>74</c:v>
                </c:pt>
                <c:pt idx="17">
                  <c:v>108</c:v>
                </c:pt>
                <c:pt idx="18">
                  <c:v>75</c:v>
                </c:pt>
                <c:pt idx="19">
                  <c:v>18</c:v>
                </c:pt>
                <c:pt idx="20">
                  <c:v>15</c:v>
                </c:pt>
                <c:pt idx="21">
                  <c:v>16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</c:ser>
        <c:axId val="89164822"/>
        <c:axId val="64310427"/>
        <c:axId val="0"/>
      </c:area3DChart>
      <c:catAx>
        <c:axId val="891648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310427"/>
        <c:crosses val="autoZero"/>
        <c:auto val="1"/>
        <c:lblAlgn val="ctr"/>
        <c:lblOffset val="100"/>
      </c:catAx>
      <c:valAx>
        <c:axId val="643104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16482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2162988"/>
        <c:axId val="66338228"/>
        <c:axId val="0"/>
      </c:area3DChart>
      <c:catAx>
        <c:axId val="821629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338228"/>
        <c:crosses val="autoZero"/>
        <c:auto val="1"/>
        <c:lblAlgn val="ctr"/>
        <c:lblOffset val="100"/>
      </c:catAx>
      <c:valAx>
        <c:axId val="6633822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216298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776</c:v>
                </c:pt>
                <c:pt idx="1">
                  <c:v>94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8610072"/>
        <c:axId val="1476372"/>
        <c:axId val="0"/>
      </c:bar3DChart>
      <c:catAx>
        <c:axId val="2861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76372"/>
        <c:crosses val="autoZero"/>
        <c:auto val="1"/>
        <c:lblAlgn val="ctr"/>
        <c:lblOffset val="100"/>
      </c:catAx>
      <c:valAx>
        <c:axId val="147637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61007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4021792"/>
        <c:axId val="13587769"/>
        <c:axId val="0"/>
      </c:bar3DChart>
      <c:catAx>
        <c:axId val="540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587769"/>
        <c:crosses val="autoZero"/>
        <c:auto val="1"/>
        <c:lblAlgn val="ctr"/>
        <c:lblOffset val="100"/>
      </c:catAx>
      <c:valAx>
        <c:axId val="1358776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02179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1293</c:v>
                </c:pt>
                <c:pt idx="1">
                  <c:v>115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1065040"/>
        <c:axId val="67871177"/>
        <c:axId val="0"/>
      </c:bar3DChart>
      <c:catAx>
        <c:axId val="2106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871177"/>
        <c:crosses val="autoZero"/>
        <c:auto val="1"/>
        <c:lblAlgn val="ctr"/>
        <c:lblOffset val="100"/>
      </c:catAx>
      <c:valAx>
        <c:axId val="6787117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106504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6.85714285714286</c:v>
                </c:pt>
                <c:pt idx="1">
                  <c:v>5</c:v>
                </c:pt>
                <c:pt idx="2">
                  <c:v>4.71428571428571</c:v>
                </c:pt>
                <c:pt idx="3">
                  <c:v>2</c:v>
                </c:pt>
                <c:pt idx="4">
                  <c:v>2.28571428571429</c:v>
                </c:pt>
                <c:pt idx="5">
                  <c:v>3.28571428571429</c:v>
                </c:pt>
                <c:pt idx="6">
                  <c:v>15.5714285714286</c:v>
                </c:pt>
                <c:pt idx="7">
                  <c:v>36.2857142857143</c:v>
                </c:pt>
                <c:pt idx="8">
                  <c:v>88.1428571428571</c:v>
                </c:pt>
                <c:pt idx="9">
                  <c:v>71.5714285714286</c:v>
                </c:pt>
                <c:pt idx="10">
                  <c:v>78.2857142857143</c:v>
                </c:pt>
                <c:pt idx="11">
                  <c:v>87.1428571428571</c:v>
                </c:pt>
                <c:pt idx="12">
                  <c:v>91.8571428571429</c:v>
                </c:pt>
                <c:pt idx="13">
                  <c:v>88.4285714285714</c:v>
                </c:pt>
                <c:pt idx="14">
                  <c:v>86</c:v>
                </c:pt>
                <c:pt idx="15">
                  <c:v>91.2857142857143</c:v>
                </c:pt>
                <c:pt idx="16">
                  <c:v>107</c:v>
                </c:pt>
                <c:pt idx="17">
                  <c:v>134.142857142857</c:v>
                </c:pt>
                <c:pt idx="18">
                  <c:v>121.857142857143</c:v>
                </c:pt>
                <c:pt idx="19">
                  <c:v>91.7142857142857</c:v>
                </c:pt>
                <c:pt idx="20">
                  <c:v>44.5714285714286</c:v>
                </c:pt>
                <c:pt idx="21">
                  <c:v>24.7142857142857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</c:ser>
        <c:axId val="78139630"/>
        <c:axId val="29810227"/>
        <c:axId val="0"/>
      </c:area3DChart>
      <c:catAx>
        <c:axId val="781396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9810227"/>
        <c:crosses val="autoZero"/>
        <c:auto val="1"/>
        <c:lblAlgn val="ctr"/>
        <c:lblOffset val="100"/>
      </c:catAx>
      <c:valAx>
        <c:axId val="298102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813963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0.285714285714286</c:v>
                </c:pt>
                <c:pt idx="1">
                  <c:v>0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0.142857142857143</c:v>
                </c:pt>
                <c:pt idx="5">
                  <c:v>0</c:v>
                </c:pt>
                <c:pt idx="6">
                  <c:v>0.142857142857143</c:v>
                </c:pt>
                <c:pt idx="7">
                  <c:v>0.714285714285714</c:v>
                </c:pt>
                <c:pt idx="8">
                  <c:v>2.71428571428571</c:v>
                </c:pt>
                <c:pt idx="9">
                  <c:v>3.28571428571429</c:v>
                </c:pt>
                <c:pt idx="10">
                  <c:v>3</c:v>
                </c:pt>
                <c:pt idx="11">
                  <c:v>4.85714285714286</c:v>
                </c:pt>
                <c:pt idx="12">
                  <c:v>2.42857142857143</c:v>
                </c:pt>
                <c:pt idx="13">
                  <c:v>3.71428571428571</c:v>
                </c:pt>
                <c:pt idx="14">
                  <c:v>1.85714285714286</c:v>
                </c:pt>
                <c:pt idx="15">
                  <c:v>3</c:v>
                </c:pt>
                <c:pt idx="16">
                  <c:v>5.42857142857143</c:v>
                </c:pt>
                <c:pt idx="17">
                  <c:v>8.28571428571429</c:v>
                </c:pt>
                <c:pt idx="18">
                  <c:v>7.42857142857143</c:v>
                </c:pt>
                <c:pt idx="19">
                  <c:v>3.57142857142857</c:v>
                </c:pt>
                <c:pt idx="20">
                  <c:v>1.57142857142857</c:v>
                </c:pt>
                <c:pt idx="21">
                  <c:v>1.28571428571429</c:v>
                </c:pt>
                <c:pt idx="22">
                  <c:v>0.428571428571429</c:v>
                </c:pt>
                <c:pt idx="23">
                  <c:v>0</c:v>
                </c:pt>
              </c:numCache>
            </c:numRef>
          </c:val>
        </c:ser>
        <c:axId val="61081885"/>
        <c:axId val="87055228"/>
        <c:axId val="0"/>
      </c:area3DChart>
      <c:catAx>
        <c:axId val="610818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055228"/>
        <c:crosses val="autoZero"/>
        <c:auto val="1"/>
        <c:lblAlgn val="ctr"/>
        <c:lblOffset val="100"/>
      </c:catAx>
      <c:valAx>
        <c:axId val="8705522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08188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7733715"/>
        <c:axId val="48878081"/>
        <c:axId val="0"/>
      </c:bar3DChart>
      <c:catAx>
        <c:axId val="377337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878081"/>
        <c:crosses val="autoZero"/>
        <c:auto val="1"/>
        <c:lblAlgn val="ctr"/>
        <c:lblOffset val="100"/>
      </c:catAx>
      <c:valAx>
        <c:axId val="4887808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73371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3791211"/>
        <c:axId val="51884726"/>
        <c:axId val="0"/>
      </c:bar3DChart>
      <c:catAx>
        <c:axId val="137912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884726"/>
        <c:crosses val="autoZero"/>
        <c:auto val="1"/>
        <c:lblAlgn val="ctr"/>
        <c:lblOffset val="100"/>
      </c:catAx>
      <c:valAx>
        <c:axId val="518847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7912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1413</c:v>
                </c:pt>
                <c:pt idx="1">
                  <c:v>101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3835708"/>
        <c:axId val="52382450"/>
        <c:axId val="0"/>
      </c:bar3DChart>
      <c:catAx>
        <c:axId val="538357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382450"/>
        <c:crosses val="autoZero"/>
        <c:auto val="1"/>
        <c:lblAlgn val="ctr"/>
        <c:lblOffset val="100"/>
      </c:catAx>
      <c:valAx>
        <c:axId val="5238245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383570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6.6</c:v>
                </c:pt>
                <c:pt idx="1">
                  <c:v>3.4</c:v>
                </c:pt>
                <c:pt idx="2">
                  <c:v>3.6</c:v>
                </c:pt>
                <c:pt idx="3">
                  <c:v>1.4</c:v>
                </c:pt>
                <c:pt idx="4">
                  <c:v>1.8</c:v>
                </c:pt>
                <c:pt idx="5">
                  <c:v>2.2</c:v>
                </c:pt>
                <c:pt idx="6">
                  <c:v>18.6</c:v>
                </c:pt>
                <c:pt idx="7">
                  <c:v>44.4</c:v>
                </c:pt>
                <c:pt idx="8">
                  <c:v>108.8</c:v>
                </c:pt>
                <c:pt idx="9">
                  <c:v>83.8</c:v>
                </c:pt>
                <c:pt idx="10">
                  <c:v>85</c:v>
                </c:pt>
                <c:pt idx="11">
                  <c:v>86</c:v>
                </c:pt>
                <c:pt idx="12">
                  <c:v>91.8</c:v>
                </c:pt>
                <c:pt idx="13">
                  <c:v>94.8</c:v>
                </c:pt>
                <c:pt idx="14">
                  <c:v>84.8</c:v>
                </c:pt>
                <c:pt idx="15">
                  <c:v>95.4</c:v>
                </c:pt>
                <c:pt idx="16">
                  <c:v>118.4</c:v>
                </c:pt>
                <c:pt idx="17">
                  <c:v>145.4</c:v>
                </c:pt>
                <c:pt idx="18">
                  <c:v>130.6</c:v>
                </c:pt>
                <c:pt idx="19">
                  <c:v>111.6</c:v>
                </c:pt>
                <c:pt idx="20">
                  <c:v>53.6</c:v>
                </c:pt>
                <c:pt idx="21">
                  <c:v>27.2</c:v>
                </c:pt>
                <c:pt idx="22">
                  <c:v>17</c:v>
                </c:pt>
                <c:pt idx="23">
                  <c:v>10.2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5.8</c:v>
                </c:pt>
              </c:numCache>
            </c:numRef>
          </c:val>
        </c:ser>
        <c:axId val="43036968"/>
        <c:axId val="30240967"/>
        <c:axId val="0"/>
      </c:area3DChart>
      <c:catAx>
        <c:axId val="4303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240967"/>
        <c:crosses val="autoZero"/>
        <c:auto val="1"/>
        <c:lblAlgn val="ctr"/>
        <c:lblOffset val="100"/>
      </c:catAx>
      <c:valAx>
        <c:axId val="3024096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03696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0.4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3.2</c:v>
                </c:pt>
                <c:pt idx="9">
                  <c:v>3.6</c:v>
                </c:pt>
                <c:pt idx="10">
                  <c:v>3.2</c:v>
                </c:pt>
                <c:pt idx="11">
                  <c:v>5.4</c:v>
                </c:pt>
                <c:pt idx="12">
                  <c:v>2</c:v>
                </c:pt>
                <c:pt idx="13">
                  <c:v>4.6</c:v>
                </c:pt>
                <c:pt idx="14">
                  <c:v>2</c:v>
                </c:pt>
                <c:pt idx="15">
                  <c:v>3.2</c:v>
                </c:pt>
                <c:pt idx="16">
                  <c:v>6.8</c:v>
                </c:pt>
                <c:pt idx="17">
                  <c:v>9.2</c:v>
                </c:pt>
                <c:pt idx="18">
                  <c:v>7.8</c:v>
                </c:pt>
                <c:pt idx="19">
                  <c:v>4.8</c:v>
                </c:pt>
                <c:pt idx="20">
                  <c:v>1.4</c:v>
                </c:pt>
                <c:pt idx="21">
                  <c:v>1.4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</c:ser>
        <c:axId val="6765530"/>
        <c:axId val="84798092"/>
        <c:axId val="0"/>
      </c:area3DChart>
      <c:catAx>
        <c:axId val="67655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798092"/>
        <c:crosses val="autoZero"/>
        <c:auto val="1"/>
        <c:lblAlgn val="ctr"/>
        <c:lblOffset val="100"/>
      </c:catAx>
      <c:valAx>
        <c:axId val="8479809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6553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4009025"/>
        <c:axId val="98290951"/>
        <c:axId val="0"/>
      </c:bar3DChart>
      <c:catAx>
        <c:axId val="940090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8290951"/>
        <c:crosses val="autoZero"/>
        <c:auto val="1"/>
        <c:lblAlgn val="ctr"/>
        <c:lblOffset val="100"/>
      </c:catAx>
      <c:valAx>
        <c:axId val="9829095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00902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b3a2c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04577"/>
        <c:axId val="91669059"/>
        <c:axId val="0"/>
      </c:bar3DChart>
      <c:catAx>
        <c:axId val="8045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669059"/>
        <c:crosses val="autoZero"/>
        <c:auto val="1"/>
        <c:lblAlgn val="ctr"/>
        <c:lblOffset val="100"/>
      </c:catAx>
      <c:valAx>
        <c:axId val="916690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457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572430374674"/>
          <c:y val="0.0864285714285714"/>
          <c:w val="0.882488479262673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5008517"/>
        <c:axId val="40657003"/>
        <c:axId val="0"/>
      </c:bar3DChart>
      <c:catAx>
        <c:axId val="7500851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657003"/>
        <c:crosses val="autoZero"/>
        <c:auto val="1"/>
        <c:lblAlgn val="ctr"/>
        <c:lblOffset val="100"/>
      </c:catAx>
      <c:valAx>
        <c:axId val="406570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00851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162864242150441"/>
          <c:w val="0.852334201562813"/>
          <c:h val="0.610345606505534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10</c:v>
                </c:pt>
                <c:pt idx="18">
                  <c:v>9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1056748"/>
        <c:axId val="47485925"/>
        <c:axId val="0"/>
      </c:area3DChart>
      <c:catAx>
        <c:axId val="110567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485925"/>
        <c:crosses val="autoZero"/>
        <c:auto val="1"/>
        <c:lblAlgn val="ctr"/>
        <c:lblOffset val="100"/>
      </c:catAx>
      <c:valAx>
        <c:axId val="4748592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05674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20</c:v>
                </c:pt>
                <c:pt idx="7">
                  <c:v>43</c:v>
                </c:pt>
                <c:pt idx="8">
                  <c:v>88</c:v>
                </c:pt>
                <c:pt idx="9">
                  <c:v>94</c:v>
                </c:pt>
                <c:pt idx="10">
                  <c:v>86</c:v>
                </c:pt>
                <c:pt idx="11">
                  <c:v>79</c:v>
                </c:pt>
                <c:pt idx="12">
                  <c:v>93</c:v>
                </c:pt>
                <c:pt idx="13">
                  <c:v>101</c:v>
                </c:pt>
                <c:pt idx="14">
                  <c:v>84</c:v>
                </c:pt>
                <c:pt idx="15">
                  <c:v>106</c:v>
                </c:pt>
                <c:pt idx="16">
                  <c:v>119</c:v>
                </c:pt>
                <c:pt idx="17">
                  <c:v>118</c:v>
                </c:pt>
                <c:pt idx="18">
                  <c:v>116</c:v>
                </c:pt>
                <c:pt idx="19">
                  <c:v>109</c:v>
                </c:pt>
                <c:pt idx="20">
                  <c:v>53</c:v>
                </c:pt>
                <c:pt idx="21">
                  <c:v>35</c:v>
                </c:pt>
                <c:pt idx="22">
                  <c:v>26</c:v>
                </c:pt>
                <c:pt idx="23">
                  <c:v>9</c:v>
                </c:pt>
              </c:numCache>
            </c:numRef>
          </c:val>
        </c:ser>
        <c:axId val="9641360"/>
        <c:axId val="64790293"/>
        <c:axId val="0"/>
      </c:area3DChart>
      <c:catAx>
        <c:axId val="964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790293"/>
        <c:crosses val="autoZero"/>
        <c:auto val="1"/>
        <c:lblAlgn val="ctr"/>
        <c:lblOffset val="100"/>
      </c:catAx>
      <c:valAx>
        <c:axId val="647902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64136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1244239631337"/>
          <c:y val="0.0924259055982437"/>
          <c:w val="0.89751552795031"/>
          <c:h val="0.751262349066959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6</c:v>
                </c:pt>
                <c:pt idx="16">
                  <c:v>8</c:v>
                </c:pt>
                <c:pt idx="17">
                  <c:v>4</c:v>
                </c:pt>
                <c:pt idx="18">
                  <c:v>8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4982746"/>
        <c:axId val="99600064"/>
        <c:axId val="0"/>
      </c:area3DChart>
      <c:catAx>
        <c:axId val="349827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600064"/>
        <c:crosses val="autoZero"/>
        <c:auto val="1"/>
        <c:lblAlgn val="ctr"/>
        <c:lblOffset val="100"/>
      </c:catAx>
      <c:valAx>
        <c:axId val="9960006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98274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1259</c:v>
                </c:pt>
                <c:pt idx="1">
                  <c:v>130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015783"/>
        <c:axId val="8529292"/>
        <c:axId val="0"/>
      </c:bar3DChart>
      <c:catAx>
        <c:axId val="10157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529292"/>
        <c:crosses val="autoZero"/>
        <c:auto val="1"/>
        <c:lblAlgn val="ctr"/>
        <c:lblOffset val="100"/>
      </c:catAx>
      <c:valAx>
        <c:axId val="852929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1578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3572430374674"/>
          <c:y val="0.0864670658682635"/>
          <c:w val="0.882488479262673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8289607"/>
        <c:axId val="65264687"/>
        <c:axId val="0"/>
      </c:bar3DChart>
      <c:catAx>
        <c:axId val="18289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264687"/>
        <c:crosses val="autoZero"/>
        <c:auto val="1"/>
        <c:lblAlgn val="ctr"/>
        <c:lblOffset val="100"/>
      </c:catAx>
      <c:valAx>
        <c:axId val="6526468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28960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18</c:v>
                </c:pt>
                <c:pt idx="7">
                  <c:v>44</c:v>
                </c:pt>
                <c:pt idx="8">
                  <c:v>122</c:v>
                </c:pt>
                <c:pt idx="9">
                  <c:v>79</c:v>
                </c:pt>
                <c:pt idx="10">
                  <c:v>64</c:v>
                </c:pt>
                <c:pt idx="11">
                  <c:v>90</c:v>
                </c:pt>
                <c:pt idx="12">
                  <c:v>95</c:v>
                </c:pt>
                <c:pt idx="13">
                  <c:v>91</c:v>
                </c:pt>
                <c:pt idx="14">
                  <c:v>89</c:v>
                </c:pt>
                <c:pt idx="15">
                  <c:v>90</c:v>
                </c:pt>
                <c:pt idx="16">
                  <c:v>155</c:v>
                </c:pt>
                <c:pt idx="17">
                  <c:v>139</c:v>
                </c:pt>
                <c:pt idx="18">
                  <c:v>127</c:v>
                </c:pt>
                <c:pt idx="19">
                  <c:v>109</c:v>
                </c:pt>
                <c:pt idx="20">
                  <c:v>40</c:v>
                </c:pt>
                <c:pt idx="21">
                  <c:v>33</c:v>
                </c:pt>
                <c:pt idx="22">
                  <c:v>22</c:v>
                </c:pt>
                <c:pt idx="23">
                  <c:v>10</c:v>
                </c:pt>
              </c:numCache>
            </c:numRef>
          </c:val>
        </c:ser>
        <c:axId val="14622371"/>
        <c:axId val="50996406"/>
        <c:axId val="0"/>
      </c:area3DChart>
      <c:catAx>
        <c:axId val="146223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996406"/>
        <c:crosses val="autoZero"/>
        <c:auto val="1"/>
        <c:lblAlgn val="ctr"/>
        <c:lblOffset val="100"/>
      </c:catAx>
      <c:valAx>
        <c:axId val="5099640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62237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3301943498297"/>
          <c:y val="0.0925353356890459"/>
          <c:w val="0.891504708475255"/>
          <c:h val="0.733878091872792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6</c:v>
                </c:pt>
                <c:pt idx="14">
                  <c:v>2</c:v>
                </c:pt>
                <c:pt idx="15">
                  <c:v>3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33447684"/>
        <c:axId val="4298516"/>
        <c:axId val="0"/>
      </c:area3DChart>
      <c:catAx>
        <c:axId val="334476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98516"/>
        <c:crosses val="autoZero"/>
        <c:auto val="1"/>
        <c:lblAlgn val="ctr"/>
        <c:lblOffset val="100"/>
      </c:catAx>
      <c:valAx>
        <c:axId val="42985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44768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1322</c:v>
                </c:pt>
                <c:pt idx="1">
                  <c:v>113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0487316"/>
        <c:axId val="17190357"/>
        <c:axId val="0"/>
      </c:bar3DChart>
      <c:catAx>
        <c:axId val="404873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190357"/>
        <c:crosses val="autoZero"/>
        <c:auto val="1"/>
        <c:lblAlgn val="ctr"/>
        <c:lblOffset val="100"/>
      </c:catAx>
      <c:valAx>
        <c:axId val="1719035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48731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0986826347305389"/>
          <c:w val="0.876377479463033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8374823"/>
        <c:axId val="36295425"/>
        <c:axId val="0"/>
      </c:bar3DChart>
      <c:catAx>
        <c:axId val="483748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6295425"/>
        <c:crosses val="autoZero"/>
        <c:auto val="1"/>
        <c:lblAlgn val="ctr"/>
        <c:lblOffset val="100"/>
      </c:catAx>
      <c:valAx>
        <c:axId val="3629542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37482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10</c:v>
                </c:pt>
                <c:pt idx="7">
                  <c:v>22</c:v>
                </c:pt>
                <c:pt idx="8">
                  <c:v>40</c:v>
                </c:pt>
                <c:pt idx="9">
                  <c:v>50</c:v>
                </c:pt>
                <c:pt idx="10">
                  <c:v>64</c:v>
                </c:pt>
                <c:pt idx="11">
                  <c:v>92</c:v>
                </c:pt>
                <c:pt idx="12">
                  <c:v>120</c:v>
                </c:pt>
                <c:pt idx="13">
                  <c:v>89</c:v>
                </c:pt>
                <c:pt idx="14">
                  <c:v>89</c:v>
                </c:pt>
                <c:pt idx="15">
                  <c:v>81</c:v>
                </c:pt>
                <c:pt idx="16">
                  <c:v>83</c:v>
                </c:pt>
                <c:pt idx="17">
                  <c:v>104</c:v>
                </c:pt>
                <c:pt idx="18">
                  <c:v>125</c:v>
                </c:pt>
                <c:pt idx="19">
                  <c:v>66</c:v>
                </c:pt>
                <c:pt idx="20">
                  <c:v>29</c:v>
                </c:pt>
                <c:pt idx="21">
                  <c:v>21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</c:ser>
        <c:axId val="45838324"/>
        <c:axId val="64138256"/>
        <c:axId val="0"/>
      </c:area3DChart>
      <c:catAx>
        <c:axId val="458383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138256"/>
        <c:crosses val="autoZero"/>
        <c:auto val="1"/>
        <c:lblAlgn val="ctr"/>
        <c:lblOffset val="100"/>
      </c:catAx>
      <c:valAx>
        <c:axId val="641382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83832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3301943498297"/>
          <c:y val="0.0924868189806678"/>
          <c:w val="0.891504708475255"/>
          <c:h val="0.7339630931458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7</c:v>
                </c:pt>
                <c:pt idx="12">
                  <c:v>7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9</c:v>
                </c:pt>
                <c:pt idx="18">
                  <c:v>12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34742953"/>
        <c:axId val="25892868"/>
        <c:axId val="0"/>
      </c:area3DChart>
      <c:catAx>
        <c:axId val="3474295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892868"/>
        <c:crosses val="autoZero"/>
        <c:auto val="1"/>
        <c:lblAlgn val="ctr"/>
        <c:lblOffset val="100"/>
      </c:catAx>
      <c:valAx>
        <c:axId val="2589286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74295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4bd97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1250</c:v>
                </c:pt>
                <c:pt idx="1">
                  <c:v>104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996021"/>
        <c:axId val="62512994"/>
        <c:axId val="0"/>
      </c:bar3DChart>
      <c:catAx>
        <c:axId val="199602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512994"/>
        <c:crosses val="autoZero"/>
        <c:auto val="1"/>
        <c:lblAlgn val="ctr"/>
        <c:lblOffset val="100"/>
      </c:catAx>
      <c:valAx>
        <c:axId val="6251299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9602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1027</c:v>
                </c:pt>
                <c:pt idx="1">
                  <c:v>111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2479897"/>
        <c:axId val="70784946"/>
        <c:axId val="0"/>
      </c:bar3DChart>
      <c:catAx>
        <c:axId val="5247989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784946"/>
        <c:crosses val="autoZero"/>
        <c:auto val="1"/>
        <c:lblAlgn val="ctr"/>
        <c:lblOffset val="100"/>
      </c:catAx>
      <c:valAx>
        <c:axId val="7078494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247989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0986826347305389"/>
          <c:w val="0.876377479463033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53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2659137"/>
        <c:axId val="84635726"/>
        <c:axId val="0"/>
      </c:bar3DChart>
      <c:catAx>
        <c:axId val="4265913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635726"/>
        <c:crosses val="autoZero"/>
        <c:auto val="1"/>
        <c:lblAlgn val="ctr"/>
        <c:lblOffset val="100"/>
      </c:catAx>
      <c:valAx>
        <c:axId val="846357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65913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6</c:v>
                </c:pt>
                <c:pt idx="1">
                  <c:v>15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33</c:v>
                </c:pt>
                <c:pt idx="9">
                  <c:v>32</c:v>
                </c:pt>
                <c:pt idx="10">
                  <c:v>59</c:v>
                </c:pt>
                <c:pt idx="11">
                  <c:v>88</c:v>
                </c:pt>
                <c:pt idx="12">
                  <c:v>64</c:v>
                </c:pt>
                <c:pt idx="13">
                  <c:v>56</c:v>
                </c:pt>
                <c:pt idx="14">
                  <c:v>89</c:v>
                </c:pt>
                <c:pt idx="15">
                  <c:v>81</c:v>
                </c:pt>
                <c:pt idx="16">
                  <c:v>74</c:v>
                </c:pt>
                <c:pt idx="17">
                  <c:v>108</c:v>
                </c:pt>
                <c:pt idx="18">
                  <c:v>75</c:v>
                </c:pt>
                <c:pt idx="19">
                  <c:v>18</c:v>
                </c:pt>
                <c:pt idx="20">
                  <c:v>15</c:v>
                </c:pt>
                <c:pt idx="21">
                  <c:v>16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</c:ser>
        <c:axId val="11768849"/>
        <c:axId val="10062199"/>
        <c:axId val="0"/>
      </c:area3DChart>
      <c:catAx>
        <c:axId val="1176884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062199"/>
        <c:crosses val="autoZero"/>
        <c:auto val="1"/>
        <c:lblAlgn val="ctr"/>
        <c:lblOffset val="100"/>
      </c:catAx>
      <c:valAx>
        <c:axId val="1006219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76884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32619619838322"/>
          <c:w val="0.834301743137648"/>
          <c:h val="0.67030806204937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7757018"/>
        <c:axId val="16156715"/>
        <c:axId val="0"/>
      </c:area3DChart>
      <c:catAx>
        <c:axId val="7775701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156715"/>
        <c:crosses val="autoZero"/>
        <c:auto val="1"/>
        <c:lblAlgn val="ctr"/>
        <c:lblOffset val="100"/>
      </c:catAx>
      <c:valAx>
        <c:axId val="161567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75701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776</c:v>
                </c:pt>
                <c:pt idx="1">
                  <c:v>94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965465"/>
        <c:axId val="14305953"/>
        <c:axId val="0"/>
      </c:bar3DChart>
      <c:catAx>
        <c:axId val="2696546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305953"/>
        <c:crosses val="autoZero"/>
        <c:auto val="1"/>
        <c:lblAlgn val="ctr"/>
        <c:lblOffset val="100"/>
      </c:catAx>
      <c:valAx>
        <c:axId val="1430595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96546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11340412743"/>
          <c:y val="0.160479041916168"/>
          <c:w val="0.834301743137648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4234211"/>
        <c:axId val="73607139"/>
        <c:axId val="0"/>
      </c:bar3DChart>
      <c:catAx>
        <c:axId val="642342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3607139"/>
        <c:crosses val="autoZero"/>
        <c:auto val="1"/>
        <c:lblAlgn val="ctr"/>
        <c:lblOffset val="100"/>
      </c:catAx>
      <c:valAx>
        <c:axId val="736071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2342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7030a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6.85714285714286</c:v>
                </c:pt>
                <c:pt idx="1">
                  <c:v>5</c:v>
                </c:pt>
                <c:pt idx="2">
                  <c:v>4.71428571428571</c:v>
                </c:pt>
                <c:pt idx="3">
                  <c:v>2</c:v>
                </c:pt>
                <c:pt idx="4">
                  <c:v>2.28571428571429</c:v>
                </c:pt>
                <c:pt idx="5">
                  <c:v>3.28571428571429</c:v>
                </c:pt>
                <c:pt idx="6">
                  <c:v>15.5714285714286</c:v>
                </c:pt>
                <c:pt idx="7">
                  <c:v>36.2857142857143</c:v>
                </c:pt>
                <c:pt idx="8">
                  <c:v>88.1428571428571</c:v>
                </c:pt>
                <c:pt idx="9">
                  <c:v>71.5714285714286</c:v>
                </c:pt>
                <c:pt idx="10">
                  <c:v>78.2857142857143</c:v>
                </c:pt>
                <c:pt idx="11">
                  <c:v>87.1428571428571</c:v>
                </c:pt>
                <c:pt idx="12">
                  <c:v>91.8571428571429</c:v>
                </c:pt>
                <c:pt idx="13">
                  <c:v>88.4285714285714</c:v>
                </c:pt>
                <c:pt idx="14">
                  <c:v>86</c:v>
                </c:pt>
                <c:pt idx="15">
                  <c:v>91.2857142857143</c:v>
                </c:pt>
                <c:pt idx="16">
                  <c:v>107</c:v>
                </c:pt>
                <c:pt idx="17">
                  <c:v>134.142857142857</c:v>
                </c:pt>
                <c:pt idx="18">
                  <c:v>121.857142857143</c:v>
                </c:pt>
                <c:pt idx="19">
                  <c:v>91.7142857142857</c:v>
                </c:pt>
                <c:pt idx="20">
                  <c:v>44.5714285714286</c:v>
                </c:pt>
                <c:pt idx="21">
                  <c:v>24.7142857142857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</c:ser>
        <c:axId val="46122236"/>
        <c:axId val="3792558"/>
        <c:axId val="0"/>
      </c:area3DChart>
      <c:catAx>
        <c:axId val="461222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92558"/>
        <c:crosses val="autoZero"/>
        <c:auto val="1"/>
        <c:lblAlgn val="ctr"/>
        <c:lblOffset val="100"/>
      </c:catAx>
      <c:valAx>
        <c:axId val="379255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12223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734722500501"/>
          <c:y val="0.173476076032336"/>
          <c:w val="0.84331797235023"/>
          <c:h val="0.589469084553201"/>
        </c:manualLayout>
      </c:layout>
      <c:area3DChart>
        <c:grouping val="stacked"/>
        <c:ser>
          <c:idx val="0"/>
          <c:order val="0"/>
          <c:spPr>
            <a:solidFill>
              <a:srgbClr val="ffff00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0.285714285714286</c:v>
                </c:pt>
                <c:pt idx="1">
                  <c:v>0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0.142857142857143</c:v>
                </c:pt>
                <c:pt idx="5">
                  <c:v>0</c:v>
                </c:pt>
                <c:pt idx="6">
                  <c:v>0.142857142857143</c:v>
                </c:pt>
                <c:pt idx="7">
                  <c:v>0.714285714285714</c:v>
                </c:pt>
                <c:pt idx="8">
                  <c:v>2.71428571428571</c:v>
                </c:pt>
                <c:pt idx="9">
                  <c:v>3.28571428571429</c:v>
                </c:pt>
                <c:pt idx="10">
                  <c:v>3</c:v>
                </c:pt>
                <c:pt idx="11">
                  <c:v>4.85714285714286</c:v>
                </c:pt>
                <c:pt idx="12">
                  <c:v>2.42857142857143</c:v>
                </c:pt>
                <c:pt idx="13">
                  <c:v>3.71428571428571</c:v>
                </c:pt>
                <c:pt idx="14">
                  <c:v>1.85714285714286</c:v>
                </c:pt>
                <c:pt idx="15">
                  <c:v>3</c:v>
                </c:pt>
                <c:pt idx="16">
                  <c:v>5.42857142857143</c:v>
                </c:pt>
                <c:pt idx="17">
                  <c:v>8.28571428571429</c:v>
                </c:pt>
                <c:pt idx="18">
                  <c:v>7.42857142857143</c:v>
                </c:pt>
                <c:pt idx="19">
                  <c:v>3.57142857142857</c:v>
                </c:pt>
                <c:pt idx="20">
                  <c:v>1.57142857142857</c:v>
                </c:pt>
                <c:pt idx="21">
                  <c:v>1.28571428571429</c:v>
                </c:pt>
                <c:pt idx="22">
                  <c:v>0.428571428571429</c:v>
                </c:pt>
                <c:pt idx="23">
                  <c:v>0</c:v>
                </c:pt>
              </c:numCache>
            </c:numRef>
          </c:val>
        </c:ser>
        <c:axId val="45626776"/>
        <c:axId val="94411503"/>
        <c:axId val="0"/>
      </c:area3DChart>
      <c:catAx>
        <c:axId val="4562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411503"/>
        <c:crosses val="autoZero"/>
        <c:auto val="1"/>
        <c:lblAlgn val="ctr"/>
        <c:lblOffset val="100"/>
      </c:catAx>
      <c:valAx>
        <c:axId val="9441150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562677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deada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6468584"/>
        <c:axId val="69062093"/>
        <c:axId val="0"/>
      </c:bar3DChart>
      <c:catAx>
        <c:axId val="76468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062093"/>
        <c:crosses val="autoZero"/>
        <c:auto val="1"/>
        <c:lblAlgn val="ctr"/>
        <c:lblOffset val="100"/>
      </c:catAx>
      <c:valAx>
        <c:axId val="6906209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46858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72694610778443"/>
          <c:w val="0.828190743338008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f2f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7179440"/>
        <c:axId val="88507790"/>
        <c:axId val="0"/>
      </c:bar3DChart>
      <c:catAx>
        <c:axId val="5717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507790"/>
        <c:crosses val="autoZero"/>
        <c:auto val="1"/>
        <c:lblAlgn val="ctr"/>
        <c:lblOffset val="100"/>
      </c:catAx>
      <c:valAx>
        <c:axId val="885077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17944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62652774995"/>
          <c:y val="0.158530915853092"/>
          <c:w val="0.858345021037868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8823405"/>
        <c:axId val="16293222"/>
        <c:axId val="0"/>
      </c:bar3DChart>
      <c:catAx>
        <c:axId val="2882340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293222"/>
        <c:crosses val="autoZero"/>
        <c:auto val="1"/>
        <c:lblAlgn val="ctr"/>
        <c:lblOffset val="100"/>
      </c:catAx>
      <c:valAx>
        <c:axId val="1629322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82340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dd9c3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1413</c:v>
                </c:pt>
                <c:pt idx="1">
                  <c:v>101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0966932"/>
        <c:axId val="95329066"/>
        <c:axId val="0"/>
      </c:bar3DChart>
      <c:catAx>
        <c:axId val="609669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329066"/>
        <c:crosses val="autoZero"/>
        <c:auto val="1"/>
        <c:lblAlgn val="ctr"/>
        <c:lblOffset val="100"/>
      </c:catAx>
      <c:valAx>
        <c:axId val="9532906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96693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solidFill>
              <a:srgbClr val="9bbb59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6.6</c:v>
                </c:pt>
                <c:pt idx="1">
                  <c:v>3.4</c:v>
                </c:pt>
                <c:pt idx="2">
                  <c:v>3.6</c:v>
                </c:pt>
                <c:pt idx="3">
                  <c:v>1.4</c:v>
                </c:pt>
                <c:pt idx="4">
                  <c:v>1.8</c:v>
                </c:pt>
                <c:pt idx="5">
                  <c:v>2.2</c:v>
                </c:pt>
                <c:pt idx="6">
                  <c:v>18.6</c:v>
                </c:pt>
                <c:pt idx="7">
                  <c:v>44.4</c:v>
                </c:pt>
                <c:pt idx="8">
                  <c:v>108.8</c:v>
                </c:pt>
                <c:pt idx="9">
                  <c:v>83.8</c:v>
                </c:pt>
                <c:pt idx="10">
                  <c:v>85</c:v>
                </c:pt>
                <c:pt idx="11">
                  <c:v>86</c:v>
                </c:pt>
                <c:pt idx="12">
                  <c:v>91.8</c:v>
                </c:pt>
                <c:pt idx="13">
                  <c:v>94.8</c:v>
                </c:pt>
                <c:pt idx="14">
                  <c:v>84.8</c:v>
                </c:pt>
                <c:pt idx="15">
                  <c:v>95.4</c:v>
                </c:pt>
                <c:pt idx="16">
                  <c:v>118.4</c:v>
                </c:pt>
                <c:pt idx="17">
                  <c:v>145.4</c:v>
                </c:pt>
                <c:pt idx="18">
                  <c:v>130.6</c:v>
                </c:pt>
                <c:pt idx="19">
                  <c:v>111.6</c:v>
                </c:pt>
                <c:pt idx="20">
                  <c:v>53.6</c:v>
                </c:pt>
                <c:pt idx="21">
                  <c:v>27.2</c:v>
                </c:pt>
                <c:pt idx="22">
                  <c:v>17</c:v>
                </c:pt>
                <c:pt idx="23">
                  <c:v>10.2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5.8</c:v>
                </c:pt>
              </c:numCache>
            </c:numRef>
          </c:val>
        </c:ser>
        <c:axId val="9186739"/>
        <c:axId val="88216563"/>
        <c:axId val="0"/>
      </c:area3DChart>
      <c:catAx>
        <c:axId val="91867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216563"/>
        <c:crosses val="autoZero"/>
        <c:auto val="1"/>
        <c:lblAlgn val="ctr"/>
        <c:lblOffset val="100"/>
      </c:catAx>
      <c:valAx>
        <c:axId val="882165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8673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734722500501"/>
          <c:y val="0.173327346205658"/>
          <c:w val="0.84331797235023"/>
          <c:h val="0.589357880556803"/>
        </c:manualLayout>
      </c:layout>
      <c:area3DChart>
        <c:grouping val="stacked"/>
        <c:ser>
          <c:idx val="0"/>
          <c:order val="0"/>
          <c:spPr>
            <a:solidFill>
              <a:srgbClr val="c0504d"/>
            </a:solid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0.4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3.2</c:v>
                </c:pt>
                <c:pt idx="9">
                  <c:v>3.6</c:v>
                </c:pt>
                <c:pt idx="10">
                  <c:v>3.2</c:v>
                </c:pt>
                <c:pt idx="11">
                  <c:v>5.4</c:v>
                </c:pt>
                <c:pt idx="12">
                  <c:v>2</c:v>
                </c:pt>
                <c:pt idx="13">
                  <c:v>4.6</c:v>
                </c:pt>
                <c:pt idx="14">
                  <c:v>2</c:v>
                </c:pt>
                <c:pt idx="15">
                  <c:v>3.2</c:v>
                </c:pt>
                <c:pt idx="16">
                  <c:v>6.8</c:v>
                </c:pt>
                <c:pt idx="17">
                  <c:v>9.2</c:v>
                </c:pt>
                <c:pt idx="18">
                  <c:v>7.8</c:v>
                </c:pt>
                <c:pt idx="19">
                  <c:v>4.8</c:v>
                </c:pt>
                <c:pt idx="20">
                  <c:v>1.4</c:v>
                </c:pt>
                <c:pt idx="21">
                  <c:v>1.4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</c:ser>
        <c:axId val="50909261"/>
        <c:axId val="46749943"/>
        <c:axId val="0"/>
      </c:area3DChart>
      <c:catAx>
        <c:axId val="5090926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749943"/>
        <c:crosses val="autoZero"/>
        <c:auto val="1"/>
        <c:lblAlgn val="ctr"/>
        <c:lblOffset val="100"/>
      </c:catAx>
      <c:valAx>
        <c:axId val="4674994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090926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c6d9f1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1532411"/>
        <c:axId val="79080627"/>
        <c:axId val="0"/>
      </c:bar3DChart>
      <c:catAx>
        <c:axId val="315324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080627"/>
        <c:crosses val="autoZero"/>
        <c:auto val="1"/>
        <c:lblAlgn val="ctr"/>
        <c:lblOffset val="100"/>
      </c:catAx>
      <c:valAx>
        <c:axId val="7908062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5324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05930675215"/>
          <c:y val="0.172694610778443"/>
          <c:w val="0.828190743338008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e6e0ec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0737075"/>
        <c:axId val="84497923"/>
        <c:axId val="0"/>
      </c:bar3DChart>
      <c:catAx>
        <c:axId val="407370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497923"/>
        <c:crosses val="autoZero"/>
        <c:auto val="1"/>
        <c:lblAlgn val="ctr"/>
        <c:lblOffset val="100"/>
      </c:catAx>
      <c:valAx>
        <c:axId val="8449792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73707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37</c:v>
                </c:pt>
                <c:pt idx="8">
                  <c:v>103</c:v>
                </c:pt>
                <c:pt idx="9">
                  <c:v>69</c:v>
                </c:pt>
                <c:pt idx="10">
                  <c:v>78</c:v>
                </c:pt>
                <c:pt idx="11">
                  <c:v>71</c:v>
                </c:pt>
                <c:pt idx="12">
                  <c:v>100</c:v>
                </c:pt>
                <c:pt idx="13">
                  <c:v>95</c:v>
                </c:pt>
                <c:pt idx="14">
                  <c:v>72</c:v>
                </c:pt>
                <c:pt idx="15">
                  <c:v>101</c:v>
                </c:pt>
                <c:pt idx="16">
                  <c:v>114</c:v>
                </c:pt>
                <c:pt idx="17">
                  <c:v>163</c:v>
                </c:pt>
                <c:pt idx="18">
                  <c:v>126</c:v>
                </c:pt>
                <c:pt idx="19">
                  <c:v>94</c:v>
                </c:pt>
                <c:pt idx="20">
                  <c:v>62</c:v>
                </c:pt>
                <c:pt idx="21">
                  <c:v>20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</c:ser>
        <c:axId val="22153677"/>
        <c:axId val="22680805"/>
        <c:axId val="0"/>
      </c:area3DChart>
      <c:catAx>
        <c:axId val="2215367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680805"/>
        <c:crosses val="autoZero"/>
        <c:auto val="1"/>
        <c:lblAlgn val="ctr"/>
        <c:lblOffset val="100"/>
      </c:catAx>
      <c:valAx>
        <c:axId val="2268080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215367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10</c:v>
                </c:pt>
                <c:pt idx="18">
                  <c:v>9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4787638"/>
        <c:axId val="57186641"/>
        <c:axId val="0"/>
      </c:area3DChart>
      <c:catAx>
        <c:axId val="847876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186641"/>
        <c:crosses val="autoZero"/>
        <c:auto val="1"/>
        <c:lblAlgn val="ctr"/>
        <c:lblOffset val="100"/>
      </c:catAx>
      <c:valAx>
        <c:axId val="5718664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78763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1250</c:v>
                </c:pt>
                <c:pt idx="1">
                  <c:v>104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0848716"/>
        <c:axId val="77465890"/>
        <c:axId val="0"/>
      </c:bar3DChart>
      <c:catAx>
        <c:axId val="708487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465890"/>
        <c:crosses val="autoZero"/>
        <c:auto val="1"/>
        <c:lblAlgn val="ctr"/>
        <c:lblOffset val="100"/>
      </c:catAx>
      <c:valAx>
        <c:axId val="774658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084871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9825063"/>
        <c:axId val="86067402"/>
        <c:axId val="0"/>
      </c:bar3DChart>
      <c:catAx>
        <c:axId val="59825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067402"/>
        <c:crosses val="autoZero"/>
        <c:auto val="1"/>
        <c:lblAlgn val="ctr"/>
        <c:lblOffset val="100"/>
      </c:catAx>
      <c:valAx>
        <c:axId val="860674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82506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23</c:v>
                </c:pt>
                <c:pt idx="7">
                  <c:v>50</c:v>
                </c:pt>
                <c:pt idx="8">
                  <c:v>126</c:v>
                </c:pt>
                <c:pt idx="9">
                  <c:v>103</c:v>
                </c:pt>
                <c:pt idx="10">
                  <c:v>122</c:v>
                </c:pt>
                <c:pt idx="11">
                  <c:v>81</c:v>
                </c:pt>
                <c:pt idx="12">
                  <c:v>91</c:v>
                </c:pt>
                <c:pt idx="13">
                  <c:v>86</c:v>
                </c:pt>
                <c:pt idx="14">
                  <c:v>87</c:v>
                </c:pt>
                <c:pt idx="15">
                  <c:v>85</c:v>
                </c:pt>
                <c:pt idx="16">
                  <c:v>102</c:v>
                </c:pt>
                <c:pt idx="17">
                  <c:v>161</c:v>
                </c:pt>
                <c:pt idx="18">
                  <c:v>157</c:v>
                </c:pt>
                <c:pt idx="19">
                  <c:v>129</c:v>
                </c:pt>
                <c:pt idx="20">
                  <c:v>54</c:v>
                </c:pt>
                <c:pt idx="21">
                  <c:v>24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</c:ser>
        <c:axId val="28255735"/>
        <c:axId val="8997205"/>
        <c:axId val="0"/>
      </c:area3DChart>
      <c:catAx>
        <c:axId val="282557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97205"/>
        <c:crosses val="autoZero"/>
        <c:auto val="1"/>
        <c:lblAlgn val="ctr"/>
        <c:lblOffset val="100"/>
      </c:catAx>
      <c:valAx>
        <c:axId val="899720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825573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solidFill>
              <a:srgbClr val="4f81bd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23</c:v>
                </c:pt>
                <c:pt idx="7">
                  <c:v>50</c:v>
                </c:pt>
                <c:pt idx="8">
                  <c:v>126</c:v>
                </c:pt>
                <c:pt idx="9">
                  <c:v>103</c:v>
                </c:pt>
                <c:pt idx="10">
                  <c:v>122</c:v>
                </c:pt>
                <c:pt idx="11">
                  <c:v>81</c:v>
                </c:pt>
                <c:pt idx="12">
                  <c:v>91</c:v>
                </c:pt>
                <c:pt idx="13">
                  <c:v>86</c:v>
                </c:pt>
                <c:pt idx="14">
                  <c:v>87</c:v>
                </c:pt>
                <c:pt idx="15">
                  <c:v>85</c:v>
                </c:pt>
                <c:pt idx="16">
                  <c:v>102</c:v>
                </c:pt>
                <c:pt idx="17">
                  <c:v>161</c:v>
                </c:pt>
                <c:pt idx="18">
                  <c:v>157</c:v>
                </c:pt>
                <c:pt idx="19">
                  <c:v>129</c:v>
                </c:pt>
                <c:pt idx="20">
                  <c:v>54</c:v>
                </c:pt>
                <c:pt idx="21">
                  <c:v>24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</c:ser>
        <c:axId val="81470946"/>
        <c:axId val="75000280"/>
        <c:axId val="0"/>
      </c:area3DChart>
      <c:catAx>
        <c:axId val="814709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000280"/>
        <c:crosses val="autoZero"/>
        <c:auto val="1"/>
        <c:lblAlgn val="ctr"/>
        <c:lblOffset val="100"/>
      </c:catAx>
      <c:valAx>
        <c:axId val="7500028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47094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5</c:v>
                </c:pt>
                <c:pt idx="16">
                  <c:v>11</c:v>
                </c:pt>
                <c:pt idx="17">
                  <c:v>14</c:v>
                </c:pt>
                <c:pt idx="18">
                  <c:v>7</c:v>
                </c:pt>
                <c:pt idx="19">
                  <c:v>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83998211"/>
        <c:axId val="94080416"/>
        <c:axId val="0"/>
      </c:area3DChart>
      <c:catAx>
        <c:axId val="839982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080416"/>
        <c:crosses val="autoZero"/>
        <c:auto val="1"/>
        <c:lblAlgn val="ctr"/>
        <c:lblOffset val="100"/>
      </c:catAx>
      <c:valAx>
        <c:axId val="9408041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39982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5769111"/>
        <c:axId val="56814440"/>
        <c:axId val="0"/>
      </c:bar3DChart>
      <c:catAx>
        <c:axId val="257691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814440"/>
        <c:crosses val="autoZero"/>
        <c:auto val="1"/>
        <c:lblAlgn val="ctr"/>
        <c:lblOffset val="100"/>
      </c:catAx>
      <c:valAx>
        <c:axId val="5681444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576911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14</c:v>
                </c:pt>
                <c:pt idx="7">
                  <c:v>48</c:v>
                </c:pt>
                <c:pt idx="8">
                  <c:v>105</c:v>
                </c:pt>
                <c:pt idx="9">
                  <c:v>74</c:v>
                </c:pt>
                <c:pt idx="10">
                  <c:v>75</c:v>
                </c:pt>
                <c:pt idx="11">
                  <c:v>109</c:v>
                </c:pt>
                <c:pt idx="12">
                  <c:v>80</c:v>
                </c:pt>
                <c:pt idx="13">
                  <c:v>101</c:v>
                </c:pt>
                <c:pt idx="14">
                  <c:v>92</c:v>
                </c:pt>
                <c:pt idx="15">
                  <c:v>95</c:v>
                </c:pt>
                <c:pt idx="16">
                  <c:v>102</c:v>
                </c:pt>
                <c:pt idx="17">
                  <c:v>146</c:v>
                </c:pt>
                <c:pt idx="18">
                  <c:v>127</c:v>
                </c:pt>
                <c:pt idx="19">
                  <c:v>117</c:v>
                </c:pt>
                <c:pt idx="20">
                  <c:v>59</c:v>
                </c:pt>
                <c:pt idx="21">
                  <c:v>24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</c:ser>
        <c:axId val="54063684"/>
        <c:axId val="59200255"/>
        <c:axId val="0"/>
      </c:area3DChart>
      <c:catAx>
        <c:axId val="540636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9200255"/>
        <c:crosses val="autoZero"/>
        <c:auto val="1"/>
        <c:lblAlgn val="ctr"/>
        <c:lblOffset val="100"/>
      </c:catAx>
      <c:valAx>
        <c:axId val="592002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406368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11</c:v>
                </c:pt>
                <c:pt idx="12">
                  <c:v>3</c:v>
                </c:pt>
                <c:pt idx="13">
                  <c:v>9</c:v>
                </c:pt>
                <c:pt idx="14">
                  <c:v>4</c:v>
                </c:pt>
                <c:pt idx="15">
                  <c:v>1</c:v>
                </c:pt>
                <c:pt idx="16">
                  <c:v>6</c:v>
                </c:pt>
                <c:pt idx="17">
                  <c:v>12</c:v>
                </c:pt>
                <c:pt idx="18">
                  <c:v>6</c:v>
                </c:pt>
                <c:pt idx="19">
                  <c:v>5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66230324"/>
        <c:axId val="24387712"/>
        <c:axId val="0"/>
      </c:area3DChart>
      <c:catAx>
        <c:axId val="662303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387712"/>
        <c:crosses val="autoZero"/>
        <c:auto val="1"/>
        <c:lblAlgn val="ctr"/>
        <c:lblOffset val="100"/>
      </c:catAx>
      <c:valAx>
        <c:axId val="2438771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23032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1293</c:v>
                </c:pt>
                <c:pt idx="1">
                  <c:v>115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0034392"/>
        <c:axId val="4979267"/>
        <c:axId val="0"/>
      </c:bar3DChart>
      <c:catAx>
        <c:axId val="20034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79267"/>
        <c:crosses val="autoZero"/>
        <c:auto val="1"/>
        <c:lblAlgn val="ctr"/>
        <c:lblOffset val="100"/>
      </c:catAx>
      <c:valAx>
        <c:axId val="497926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03439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8495195"/>
        <c:axId val="75079645"/>
        <c:axId val="0"/>
      </c:bar3DChart>
      <c:catAx>
        <c:axId val="584951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079645"/>
        <c:crosses val="autoZero"/>
        <c:auto val="1"/>
        <c:lblAlgn val="ctr"/>
        <c:lblOffset val="100"/>
      </c:catAx>
      <c:valAx>
        <c:axId val="750796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849519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20</c:v>
                </c:pt>
                <c:pt idx="7">
                  <c:v>43</c:v>
                </c:pt>
                <c:pt idx="8">
                  <c:v>88</c:v>
                </c:pt>
                <c:pt idx="9">
                  <c:v>94</c:v>
                </c:pt>
                <c:pt idx="10">
                  <c:v>86</c:v>
                </c:pt>
                <c:pt idx="11">
                  <c:v>79</c:v>
                </c:pt>
                <c:pt idx="12">
                  <c:v>93</c:v>
                </c:pt>
                <c:pt idx="13">
                  <c:v>101</c:v>
                </c:pt>
                <c:pt idx="14">
                  <c:v>84</c:v>
                </c:pt>
                <c:pt idx="15">
                  <c:v>106</c:v>
                </c:pt>
                <c:pt idx="16">
                  <c:v>119</c:v>
                </c:pt>
                <c:pt idx="17">
                  <c:v>118</c:v>
                </c:pt>
                <c:pt idx="18">
                  <c:v>116</c:v>
                </c:pt>
                <c:pt idx="19">
                  <c:v>109</c:v>
                </c:pt>
                <c:pt idx="20">
                  <c:v>53</c:v>
                </c:pt>
                <c:pt idx="21">
                  <c:v>35</c:v>
                </c:pt>
                <c:pt idx="22">
                  <c:v>26</c:v>
                </c:pt>
                <c:pt idx="23">
                  <c:v>9</c:v>
                </c:pt>
              </c:numCache>
            </c:numRef>
          </c:val>
        </c:ser>
        <c:axId val="64632893"/>
        <c:axId val="81240282"/>
        <c:axId val="0"/>
      </c:area3DChart>
      <c:catAx>
        <c:axId val="6463289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240282"/>
        <c:crosses val="autoZero"/>
        <c:auto val="1"/>
        <c:lblAlgn val="ctr"/>
        <c:lblOffset val="100"/>
      </c:catAx>
      <c:valAx>
        <c:axId val="8124028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63289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6</c:v>
                </c:pt>
                <c:pt idx="16">
                  <c:v>8</c:v>
                </c:pt>
                <c:pt idx="17">
                  <c:v>4</c:v>
                </c:pt>
                <c:pt idx="18">
                  <c:v>8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16145158"/>
        <c:axId val="94830890"/>
        <c:axId val="0"/>
      </c:area3DChart>
      <c:catAx>
        <c:axId val="161451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830890"/>
        <c:crosses val="autoZero"/>
        <c:auto val="1"/>
        <c:lblAlgn val="ctr"/>
        <c:lblOffset val="100"/>
      </c:catAx>
      <c:valAx>
        <c:axId val="948308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614515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1259</c:v>
                </c:pt>
                <c:pt idx="1">
                  <c:v>130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4505087"/>
        <c:axId val="93564778"/>
        <c:axId val="0"/>
      </c:bar3DChart>
      <c:catAx>
        <c:axId val="9450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564778"/>
        <c:crosses val="autoZero"/>
        <c:auto val="1"/>
        <c:lblAlgn val="ctr"/>
        <c:lblOffset val="100"/>
      </c:catAx>
      <c:valAx>
        <c:axId val="9356477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450508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1346985"/>
        <c:axId val="77008019"/>
        <c:axId val="0"/>
      </c:bar3DChart>
      <c:catAx>
        <c:axId val="913469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7008019"/>
        <c:crosses val="autoZero"/>
        <c:auto val="1"/>
        <c:lblAlgn val="ctr"/>
        <c:lblOffset val="100"/>
      </c:catAx>
      <c:valAx>
        <c:axId val="7700801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134698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2787016629934"/>
          <c:y val="0.10990990990991"/>
          <c:w val="0.864355840512923"/>
          <c:h val="0.716666666666667"/>
        </c:manualLayout>
      </c:layout>
      <c:area3DChart>
        <c:grouping val="stacked"/>
        <c:ser>
          <c:idx val="0"/>
          <c:order val="0"/>
          <c:spPr>
            <a:solidFill>
              <a:srgbClr val="f79646"/>
            </a:solid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5</c:v>
                </c:pt>
                <c:pt idx="16">
                  <c:v>11</c:v>
                </c:pt>
                <c:pt idx="17">
                  <c:v>14</c:v>
                </c:pt>
                <c:pt idx="18">
                  <c:v>7</c:v>
                </c:pt>
                <c:pt idx="19">
                  <c:v>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61296851"/>
        <c:axId val="97908010"/>
        <c:axId val="0"/>
      </c:area3DChart>
      <c:catAx>
        <c:axId val="612968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7908010"/>
        <c:crosses val="autoZero"/>
        <c:auto val="1"/>
        <c:lblAlgn val="ctr"/>
        <c:lblOffset val="100"/>
      </c:catAx>
      <c:valAx>
        <c:axId val="979080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29685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18</c:v>
                </c:pt>
                <c:pt idx="7">
                  <c:v>44</c:v>
                </c:pt>
                <c:pt idx="8">
                  <c:v>122</c:v>
                </c:pt>
                <c:pt idx="9">
                  <c:v>79</c:v>
                </c:pt>
                <c:pt idx="10">
                  <c:v>64</c:v>
                </c:pt>
                <c:pt idx="11">
                  <c:v>90</c:v>
                </c:pt>
                <c:pt idx="12">
                  <c:v>95</c:v>
                </c:pt>
                <c:pt idx="13">
                  <c:v>91</c:v>
                </c:pt>
                <c:pt idx="14">
                  <c:v>89</c:v>
                </c:pt>
                <c:pt idx="15">
                  <c:v>90</c:v>
                </c:pt>
                <c:pt idx="16">
                  <c:v>155</c:v>
                </c:pt>
                <c:pt idx="17">
                  <c:v>139</c:v>
                </c:pt>
                <c:pt idx="18">
                  <c:v>127</c:v>
                </c:pt>
                <c:pt idx="19">
                  <c:v>109</c:v>
                </c:pt>
                <c:pt idx="20">
                  <c:v>40</c:v>
                </c:pt>
                <c:pt idx="21">
                  <c:v>33</c:v>
                </c:pt>
                <c:pt idx="22">
                  <c:v>22</c:v>
                </c:pt>
                <c:pt idx="23">
                  <c:v>10</c:v>
                </c:pt>
              </c:numCache>
            </c:numRef>
          </c:val>
        </c:ser>
        <c:axId val="80280838"/>
        <c:axId val="24761210"/>
        <c:axId val="0"/>
      </c:area3DChart>
      <c:catAx>
        <c:axId val="8028083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4761210"/>
        <c:crosses val="autoZero"/>
        <c:auto val="1"/>
        <c:lblAlgn val="ctr"/>
        <c:lblOffset val="100"/>
      </c:catAx>
      <c:valAx>
        <c:axId val="2476121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28083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6</c:v>
                </c:pt>
                <c:pt idx="14">
                  <c:v>2</c:v>
                </c:pt>
                <c:pt idx="15">
                  <c:v>3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5172919"/>
        <c:axId val="57187376"/>
        <c:axId val="0"/>
      </c:area3DChart>
      <c:catAx>
        <c:axId val="5172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187376"/>
        <c:crosses val="autoZero"/>
        <c:auto val="1"/>
        <c:lblAlgn val="ctr"/>
        <c:lblOffset val="100"/>
      </c:catAx>
      <c:valAx>
        <c:axId val="571873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17291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1322</c:v>
                </c:pt>
                <c:pt idx="1">
                  <c:v>113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87429325"/>
        <c:axId val="57795076"/>
        <c:axId val="0"/>
      </c:bar3DChart>
      <c:catAx>
        <c:axId val="8742932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795076"/>
        <c:crosses val="autoZero"/>
        <c:auto val="1"/>
        <c:lblAlgn val="ctr"/>
        <c:lblOffset val="100"/>
      </c:catAx>
      <c:valAx>
        <c:axId val="577950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742932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5259901"/>
        <c:axId val="17707089"/>
        <c:axId val="0"/>
      </c:bar3DChart>
      <c:catAx>
        <c:axId val="552599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7707089"/>
        <c:crosses val="autoZero"/>
        <c:auto val="1"/>
        <c:lblAlgn val="ctr"/>
        <c:lblOffset val="100"/>
      </c:catAx>
      <c:valAx>
        <c:axId val="177070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25990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9414719371"/>
          <c:w val="0.849180007809449"/>
          <c:h val="0.7239571958943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8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10</c:v>
                </c:pt>
                <c:pt idx="7">
                  <c:v>22</c:v>
                </c:pt>
                <c:pt idx="8">
                  <c:v>40</c:v>
                </c:pt>
                <c:pt idx="9">
                  <c:v>50</c:v>
                </c:pt>
                <c:pt idx="10">
                  <c:v>64</c:v>
                </c:pt>
                <c:pt idx="11">
                  <c:v>92</c:v>
                </c:pt>
                <c:pt idx="12">
                  <c:v>120</c:v>
                </c:pt>
                <c:pt idx="13">
                  <c:v>89</c:v>
                </c:pt>
                <c:pt idx="14">
                  <c:v>89</c:v>
                </c:pt>
                <c:pt idx="15">
                  <c:v>81</c:v>
                </c:pt>
                <c:pt idx="16">
                  <c:v>83</c:v>
                </c:pt>
                <c:pt idx="17">
                  <c:v>104</c:v>
                </c:pt>
                <c:pt idx="18">
                  <c:v>125</c:v>
                </c:pt>
                <c:pt idx="19">
                  <c:v>66</c:v>
                </c:pt>
                <c:pt idx="20">
                  <c:v>29</c:v>
                </c:pt>
                <c:pt idx="21">
                  <c:v>21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</c:ser>
        <c:axId val="88088075"/>
        <c:axId val="27320870"/>
        <c:axId val="0"/>
      </c:area3DChart>
      <c:catAx>
        <c:axId val="880880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320870"/>
        <c:crosses val="autoZero"/>
        <c:auto val="1"/>
        <c:lblAlgn val="ctr"/>
        <c:lblOffset val="100"/>
      </c:catAx>
      <c:valAx>
        <c:axId val="2732087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808807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4868189806678"/>
          <c:w val="0.891442753857775"/>
          <c:h val="0.7339630931458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7</c:v>
                </c:pt>
                <c:pt idx="12">
                  <c:v>7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9</c:v>
                </c:pt>
                <c:pt idx="18">
                  <c:v>12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axId val="47622901"/>
        <c:axId val="20634231"/>
        <c:axId val="0"/>
      </c:area3DChart>
      <c:catAx>
        <c:axId val="476229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634231"/>
        <c:crosses val="autoZero"/>
        <c:auto val="1"/>
        <c:lblAlgn val="ctr"/>
        <c:lblOffset val="100"/>
      </c:catAx>
      <c:valAx>
        <c:axId val="2063423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762290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Min'!$B$357;'Comptage Vitesse Sens 1 60 Min'!$D$357;'Comptage Vitesse Sens 1 60 Min'!$F$357;'Comptage Vitesse Sens 1 60 Min'!$H$357;'Comptage Vitesse Sens 1 60 Min'!$J$357;'Comptage Vitesse Sens 1 60 Min'!$L$357;'Comptage Vitesse Sens 1 60 Min'!$N$357;'Comptage Vitesse Sens 1 60 Min'!$P$357;'Comptage Vitesse Sens 1 60 Min'!$R$357</c:f>
              <c:numCache>
                <c:formatCode>General</c:formatCode>
                <c:ptCount val="9"/>
                <c:pt idx="0">
                  <c:v>1027</c:v>
                </c:pt>
                <c:pt idx="1">
                  <c:v>111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4976598"/>
        <c:axId val="40614874"/>
        <c:axId val="0"/>
      </c:bar3DChart>
      <c:catAx>
        <c:axId val="149765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0614874"/>
        <c:crosses val="autoZero"/>
        <c:auto val="1"/>
        <c:lblAlgn val="ctr"/>
        <c:lblOffset val="100"/>
      </c:catAx>
      <c:valAx>
        <c:axId val="4061487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976598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Min'!$C$357;'Comptage Vitesse Sens 1 60 Min'!$E$357;'Comptage Vitesse Sens 1 60 Min'!$G$357;'Comptage Vitesse Sens 1 60 Min'!$I$357;'Comptage Vitesse Sens 1 60 Min'!$K$357;'Comptage Vitesse Sens 1 60 Min'!$M$357;'Comptage Vitesse Sens 1 60 Min'!$O$357;'Comptage Vitesse Sens 1 60 Min'!$Q$357;'Comptage Vitesse Sens 1 60 Min'!$S$357</c:f>
              <c:numCache>
                <c:formatCode>General</c:formatCode>
                <c:ptCount val="9"/>
                <c:pt idx="0">
                  <c:v>53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0889739"/>
        <c:axId val="15621823"/>
        <c:axId val="0"/>
      </c:bar3DChart>
      <c:catAx>
        <c:axId val="308897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5621823"/>
        <c:crosses val="autoZero"/>
        <c:auto val="1"/>
        <c:lblAlgn val="ctr"/>
        <c:lblOffset val="100"/>
      </c:catAx>
      <c:valAx>
        <c:axId val="1562182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88973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464662241312"/>
          <c:y val="0.149435273675065"/>
          <c:w val="0.839906286606794"/>
          <c:h val="0.6435708079930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6</c:v>
                </c:pt>
                <c:pt idx="1">
                  <c:v>15</c:v>
                </c:pt>
                <c:pt idx="2">
                  <c:v>7</c:v>
                </c:pt>
                <c:pt idx="3">
                  <c:v>4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33</c:v>
                </c:pt>
                <c:pt idx="9">
                  <c:v>32</c:v>
                </c:pt>
                <c:pt idx="10">
                  <c:v>59</c:v>
                </c:pt>
                <c:pt idx="11">
                  <c:v>88</c:v>
                </c:pt>
                <c:pt idx="12">
                  <c:v>64</c:v>
                </c:pt>
                <c:pt idx="13">
                  <c:v>56</c:v>
                </c:pt>
                <c:pt idx="14">
                  <c:v>89</c:v>
                </c:pt>
                <c:pt idx="15">
                  <c:v>81</c:v>
                </c:pt>
                <c:pt idx="16">
                  <c:v>74</c:v>
                </c:pt>
                <c:pt idx="17">
                  <c:v>108</c:v>
                </c:pt>
                <c:pt idx="18">
                  <c:v>75</c:v>
                </c:pt>
                <c:pt idx="19">
                  <c:v>18</c:v>
                </c:pt>
                <c:pt idx="20">
                  <c:v>15</c:v>
                </c:pt>
                <c:pt idx="21">
                  <c:v>16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</c:ser>
        <c:axId val="31580247"/>
        <c:axId val="44604807"/>
        <c:axId val="0"/>
      </c:area3DChart>
      <c:catAx>
        <c:axId val="315802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604807"/>
        <c:crosses val="autoZero"/>
        <c:auto val="1"/>
        <c:lblAlgn val="ctr"/>
        <c:lblOffset val="100"/>
      </c:catAx>
      <c:valAx>
        <c:axId val="4460480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580247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32619619838322"/>
          <c:w val="0.834250566526384"/>
          <c:h val="0.67030806204937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81011989"/>
        <c:axId val="42810178"/>
        <c:axId val="0"/>
      </c:area3DChart>
      <c:catAx>
        <c:axId val="8101198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810178"/>
        <c:crosses val="autoZero"/>
        <c:auto val="1"/>
        <c:lblAlgn val="ctr"/>
        <c:lblOffset val="100"/>
      </c:catAx>
      <c:valAx>
        <c:axId val="4281017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1011989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39511120016"/>
          <c:y val="0.158485273492286"/>
          <c:w val="0.84331797235023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2dcdb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68975603"/>
        <c:axId val="68591059"/>
        <c:axId val="0"/>
      </c:bar3DChart>
      <c:catAx>
        <c:axId val="689756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591059"/>
        <c:crosses val="autoZero"/>
        <c:auto val="1"/>
        <c:lblAlgn val="ctr"/>
        <c:lblOffset val="100"/>
      </c:catAx>
      <c:valAx>
        <c:axId val="6859105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897560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30742744712248"/>
          <c:y val="0.172694610778443"/>
          <c:w val="0.816133792424988"/>
          <c:h val="0.58011976047904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Min'!$B$422;'Comptage Vitesse Sens 1 60 Min'!$D$422;'Comptage Vitesse Sens 1 60 Min'!$F$422;'Comptage Vitesse Sens 1 60 Min'!$H$422;'Comptage Vitesse Sens 1 60 Min'!$J$422;'Comptage Vitesse Sens 1 60 Min'!$L$422;'Comptage Vitesse Sens 1 60 Min'!$N$422;'Comptage Vitesse Sens 1 60 Min'!$P$422;'Comptage Vitesse Sens 1 60 Min'!$R$422</c:f>
              <c:numCache>
                <c:formatCode>General</c:formatCode>
                <c:ptCount val="9"/>
                <c:pt idx="0">
                  <c:v>776</c:v>
                </c:pt>
                <c:pt idx="1">
                  <c:v>94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4917432"/>
        <c:axId val="6442290"/>
        <c:axId val="0"/>
      </c:bar3DChart>
      <c:catAx>
        <c:axId val="14917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42290"/>
        <c:crosses val="autoZero"/>
        <c:auto val="1"/>
        <c:lblAlgn val="ctr"/>
        <c:lblOffset val="100"/>
      </c:catAx>
      <c:valAx>
        <c:axId val="6442290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91743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7405848710478"/>
          <c:y val="0.160479041916168"/>
          <c:w val="0.834250566526384"/>
          <c:h val="0.59856287425149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Min'!$C$422;'Comptage Vitesse Sens 1 60 Min'!$E$422;'Comptage Vitesse Sens 1 60 Min'!$G$422;'Comptage Vitesse Sens 1 60 Min'!$I$422;'Comptage Vitesse Sens 1 60 Min'!$K$422;'Comptage Vitesse Sens 1 60 Min'!$M$422;'Comptage Vitesse Sens 1 60 Min'!$O$422;'Comptage Vitesse Sens 1 60 Min'!$Q$422;'Comptage Vitesse Sens 1 60 Min'!$S$422</c:f>
              <c:numCache>
                <c:formatCode>General</c:formatCode>
                <c:ptCount val="9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0883146"/>
        <c:axId val="18067412"/>
        <c:axId val="0"/>
      </c:bar3DChart>
      <c:catAx>
        <c:axId val="3088314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8067412"/>
        <c:crosses val="autoZero"/>
        <c:auto val="1"/>
        <c:lblAlgn val="ctr"/>
        <c:lblOffset val="100"/>
      </c:catAx>
      <c:valAx>
        <c:axId val="1806741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088314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105994787142"/>
          <c:w val="0.818430300663803"/>
          <c:h val="0.580364900086881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Min'!$T$528:$T$551</c:f>
              <c:numCache>
                <c:formatCode>General</c:formatCode>
                <c:ptCount val="24"/>
                <c:pt idx="0">
                  <c:v>6.85714285714286</c:v>
                </c:pt>
                <c:pt idx="1">
                  <c:v>5</c:v>
                </c:pt>
                <c:pt idx="2">
                  <c:v>4.71428571428571</c:v>
                </c:pt>
                <c:pt idx="3">
                  <c:v>2</c:v>
                </c:pt>
                <c:pt idx="4">
                  <c:v>2.28571428571429</c:v>
                </c:pt>
                <c:pt idx="5">
                  <c:v>3.28571428571429</c:v>
                </c:pt>
                <c:pt idx="6">
                  <c:v>15.5714285714286</c:v>
                </c:pt>
                <c:pt idx="7">
                  <c:v>36.2857142857143</c:v>
                </c:pt>
                <c:pt idx="8">
                  <c:v>88.1428571428571</c:v>
                </c:pt>
                <c:pt idx="9">
                  <c:v>71.5714285714286</c:v>
                </c:pt>
                <c:pt idx="10">
                  <c:v>78.2857142857143</c:v>
                </c:pt>
                <c:pt idx="11">
                  <c:v>87.1428571428571</c:v>
                </c:pt>
                <c:pt idx="12">
                  <c:v>91.8571428571429</c:v>
                </c:pt>
                <c:pt idx="13">
                  <c:v>88.4285714285714</c:v>
                </c:pt>
                <c:pt idx="14">
                  <c:v>86</c:v>
                </c:pt>
                <c:pt idx="15">
                  <c:v>91.2857142857143</c:v>
                </c:pt>
                <c:pt idx="16">
                  <c:v>107</c:v>
                </c:pt>
                <c:pt idx="17">
                  <c:v>134.142857142857</c:v>
                </c:pt>
                <c:pt idx="18">
                  <c:v>121.857142857143</c:v>
                </c:pt>
                <c:pt idx="19">
                  <c:v>91.7142857142857</c:v>
                </c:pt>
                <c:pt idx="20">
                  <c:v>44.5714285714286</c:v>
                </c:pt>
                <c:pt idx="21">
                  <c:v>24.7142857142857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</c:ser>
        <c:axId val="90665051"/>
        <c:axId val="48868956"/>
        <c:axId val="0"/>
      </c:area3DChart>
      <c:catAx>
        <c:axId val="906650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868956"/>
        <c:crosses val="autoZero"/>
        <c:auto val="1"/>
        <c:lblAlgn val="ctr"/>
        <c:lblOffset val="100"/>
      </c:catAx>
      <c:valAx>
        <c:axId val="4886895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066505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476076032336"/>
          <c:w val="0.843314988669472"/>
          <c:h val="0.589469084553201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Min'!$U$528:$U$551</c:f>
              <c:numCache>
                <c:formatCode>General</c:formatCode>
                <c:ptCount val="24"/>
                <c:pt idx="0">
                  <c:v>0.285714285714286</c:v>
                </c:pt>
                <c:pt idx="1">
                  <c:v>0</c:v>
                </c:pt>
                <c:pt idx="2">
                  <c:v>0.285714285714286</c:v>
                </c:pt>
                <c:pt idx="3">
                  <c:v>0.142857142857143</c:v>
                </c:pt>
                <c:pt idx="4">
                  <c:v>0.142857142857143</c:v>
                </c:pt>
                <c:pt idx="5">
                  <c:v>0</c:v>
                </c:pt>
                <c:pt idx="6">
                  <c:v>0.142857142857143</c:v>
                </c:pt>
                <c:pt idx="7">
                  <c:v>0.714285714285714</c:v>
                </c:pt>
                <c:pt idx="8">
                  <c:v>2.71428571428571</c:v>
                </c:pt>
                <c:pt idx="9">
                  <c:v>3.28571428571429</c:v>
                </c:pt>
                <c:pt idx="10">
                  <c:v>3</c:v>
                </c:pt>
                <c:pt idx="11">
                  <c:v>4.85714285714286</c:v>
                </c:pt>
                <c:pt idx="12">
                  <c:v>2.42857142857143</c:v>
                </c:pt>
                <c:pt idx="13">
                  <c:v>3.71428571428571</c:v>
                </c:pt>
                <c:pt idx="14">
                  <c:v>1.85714285714286</c:v>
                </c:pt>
                <c:pt idx="15">
                  <c:v>3</c:v>
                </c:pt>
                <c:pt idx="16">
                  <c:v>5.42857142857143</c:v>
                </c:pt>
                <c:pt idx="17">
                  <c:v>8.28571428571429</c:v>
                </c:pt>
                <c:pt idx="18">
                  <c:v>7.42857142857143</c:v>
                </c:pt>
                <c:pt idx="19">
                  <c:v>3.57142857142857</c:v>
                </c:pt>
                <c:pt idx="20">
                  <c:v>1.57142857142857</c:v>
                </c:pt>
                <c:pt idx="21">
                  <c:v>1.28571428571429</c:v>
                </c:pt>
                <c:pt idx="22">
                  <c:v>0.428571428571429</c:v>
                </c:pt>
                <c:pt idx="23">
                  <c:v>0</c:v>
                </c:pt>
              </c:numCache>
            </c:numRef>
          </c:val>
        </c:ser>
        <c:axId val="20088096"/>
        <c:axId val="79759576"/>
        <c:axId val="0"/>
      </c:area3DChart>
      <c:catAx>
        <c:axId val="200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9759576"/>
        <c:crosses val="autoZero"/>
        <c:auto val="1"/>
        <c:lblAlgn val="ctr"/>
        <c:lblOffset val="100"/>
      </c:catAx>
      <c:valAx>
        <c:axId val="7975957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008809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31389786"/>
        <c:axId val="89959034"/>
        <c:axId val="0"/>
      </c:bar3DChart>
      <c:catAx>
        <c:axId val="3138978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959034"/>
        <c:crosses val="autoZero"/>
        <c:auto val="1"/>
        <c:lblAlgn val="ctr"/>
        <c:lblOffset val="100"/>
      </c:catAx>
      <c:valAx>
        <c:axId val="8995903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38978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6972256"/>
        <c:axId val="9335489"/>
        <c:axId val="0"/>
      </c:bar3DChart>
      <c:catAx>
        <c:axId val="7697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35489"/>
        <c:crosses val="autoZero"/>
        <c:auto val="1"/>
        <c:lblAlgn val="ctr"/>
        <c:lblOffset val="100"/>
      </c:catAx>
      <c:valAx>
        <c:axId val="93354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6972256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51595224114308"/>
          <c:y val="0.185635612666361"/>
          <c:w val="0.773830495204541"/>
          <c:h val="0.55667737494263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Min'!$B$97;'Comptage Vitesse Sens 1 60 Min'!$D$97;'Comptage Vitesse Sens 1 60 Min'!$F$97;'Comptage Vitesse Sens 1 60 Min'!$H$97;'Comptage Vitesse Sens 1 60 Min'!$J$97;'Comptage Vitesse Sens 1 60 Min'!$L$97;'Comptage Vitesse Sens 1 60 Min'!$N$97;'Comptage Vitesse Sens 1 60 Min'!$P$97;'Comptage Vitesse Sens 1 60 Min'!$R$97</c:f>
              <c:numCache>
                <c:formatCode>General</c:formatCode>
                <c:ptCount val="9"/>
                <c:pt idx="0">
                  <c:v>1413</c:v>
                </c:pt>
                <c:pt idx="1">
                  <c:v>101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1935615"/>
        <c:axId val="95463955"/>
        <c:axId val="0"/>
      </c:bar3DChart>
      <c:catAx>
        <c:axId val="11935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5463955"/>
        <c:crosses val="autoZero"/>
        <c:auto val="1"/>
        <c:lblAlgn val="ctr"/>
        <c:lblOffset val="100"/>
      </c:catAx>
      <c:valAx>
        <c:axId val="954639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93561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3822725497852"/>
          <c:y val="0.178085248828387"/>
          <c:w val="0.818430300663803"/>
          <c:h val="0.58022762776166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Min'!$T$463:$T$486</c:f>
              <c:numCache>
                <c:formatCode>General</c:formatCode>
                <c:ptCount val="24"/>
                <c:pt idx="0">
                  <c:v>6.6</c:v>
                </c:pt>
                <c:pt idx="1">
                  <c:v>3.4</c:v>
                </c:pt>
                <c:pt idx="2">
                  <c:v>3.6</c:v>
                </c:pt>
                <c:pt idx="3">
                  <c:v>1.4</c:v>
                </c:pt>
                <c:pt idx="4">
                  <c:v>1.8</c:v>
                </c:pt>
                <c:pt idx="5">
                  <c:v>2.2</c:v>
                </c:pt>
                <c:pt idx="6">
                  <c:v>18.6</c:v>
                </c:pt>
                <c:pt idx="7">
                  <c:v>44.4</c:v>
                </c:pt>
                <c:pt idx="8">
                  <c:v>108.8</c:v>
                </c:pt>
                <c:pt idx="9">
                  <c:v>83.8</c:v>
                </c:pt>
                <c:pt idx="10">
                  <c:v>85</c:v>
                </c:pt>
                <c:pt idx="11">
                  <c:v>86</c:v>
                </c:pt>
                <c:pt idx="12">
                  <c:v>91.8</c:v>
                </c:pt>
                <c:pt idx="13">
                  <c:v>94.8</c:v>
                </c:pt>
                <c:pt idx="14">
                  <c:v>84.8</c:v>
                </c:pt>
                <c:pt idx="15">
                  <c:v>95.4</c:v>
                </c:pt>
                <c:pt idx="16">
                  <c:v>118.4</c:v>
                </c:pt>
                <c:pt idx="17">
                  <c:v>145.4</c:v>
                </c:pt>
                <c:pt idx="18">
                  <c:v>130.6</c:v>
                </c:pt>
                <c:pt idx="19">
                  <c:v>111.6</c:v>
                </c:pt>
                <c:pt idx="20">
                  <c:v>53.6</c:v>
                </c:pt>
                <c:pt idx="21">
                  <c:v>27.2</c:v>
                </c:pt>
                <c:pt idx="22">
                  <c:v>17</c:v>
                </c:pt>
                <c:pt idx="23">
                  <c:v>10.2</c:v>
                </c:pt>
              </c:numCache>
            </c:numRef>
          </c:val>
        </c:ser>
        <c:ser>
          <c:idx val="1"/>
          <c:order val="1"/>
          <c:spPr>
            <a:solidFill>
              <a:srgbClr val="c0504d"/>
            </a:solidFill>
            <a:ln>
              <a:noFill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Min'!$B$463</c:f>
              <c:numCache>
                <c:formatCode>General</c:formatCode>
                <c:ptCount val="1"/>
                <c:pt idx="0">
                  <c:v>5.8</c:v>
                </c:pt>
              </c:numCache>
            </c:numRef>
          </c:val>
        </c:ser>
        <c:axId val="60083285"/>
        <c:axId val="57334383"/>
        <c:axId val="0"/>
      </c:area3DChart>
      <c:catAx>
        <c:axId val="600832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7334383"/>
        <c:crosses val="autoZero"/>
        <c:auto val="1"/>
        <c:lblAlgn val="ctr"/>
        <c:lblOffset val="100"/>
      </c:catAx>
      <c:valAx>
        <c:axId val="5733438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0083285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63634401640229"/>
          <c:y val="0.173327346205658"/>
          <c:w val="0.843314988669472"/>
          <c:h val="0.589357880556803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0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Min'!$U$463:$U$486</c:f>
              <c:numCache>
                <c:formatCode>General</c:formatCode>
                <c:ptCount val="24"/>
                <c:pt idx="0">
                  <c:v>0.2</c:v>
                </c:pt>
                <c:pt idx="1">
                  <c:v>0</c:v>
                </c:pt>
                <c:pt idx="2">
                  <c:v>0.4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3.2</c:v>
                </c:pt>
                <c:pt idx="9">
                  <c:v>3.6</c:v>
                </c:pt>
                <c:pt idx="10">
                  <c:v>3.2</c:v>
                </c:pt>
                <c:pt idx="11">
                  <c:v>5.4</c:v>
                </c:pt>
                <c:pt idx="12">
                  <c:v>2</c:v>
                </c:pt>
                <c:pt idx="13">
                  <c:v>4.6</c:v>
                </c:pt>
                <c:pt idx="14">
                  <c:v>2</c:v>
                </c:pt>
                <c:pt idx="15">
                  <c:v>3.2</c:v>
                </c:pt>
                <c:pt idx="16">
                  <c:v>6.8</c:v>
                </c:pt>
                <c:pt idx="17">
                  <c:v>9.2</c:v>
                </c:pt>
                <c:pt idx="18">
                  <c:v>7.8</c:v>
                </c:pt>
                <c:pt idx="19">
                  <c:v>4.8</c:v>
                </c:pt>
                <c:pt idx="20">
                  <c:v>1.4</c:v>
                </c:pt>
                <c:pt idx="21">
                  <c:v>1.4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</c:ser>
        <c:axId val="61669642"/>
        <c:axId val="41940195"/>
        <c:axId val="0"/>
      </c:area3DChart>
      <c:catAx>
        <c:axId val="616696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1940195"/>
        <c:crosses val="autoZero"/>
        <c:auto val="1"/>
        <c:lblAlgn val="ctr"/>
        <c:lblOffset val="100"/>
      </c:catAx>
      <c:valAx>
        <c:axId val="4194019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0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669642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85149700598802"/>
          <c:w val="0.806787998032464"/>
          <c:h val="0.555449101796407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Min'!$B$552;'Comptage Vitesse Sens 1 60 Min'!$D$552;'Comptage Vitesse Sens 1 60 Min'!$F$552;'Comptage Vitesse Sens 1 60 Min'!$H$552;'Comptage Vitesse Sens 1 60 Min'!$J$552;'Comptage Vitesse Sens 1 60 Min'!$L$552;'Comptage Vitesse Sens 1 60 Min'!$N$552;'Comptage Vitesse Sens 1 60 Min'!$P$552;'Comptage Vitesse Sens 1 60 Min'!$R$552</c:f>
              <c:numCache>
                <c:formatCode>General</c:formatCode>
                <c:ptCount val="9"/>
                <c:pt idx="0">
                  <c:v>1191.42857142857</c:v>
                </c:pt>
                <c:pt idx="1">
                  <c:v>109.714285714286</c:v>
                </c:pt>
                <c:pt idx="2">
                  <c:v>6</c:v>
                </c:pt>
                <c:pt idx="3">
                  <c:v>0.571428571428571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56002199"/>
        <c:axId val="33194202"/>
        <c:axId val="0"/>
      </c:bar3DChart>
      <c:catAx>
        <c:axId val="56002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3194202"/>
        <c:crosses val="autoZero"/>
        <c:auto val="1"/>
        <c:lblAlgn val="ctr"/>
        <c:lblOffset val="100"/>
      </c:catAx>
      <c:valAx>
        <c:axId val="3319420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6002199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37</c:v>
                </c:pt>
                <c:pt idx="8">
                  <c:v>103</c:v>
                </c:pt>
                <c:pt idx="9">
                  <c:v>69</c:v>
                </c:pt>
                <c:pt idx="10">
                  <c:v>78</c:v>
                </c:pt>
                <c:pt idx="11">
                  <c:v>71</c:v>
                </c:pt>
                <c:pt idx="12">
                  <c:v>100</c:v>
                </c:pt>
                <c:pt idx="13">
                  <c:v>95</c:v>
                </c:pt>
                <c:pt idx="14">
                  <c:v>72</c:v>
                </c:pt>
                <c:pt idx="15">
                  <c:v>101</c:v>
                </c:pt>
                <c:pt idx="16">
                  <c:v>114</c:v>
                </c:pt>
                <c:pt idx="17">
                  <c:v>163</c:v>
                </c:pt>
                <c:pt idx="18">
                  <c:v>126</c:v>
                </c:pt>
                <c:pt idx="19">
                  <c:v>94</c:v>
                </c:pt>
                <c:pt idx="20">
                  <c:v>62</c:v>
                </c:pt>
                <c:pt idx="21">
                  <c:v>20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</c:ser>
        <c:axId val="4677343"/>
        <c:axId val="80223698"/>
        <c:axId val="0"/>
      </c:area3DChart>
      <c:catAx>
        <c:axId val="4677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0223698"/>
        <c:crosses val="autoZero"/>
        <c:auto val="1"/>
        <c:lblAlgn val="ctr"/>
        <c:lblOffset val="100"/>
      </c:catAx>
      <c:valAx>
        <c:axId val="80223698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7734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44922844502"/>
          <c:y val="0.172694610778443"/>
          <c:w val="0.828207618430992"/>
          <c:h val="0.573892215568862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Min'!$C$552;'Comptage Vitesse Sens 1 60 Min'!$E$552;'Comptage Vitesse Sens 1 60 Min'!$G$552;'Comptage Vitesse Sens 1 60 Min'!$I$552;'Comptage Vitesse Sens 1 60 Min'!$K$552;'Comptage Vitesse Sens 1 60 Min'!$M$552;'Comptage Vitesse Sens 1 60 Min'!$O$552;'Comptage Vitesse Sens 1 60 Min'!$Q$552;'Comptage Vitesse Sens 1 60 Min'!$S$552</c:f>
              <c:numCache>
                <c:formatCode>General</c:formatCode>
                <c:ptCount val="9"/>
                <c:pt idx="0">
                  <c:v>51.1428571428571</c:v>
                </c:pt>
                <c:pt idx="1">
                  <c:v>3.42857142857143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8955264"/>
        <c:axId val="11432722"/>
        <c:axId val="0"/>
      </c:bar3DChart>
      <c:catAx>
        <c:axId val="4895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1432722"/>
        <c:crosses val="autoZero"/>
        <c:auto val="1"/>
        <c:lblAlgn val="ctr"/>
        <c:lblOffset val="100"/>
      </c:catAx>
      <c:valAx>
        <c:axId val="1143272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955264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9972666926982"/>
          <c:y val="0.167527509544128"/>
          <c:w val="0.812182741116751"/>
          <c:h val="0.600943184370088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37</c:v>
                </c:pt>
                <c:pt idx="8">
                  <c:v>103</c:v>
                </c:pt>
                <c:pt idx="9">
                  <c:v>69</c:v>
                </c:pt>
                <c:pt idx="10">
                  <c:v>78</c:v>
                </c:pt>
                <c:pt idx="11">
                  <c:v>71</c:v>
                </c:pt>
                <c:pt idx="12">
                  <c:v>100</c:v>
                </c:pt>
                <c:pt idx="13">
                  <c:v>95</c:v>
                </c:pt>
                <c:pt idx="14">
                  <c:v>72</c:v>
                </c:pt>
                <c:pt idx="15">
                  <c:v>101</c:v>
                </c:pt>
                <c:pt idx="16">
                  <c:v>114</c:v>
                </c:pt>
                <c:pt idx="17">
                  <c:v>163</c:v>
                </c:pt>
                <c:pt idx="18">
                  <c:v>126</c:v>
                </c:pt>
                <c:pt idx="19">
                  <c:v>94</c:v>
                </c:pt>
                <c:pt idx="20">
                  <c:v>62</c:v>
                </c:pt>
                <c:pt idx="21">
                  <c:v>20</c:v>
                </c:pt>
                <c:pt idx="22">
                  <c:v>11</c:v>
                </c:pt>
                <c:pt idx="23">
                  <c:v>12</c:v>
                </c:pt>
              </c:numCache>
            </c:numRef>
          </c:val>
        </c:ser>
        <c:axId val="86652423"/>
        <c:axId val="6399342"/>
        <c:axId val="0"/>
      </c:area3DChart>
      <c:catAx>
        <c:axId val="86652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399342"/>
        <c:crosses val="autoZero"/>
        <c:auto val="1"/>
        <c:lblAlgn val="ctr"/>
        <c:lblOffset val="100"/>
      </c:catAx>
      <c:valAx>
        <c:axId val="639934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665242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62864242150441"/>
          <c:w val="0.852163591237725"/>
          <c:h val="0.610345606505534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10</c:v>
                </c:pt>
                <c:pt idx="18">
                  <c:v>9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9717724"/>
        <c:axId val="27630525"/>
        <c:axId val="0"/>
      </c:area3DChart>
      <c:catAx>
        <c:axId val="497177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7630525"/>
        <c:crosses val="autoZero"/>
        <c:auto val="1"/>
        <c:lblAlgn val="ctr"/>
        <c:lblOffset val="100"/>
      </c:catAx>
      <c:valAx>
        <c:axId val="2763052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71772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40088539104771"/>
          <c:y val="0.170618317061832"/>
          <c:w val="0.797442203639941"/>
          <c:h val="0.58530915853091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Min'!$B$32;'Comptage Vitesse Sens 1 60 Min'!$D$32;'Comptage Vitesse Sens 1 60 Min'!$F$32;'Comptage Vitesse Sens 1 60 Min'!$H$32;'Comptage Vitesse Sens 1 60 Min'!$J$32;'Comptage Vitesse Sens 1 60 Min'!$L$32;'Comptage Vitesse Sens 1 60 Min'!$N$32;'Comptage Vitesse Sens 1 60 Min'!$P$32;'Comptage Vitesse Sens 1 60 Min'!$R$32</c:f>
              <c:numCache>
                <c:formatCode>General</c:formatCode>
                <c:ptCount val="9"/>
                <c:pt idx="0">
                  <c:v>1250</c:v>
                </c:pt>
                <c:pt idx="1">
                  <c:v>104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3860947"/>
        <c:axId val="64755292"/>
        <c:axId val="0"/>
      </c:bar3DChart>
      <c:catAx>
        <c:axId val="138609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4755292"/>
        <c:crosses val="autoZero"/>
        <c:auto val="1"/>
        <c:lblAlgn val="ctr"/>
        <c:lblOffset val="100"/>
      </c:catAx>
      <c:valAx>
        <c:axId val="6475529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3860947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158530915853092"/>
          <c:w val="0.858314449120535"/>
          <c:h val="0.60320781032078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Min'!$C$32;'Comptage Vitesse Sens 1 60 Min'!$E$32;'Comptage Vitesse Sens 1 60 Min'!$G$32;'Comptage Vitesse Sens 1 60 Min'!$I$32;'Comptage Vitesse Sens 1 60 Min'!$K$32;'Comptage Vitesse Sens 1 60 Min'!$M$32;'Comptage Vitesse Sens 1 60 Min'!$O$32;'Comptage Vitesse Sens 1 60 Min'!$Q$32;'Comptage Vitesse Sens 1 60 Min'!$S$32</c:f>
              <c:numCache>
                <c:formatCode>General</c:formatCode>
                <c:ptCount val="9"/>
                <c:pt idx="0">
                  <c:v>41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9708932"/>
        <c:axId val="48433226"/>
        <c:axId val="0"/>
      </c:bar3DChart>
      <c:catAx>
        <c:axId val="997089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8433226"/>
        <c:crosses val="autoZero"/>
        <c:auto val="1"/>
        <c:lblAlgn val="ctr"/>
        <c:lblOffset val="100"/>
      </c:catAx>
      <c:valAx>
        <c:axId val="484332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70893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84966809839906"/>
          <c:y val="0.120689655172414"/>
          <c:w val="0.855329949238579"/>
          <c:h val="0.7124944021495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7</c:v>
                </c:pt>
                <c:pt idx="6">
                  <c:v>23</c:v>
                </c:pt>
                <c:pt idx="7">
                  <c:v>50</c:v>
                </c:pt>
                <c:pt idx="8">
                  <c:v>126</c:v>
                </c:pt>
                <c:pt idx="9">
                  <c:v>103</c:v>
                </c:pt>
                <c:pt idx="10">
                  <c:v>122</c:v>
                </c:pt>
                <c:pt idx="11">
                  <c:v>81</c:v>
                </c:pt>
                <c:pt idx="12">
                  <c:v>91</c:v>
                </c:pt>
                <c:pt idx="13">
                  <c:v>86</c:v>
                </c:pt>
                <c:pt idx="14">
                  <c:v>87</c:v>
                </c:pt>
                <c:pt idx="15">
                  <c:v>85</c:v>
                </c:pt>
                <c:pt idx="16">
                  <c:v>102</c:v>
                </c:pt>
                <c:pt idx="17">
                  <c:v>161</c:v>
                </c:pt>
                <c:pt idx="18">
                  <c:v>157</c:v>
                </c:pt>
                <c:pt idx="19">
                  <c:v>129</c:v>
                </c:pt>
                <c:pt idx="20">
                  <c:v>54</c:v>
                </c:pt>
                <c:pt idx="21">
                  <c:v>24</c:v>
                </c:pt>
                <c:pt idx="22">
                  <c:v>9</c:v>
                </c:pt>
                <c:pt idx="23">
                  <c:v>9</c:v>
                </c:pt>
              </c:numCache>
            </c:numRef>
          </c:val>
        </c:ser>
        <c:axId val="84481126"/>
        <c:axId val="49436489"/>
        <c:axId val="0"/>
      </c:area3DChart>
      <c:catAx>
        <c:axId val="8448112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436489"/>
        <c:crosses val="autoZero"/>
        <c:auto val="1"/>
        <c:lblAlgn val="ctr"/>
        <c:lblOffset val="100"/>
      </c:catAx>
      <c:valAx>
        <c:axId val="4943648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4481126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9384914211719"/>
          <c:y val="0.10990990990991"/>
          <c:w val="0.864357397215927"/>
          <c:h val="0.716666666666667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5</c:v>
                </c:pt>
                <c:pt idx="16">
                  <c:v>11</c:v>
                </c:pt>
                <c:pt idx="17">
                  <c:v>14</c:v>
                </c:pt>
                <c:pt idx="18">
                  <c:v>7</c:v>
                </c:pt>
                <c:pt idx="19">
                  <c:v>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</c:ser>
        <c:axId val="49480123"/>
        <c:axId val="43997237"/>
        <c:axId val="0"/>
      </c:area3DChart>
      <c:catAx>
        <c:axId val="494801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3997237"/>
        <c:crosses val="autoZero"/>
        <c:auto val="1"/>
        <c:lblAlgn val="ctr"/>
        <c:lblOffset val="100"/>
      </c:catAx>
      <c:valAx>
        <c:axId val="4399723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948012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8449336354807"/>
          <c:y val="0.158485273492286"/>
          <c:w val="0.843314988669472"/>
          <c:h val="0.60355306217858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Min'!$C$97;'Comptage Vitesse Sens 1 60 Min'!$E$97;'Comptage Vitesse Sens 1 60 Min'!$G$97;'Comptage Vitesse Sens 1 60 Min'!$I$97;'Comptage Vitesse Sens 1 60 Min'!$K$97;'Comptage Vitesse Sens 1 60 Min'!$M$97;'Comptage Vitesse Sens 1 60 Min'!$O$97;'Comptage Vitesse Sens 1 60 Min'!$Q$97;'Comptage Vitesse Sens 1 60 Min'!$S$97</c:f>
              <c:numCache>
                <c:formatCode>General</c:formatCode>
                <c:ptCount val="9"/>
                <c:pt idx="0">
                  <c:v>61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75870882"/>
        <c:axId val="62271275"/>
        <c:axId val="0"/>
      </c:bar3DChart>
      <c:catAx>
        <c:axId val="758708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2271275"/>
        <c:crosses val="autoZero"/>
        <c:auto val="1"/>
        <c:lblAlgn val="ctr"/>
        <c:lblOffset val="100"/>
      </c:catAx>
      <c:valAx>
        <c:axId val="6227127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5870882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92229597813354"/>
          <c:y val="0.0965593784683685"/>
          <c:w val="0.87680593518157"/>
          <c:h val="0.749833518312986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14</c:v>
                </c:pt>
                <c:pt idx="7">
                  <c:v>48</c:v>
                </c:pt>
                <c:pt idx="8">
                  <c:v>105</c:v>
                </c:pt>
                <c:pt idx="9">
                  <c:v>74</c:v>
                </c:pt>
                <c:pt idx="10">
                  <c:v>75</c:v>
                </c:pt>
                <c:pt idx="11">
                  <c:v>109</c:v>
                </c:pt>
                <c:pt idx="12">
                  <c:v>80</c:v>
                </c:pt>
                <c:pt idx="13">
                  <c:v>101</c:v>
                </c:pt>
                <c:pt idx="14">
                  <c:v>92</c:v>
                </c:pt>
                <c:pt idx="15">
                  <c:v>95</c:v>
                </c:pt>
                <c:pt idx="16">
                  <c:v>102</c:v>
                </c:pt>
                <c:pt idx="17">
                  <c:v>146</c:v>
                </c:pt>
                <c:pt idx="18">
                  <c:v>127</c:v>
                </c:pt>
                <c:pt idx="19">
                  <c:v>117</c:v>
                </c:pt>
                <c:pt idx="20">
                  <c:v>59</c:v>
                </c:pt>
                <c:pt idx="21">
                  <c:v>24</c:v>
                </c:pt>
                <c:pt idx="22">
                  <c:v>17</c:v>
                </c:pt>
                <c:pt idx="23">
                  <c:v>11</c:v>
                </c:pt>
              </c:numCache>
            </c:numRef>
          </c:val>
        </c:ser>
        <c:axId val="55845011"/>
        <c:axId val="69737062"/>
        <c:axId val="0"/>
      </c:area3DChart>
      <c:catAx>
        <c:axId val="558450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9737062"/>
        <c:crosses val="autoZero"/>
        <c:auto val="1"/>
        <c:lblAlgn val="ctr"/>
        <c:lblOffset val="100"/>
      </c:catAx>
      <c:valAx>
        <c:axId val="69737062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558450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102724430549352"/>
          <c:w val="0.894464227905471"/>
          <c:h val="0.725547119249665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11</c:v>
                </c:pt>
                <c:pt idx="12">
                  <c:v>3</c:v>
                </c:pt>
                <c:pt idx="13">
                  <c:v>9</c:v>
                </c:pt>
                <c:pt idx="14">
                  <c:v>4</c:v>
                </c:pt>
                <c:pt idx="15">
                  <c:v>1</c:v>
                </c:pt>
                <c:pt idx="16">
                  <c:v>6</c:v>
                </c:pt>
                <c:pt idx="17">
                  <c:v>12</c:v>
                </c:pt>
                <c:pt idx="18">
                  <c:v>6</c:v>
                </c:pt>
                <c:pt idx="19">
                  <c:v>5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907223"/>
        <c:axId val="65303886"/>
        <c:axId val="0"/>
      </c:area3DChart>
      <c:catAx>
        <c:axId val="9907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303886"/>
        <c:crosses val="autoZero"/>
        <c:auto val="1"/>
        <c:lblAlgn val="ctr"/>
        <c:lblOffset val="100"/>
      </c:catAx>
      <c:valAx>
        <c:axId val="6530388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907223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10</c:v>
                </c:pt>
                <c:pt idx="18">
                  <c:v>9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26700204"/>
        <c:axId val="61043239"/>
        <c:axId val="0"/>
      </c:area3DChart>
      <c:catAx>
        <c:axId val="267002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043239"/>
        <c:crosses val="autoZero"/>
        <c:auto val="1"/>
        <c:lblAlgn val="ctr"/>
        <c:lblOffset val="100"/>
      </c:catAx>
      <c:valAx>
        <c:axId val="61043239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700204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285714285714"/>
          <c:w val="0.85971470732907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Min'!$B$162;'Comptage Vitesse Sens 1 60 Min'!$D$162;'Comptage Vitesse Sens 1 60 Min'!$F$162;'Comptage Vitesse Sens 1 60 Min'!$H$162;'Comptage Vitesse Sens 1 60 Min'!$J$162;'Comptage Vitesse Sens 1 60 Min'!$L$162;'Comptage Vitesse Sens 1 60 Min'!$N$162;'Comptage Vitesse Sens 1 60 Min'!$P$162;'Comptage Vitesse Sens 1 60 Min'!$R$162</c:f>
              <c:numCache>
                <c:formatCode>General</c:formatCode>
                <c:ptCount val="9"/>
                <c:pt idx="0">
                  <c:v>1293</c:v>
                </c:pt>
                <c:pt idx="1">
                  <c:v>115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14745630"/>
        <c:axId val="65924814"/>
        <c:axId val="0"/>
      </c:bar3DChart>
      <c:catAx>
        <c:axId val="147456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924814"/>
        <c:crosses val="autoZero"/>
        <c:auto val="1"/>
        <c:lblAlgn val="ctr"/>
        <c:lblOffset val="100"/>
      </c:catAx>
      <c:valAx>
        <c:axId val="65924814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474563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285714285714"/>
          <c:w val="0.882486241502104"/>
          <c:h val="0.74047619047619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Min'!$C$162;'Comptage Vitesse Sens 1 60 Min'!$E$162;'Comptage Vitesse Sens 1 60 Min'!$G$162;'Comptage Vitesse Sens 1 60 Min'!$I$162;'Comptage Vitesse Sens 1 60 Min'!$K$162;'Comptage Vitesse Sens 1 60 Min'!$M$162;'Comptage Vitesse Sens 1 60 Min'!$O$162;'Comptage Vitesse Sens 1 60 Min'!$Q$162;'Comptage Vitesse Sens 1 60 Min'!$S$162</c:f>
              <c:numCache>
                <c:formatCode>General</c:formatCode>
                <c:ptCount val="9"/>
                <c:pt idx="0">
                  <c:v>62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6400291"/>
        <c:axId val="65028667"/>
        <c:axId val="0"/>
      </c:bar3DChart>
      <c:catAx>
        <c:axId val="464002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5028667"/>
        <c:crosses val="autoZero"/>
        <c:auto val="1"/>
        <c:lblAlgn val="ctr"/>
        <c:lblOffset val="100"/>
      </c:catAx>
      <c:valAx>
        <c:axId val="65028667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40029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7672784068723"/>
          <c:y val="0.097773897861196"/>
          <c:w val="0.858356110894182"/>
          <c:h val="0.746835443037975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20</c:v>
                </c:pt>
                <c:pt idx="7">
                  <c:v>43</c:v>
                </c:pt>
                <c:pt idx="8">
                  <c:v>88</c:v>
                </c:pt>
                <c:pt idx="9">
                  <c:v>94</c:v>
                </c:pt>
                <c:pt idx="10">
                  <c:v>86</c:v>
                </c:pt>
                <c:pt idx="11">
                  <c:v>79</c:v>
                </c:pt>
                <c:pt idx="12">
                  <c:v>93</c:v>
                </c:pt>
                <c:pt idx="13">
                  <c:v>101</c:v>
                </c:pt>
                <c:pt idx="14">
                  <c:v>84</c:v>
                </c:pt>
                <c:pt idx="15">
                  <c:v>106</c:v>
                </c:pt>
                <c:pt idx="16">
                  <c:v>119</c:v>
                </c:pt>
                <c:pt idx="17">
                  <c:v>118</c:v>
                </c:pt>
                <c:pt idx="18">
                  <c:v>116</c:v>
                </c:pt>
                <c:pt idx="19">
                  <c:v>109</c:v>
                </c:pt>
                <c:pt idx="20">
                  <c:v>53</c:v>
                </c:pt>
                <c:pt idx="21">
                  <c:v>35</c:v>
                </c:pt>
                <c:pt idx="22">
                  <c:v>26</c:v>
                </c:pt>
                <c:pt idx="23">
                  <c:v>9</c:v>
                </c:pt>
              </c:numCache>
            </c:numRef>
          </c:val>
        </c:ser>
        <c:axId val="3447011"/>
        <c:axId val="8979065"/>
        <c:axId val="0"/>
      </c:area3DChart>
      <c:catAx>
        <c:axId val="34470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8979065"/>
        <c:crosses val="autoZero"/>
        <c:auto val="1"/>
        <c:lblAlgn val="ctr"/>
        <c:lblOffset val="100"/>
      </c:catAx>
      <c:valAx>
        <c:axId val="897906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44701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692780835221755"/>
          <c:y val="0.0924259055982437"/>
          <c:w val="0.897485701953167"/>
          <c:h val="0.751262349066959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2</c:v>
                </c:pt>
                <c:pt idx="15">
                  <c:v>6</c:v>
                </c:pt>
                <c:pt idx="16">
                  <c:v>8</c:v>
                </c:pt>
                <c:pt idx="17">
                  <c:v>4</c:v>
                </c:pt>
                <c:pt idx="18">
                  <c:v>8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74585830"/>
        <c:axId val="37346626"/>
        <c:axId val="0"/>
      </c:area3DChart>
      <c:catAx>
        <c:axId val="7458583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7346626"/>
        <c:crosses val="autoZero"/>
        <c:auto val="1"/>
        <c:lblAlgn val="ctr"/>
        <c:lblOffset val="100"/>
      </c:catAx>
      <c:valAx>
        <c:axId val="3734662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74585830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09001475651746"/>
          <c:y val="0.0864670658682635"/>
          <c:w val="0.85971470732907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Min'!$B$227;'Comptage Vitesse Sens 1 60 Min'!$D$227;'Comptage Vitesse Sens 1 60 Min'!$F$227;'Comptage Vitesse Sens 1 60 Min'!$H$227;'Comptage Vitesse Sens 1 60 Min'!$J$227;'Comptage Vitesse Sens 1 60 Min'!$L$227;'Comptage Vitesse Sens 1 60 Min'!$N$227;'Comptage Vitesse Sens 1 60 Min'!$P$227;'Comptage Vitesse Sens 1 60 Min'!$R$227</c:f>
              <c:numCache>
                <c:formatCode>General</c:formatCode>
                <c:ptCount val="9"/>
                <c:pt idx="0">
                  <c:v>1259</c:v>
                </c:pt>
                <c:pt idx="1">
                  <c:v>130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4814491"/>
        <c:axId val="61492563"/>
        <c:axId val="0"/>
      </c:bar3DChart>
      <c:catAx>
        <c:axId val="448144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1492563"/>
        <c:crosses val="autoZero"/>
        <c:auto val="1"/>
        <c:lblAlgn val="ctr"/>
        <c:lblOffset val="100"/>
      </c:catAx>
      <c:valAx>
        <c:axId val="61492563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4814491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872990180209345"/>
          <c:y val="0.0864670658682635"/>
          <c:w val="0.882486241502104"/>
          <c:h val="0.7405988023952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Min'!$C$227;'Comptage Vitesse Sens 1 60 Min'!$E$227;'Comptage Vitesse Sens 1 60 Min'!$G$227;'Comptage Vitesse Sens 1 60 Min'!$I$227;'Comptage Vitesse Sens 1 60 Min'!$K$227;'Comptage Vitesse Sens 1 60 Min'!$M$227;'Comptage Vitesse Sens 1 60 Min'!$O$227;'Comptage Vitesse Sens 1 60 Min'!$Q$227;'Comptage Vitesse Sens 1 60 Min'!$S$227</c:f>
              <c:numCache>
                <c:formatCode>General</c:formatCode>
                <c:ptCount val="9"/>
                <c:pt idx="0">
                  <c:v>60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42763800"/>
        <c:axId val="10678455"/>
        <c:axId val="0"/>
      </c:bar3DChart>
      <c:catAx>
        <c:axId val="42763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0678455"/>
        <c:crosses val="autoZero"/>
        <c:auto val="1"/>
        <c:lblAlgn val="ctr"/>
        <c:lblOffset val="100"/>
      </c:catAx>
      <c:valAx>
        <c:axId val="1067845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2763800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0796563842249"/>
          <c:y val="0.109110867178924"/>
          <c:w val="0.849180007809449"/>
          <c:h val="0.72403951701427"/>
        </c:manualLayout>
      </c:layout>
      <c:area3DChart>
        <c:grouping val="stacked"/>
        <c:ser>
          <c:idx val="0"/>
          <c:order val="0"/>
          <c:tx>
            <c:strRef>
              <c:f>"VL"</c:f>
              <c:strCache>
                <c:ptCount val="1"/>
                <c:pt idx="0">
                  <c:v>VL</c:v>
                </c:pt>
              </c:strCache>
            </c:strRef>
          </c:tx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18</c:v>
                </c:pt>
                <c:pt idx="7">
                  <c:v>44</c:v>
                </c:pt>
                <c:pt idx="8">
                  <c:v>122</c:v>
                </c:pt>
                <c:pt idx="9">
                  <c:v>79</c:v>
                </c:pt>
                <c:pt idx="10">
                  <c:v>64</c:v>
                </c:pt>
                <c:pt idx="11">
                  <c:v>90</c:v>
                </c:pt>
                <c:pt idx="12">
                  <c:v>95</c:v>
                </c:pt>
                <c:pt idx="13">
                  <c:v>91</c:v>
                </c:pt>
                <c:pt idx="14">
                  <c:v>89</c:v>
                </c:pt>
                <c:pt idx="15">
                  <c:v>90</c:v>
                </c:pt>
                <c:pt idx="16">
                  <c:v>155</c:v>
                </c:pt>
                <c:pt idx="17">
                  <c:v>139</c:v>
                </c:pt>
                <c:pt idx="18">
                  <c:v>127</c:v>
                </c:pt>
                <c:pt idx="19">
                  <c:v>109</c:v>
                </c:pt>
                <c:pt idx="20">
                  <c:v>40</c:v>
                </c:pt>
                <c:pt idx="21">
                  <c:v>33</c:v>
                </c:pt>
                <c:pt idx="22">
                  <c:v>22</c:v>
                </c:pt>
                <c:pt idx="23">
                  <c:v>10</c:v>
                </c:pt>
              </c:numCache>
            </c:numRef>
          </c:val>
        </c:ser>
        <c:axId val="66086981"/>
        <c:axId val="19073351"/>
        <c:axId val="0"/>
      </c:area3DChart>
      <c:catAx>
        <c:axId val="6608698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19073351"/>
        <c:crosses val="autoZero"/>
        <c:auto val="1"/>
        <c:lblAlgn val="ctr"/>
        <c:lblOffset val="100"/>
      </c:catAx>
      <c:valAx>
        <c:axId val="19073351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6086981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721916477824539"/>
          <c:y val="0.0925353356890459"/>
          <c:w val="0.891442753857775"/>
          <c:h val="0.733878091872792"/>
        </c:manualLayout>
      </c:layout>
      <c:area3DChart>
        <c:grouping val="stacked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2</c:v>
                </c:pt>
                <c:pt idx="13">
                  <c:v>6</c:v>
                </c:pt>
                <c:pt idx="14">
                  <c:v>2</c:v>
                </c:pt>
                <c:pt idx="15">
                  <c:v>3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46171908"/>
        <c:axId val="26329445"/>
        <c:axId val="0"/>
      </c:area3DChart>
      <c:catAx>
        <c:axId val="461719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329445"/>
        <c:crosses val="autoZero"/>
        <c:auto val="1"/>
        <c:lblAlgn val="ctr"/>
        <c:lblOffset val="100"/>
      </c:catAx>
      <c:valAx>
        <c:axId val="2632944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46171908"/>
        <c:crosses val="autoZero"/>
      </c:valAx>
    </c:plotArea>
    <c:plotVisOnly val="0"/>
    <c:dispBlanksAs val="zero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11214953271028"/>
          <c:y val="0.0986826347305389"/>
          <c:w val="0.856665027053615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ff00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Min'!$B$292;'Comptage Vitesse Sens 1 60 Min'!$D$292;'Comptage Vitesse Sens 1 60 Min'!$F$292;'Comptage Vitesse Sens 1 60 Min'!$H$292;'Comptage Vitesse Sens 1 60 Min'!$J$292;'Comptage Vitesse Sens 1 60 Min'!$L$292;'Comptage Vitesse Sens 1 60 Min'!$N$292;'Comptage Vitesse Sens 1 60 Min'!$P$292;'Comptage Vitesse Sens 1 60 Min'!$R$292</c:f>
              <c:numCache>
                <c:formatCode>General</c:formatCode>
                <c:ptCount val="9"/>
                <c:pt idx="0">
                  <c:v>1322</c:v>
                </c:pt>
                <c:pt idx="1">
                  <c:v>113</c:v>
                </c:pt>
                <c:pt idx="2">
                  <c:v>5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93062245"/>
        <c:axId val="67310486"/>
        <c:axId val="0"/>
      </c:bar3DChart>
      <c:catAx>
        <c:axId val="9306224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67310486"/>
        <c:crosses val="autoZero"/>
        <c:auto val="1"/>
        <c:lblAlgn val="ctr"/>
        <c:lblOffset val="100"/>
      </c:catAx>
      <c:valAx>
        <c:axId val="67310486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93062245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view3D>
      <c:rotX val="25"/>
      <c:rotY val="30"/>
      <c:rAngAx val="1"/>
      <c:perspective val="30"/>
    </c:view3D>
    <c:floor>
      <c:spPr>
        <a:solidFill>
          <a:srgbClr val="c0c0c0"/>
        </a:solidFill>
        <a:ln w="3240">
          <a:solidFill>
            <a:srgbClr val="000000"/>
          </a:solidFill>
          <a:round/>
        </a:ln>
      </c:spPr>
    </c:floor>
    <c:sideWall>
      <c:spPr>
        <a:solidFill>
          <a:srgbClr val="ffffff"/>
        </a:solidFill>
        <a:ln w="3240">
          <a:solidFill>
            <a:srgbClr val="000000"/>
          </a:solidFill>
          <a:round/>
        </a:ln>
      </c:spPr>
    </c:sideWall>
    <c:backWall>
      <c:spPr>
        <a:solidFill>
          <a:srgbClr val="ffffff"/>
        </a:solidFill>
        <a:ln w="3240">
          <a:solidFill>
            <a:srgbClr val="000000"/>
          </a:solidFill>
          <a:round/>
        </a:ln>
      </c:spPr>
    </c:backWall>
    <c:plotArea>
      <c:layout>
        <c:manualLayout>
          <c:layoutTarget val="inner"/>
          <c:xMode val="edge"/>
          <c:yMode val="edge"/>
          <c:x val="0.0903204920686306"/>
          <c:y val="0.0986826347305389"/>
          <c:w val="0.876443293406712"/>
          <c:h val="0.7281437125748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openDmnd">
              <a:fgClr>
                <a:srgbClr val="0000ff"/>
              </a:fgClr>
              <a:bgClr>
                <a:srgbClr val="ffffff">
                  <a:alpha val="0"/>
                </a:srgbClr>
              </a:bgClr>
            </a:pattFill>
            <a:ln w="12600">
              <a:solidFill>
                <a:srgbClr val="000000"/>
              </a:solidFill>
              <a:round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MS Sans Serif"/>
                    <a:ea typeface="MS Sans Serif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'Comptage Vitesse Sens 1 60 Min'!$C$292;'Comptage Vitesse Sens 1 60 Min'!$E$292;'Comptage Vitesse Sens 1 60 Min'!$G$292;'Comptage Vitesse Sens 1 60 Min'!$I$292;'Comptage Vitesse Sens 1 60 Min'!$K$292;'Comptage Vitesse Sens 1 60 Min'!$M$292;'Comptage Vitesse Sens 1 60 Min'!$O$292;'Comptage Vitesse Sens 1 60 Min'!$Q$292;'Comptage Vitesse Sens 1 60 Min'!$S$292</c:f>
              <c:numCache>
                <c:formatCode>General</c:formatCode>
                <c:ptCount val="9"/>
                <c:pt idx="0">
                  <c:v>64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3"/>
        <c:shape val="box"/>
        <c:axId val="26812443"/>
        <c:axId val="31036815"/>
        <c:axId val="0"/>
      </c:bar3DChart>
      <c:catAx>
        <c:axId val="268124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31036815"/>
        <c:crosses val="autoZero"/>
        <c:auto val="1"/>
        <c:lblAlgn val="ctr"/>
        <c:lblOffset val="100"/>
      </c:catAx>
      <c:valAx>
        <c:axId val="31036815"/>
        <c:scaling>
          <c:orientation val="minMax"/>
        </c:scaling>
        <c:delete val="0"/>
        <c:axPos val="l"/>
        <c:majorGridlines>
          <c:spPr>
            <a:ln w="3240">
              <a:solidFill>
                <a:srgbClr val="000000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Times New Roman"/>
                <a:ea typeface="Times New Roman"/>
              </a:defRPr>
            </a:pPr>
          </a:p>
        </c:txPr>
        <c:crossAx val="26812443"/>
        <c:crosses val="autoZero"/>
      </c:valAx>
    </c:plotArea>
    <c:plotVisOnly val="0"/>
    <c:dispBlanksAs val="gap"/>
  </c:chart>
  <c:spPr>
    <a:solidFill>
      <a:srgbClr val="ffffff"/>
    </a:solidFill>
    <a:ln w="3240">
      <a:solidFill>
        <a:srgbClr val="000000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<Relationship Id="rId17" Type="http://schemas.openxmlformats.org/officeDocument/2006/relationships/chart" Target="../charts/chart17.xml"/><Relationship Id="rId18" Type="http://schemas.openxmlformats.org/officeDocument/2006/relationships/chart" Target="../charts/chart18.xml"/><Relationship Id="rId19" Type="http://schemas.openxmlformats.org/officeDocument/2006/relationships/chart" Target="../charts/chart19.xml"/><Relationship Id="rId20" Type="http://schemas.openxmlformats.org/officeDocument/2006/relationships/chart" Target="../charts/chart20.xml"/><Relationship Id="rId21" Type="http://schemas.openxmlformats.org/officeDocument/2006/relationships/chart" Target="../charts/chart21.xml"/><Relationship Id="rId22" Type="http://schemas.openxmlformats.org/officeDocument/2006/relationships/chart" Target="../charts/chart22.xml"/><Relationship Id="rId23" Type="http://schemas.openxmlformats.org/officeDocument/2006/relationships/chart" Target="../charts/chart23.xml"/><Relationship Id="rId24" Type="http://schemas.openxmlformats.org/officeDocument/2006/relationships/chart" Target="../charts/chart24.xml"/><Relationship Id="rId25" Type="http://schemas.openxmlformats.org/officeDocument/2006/relationships/chart" Target="../charts/chart25.xml"/><Relationship Id="rId26" Type="http://schemas.openxmlformats.org/officeDocument/2006/relationships/chart" Target="../charts/chart26.xml"/><Relationship Id="rId27" Type="http://schemas.openxmlformats.org/officeDocument/2006/relationships/chart" Target="../charts/chart27.xml"/><Relationship Id="rId28" Type="http://schemas.openxmlformats.org/officeDocument/2006/relationships/chart" Target="../charts/chart28.xml"/><Relationship Id="rId29" Type="http://schemas.openxmlformats.org/officeDocument/2006/relationships/chart" Target="../charts/chart29.xml"/><Relationship Id="rId30" Type="http://schemas.openxmlformats.org/officeDocument/2006/relationships/chart" Target="../charts/chart30.xml"/><Relationship Id="rId31" Type="http://schemas.openxmlformats.org/officeDocument/2006/relationships/chart" Target="../charts/chart31.xml"/><Relationship Id="rId32" Type="http://schemas.openxmlformats.org/officeDocument/2006/relationships/chart" Target="../charts/chart32.xml"/><Relationship Id="rId33" Type="http://schemas.openxmlformats.org/officeDocument/2006/relationships/chart" Target="../charts/chart33.xml"/><Relationship Id="rId34" Type="http://schemas.openxmlformats.org/officeDocument/2006/relationships/chart" Target="../charts/chart34.xml"/><Relationship Id="rId35" Type="http://schemas.openxmlformats.org/officeDocument/2006/relationships/chart" Target="../charts/chart35.xml"/><Relationship Id="rId36" Type="http://schemas.openxmlformats.org/officeDocument/2006/relationships/chart" Target="../charts/chart36.xml"/><Relationship Id="rId37" Type="http://schemas.openxmlformats.org/officeDocument/2006/relationships/chart" Target="../charts/chart37.xml"/><Relationship Id="rId38" Type="http://schemas.openxmlformats.org/officeDocument/2006/relationships/chart" Target="../charts/chart38.xml"/><Relationship Id="rId39" Type="http://schemas.openxmlformats.org/officeDocument/2006/relationships/chart" Target="../charts/chart39.xml"/><Relationship Id="rId40" Type="http://schemas.openxmlformats.org/officeDocument/2006/relationships/chart" Target="../charts/chart40.xml"/><Relationship Id="rId41" Type="http://schemas.openxmlformats.org/officeDocument/2006/relationships/chart" Target="../charts/chart41.xml"/><Relationship Id="rId42" Type="http://schemas.openxmlformats.org/officeDocument/2006/relationships/chart" Target="../charts/chart42.xml"/><Relationship Id="rId43" Type="http://schemas.openxmlformats.org/officeDocument/2006/relationships/chart" Target="../charts/chart43.xml"/><Relationship Id="rId44" Type="http://schemas.openxmlformats.org/officeDocument/2006/relationships/chart" Target="../charts/chart44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45.xml"/><Relationship Id="rId2" Type="http://schemas.openxmlformats.org/officeDocument/2006/relationships/chart" Target="../charts/chart46.xml"/><Relationship Id="rId3" Type="http://schemas.openxmlformats.org/officeDocument/2006/relationships/chart" Target="../charts/chart47.xml"/><Relationship Id="rId4" Type="http://schemas.openxmlformats.org/officeDocument/2006/relationships/chart" Target="../charts/chart48.xml"/><Relationship Id="rId5" Type="http://schemas.openxmlformats.org/officeDocument/2006/relationships/chart" Target="../charts/chart49.xml"/><Relationship Id="rId6" Type="http://schemas.openxmlformats.org/officeDocument/2006/relationships/chart" Target="../charts/chart50.xml"/><Relationship Id="rId7" Type="http://schemas.openxmlformats.org/officeDocument/2006/relationships/chart" Target="../charts/chart51.xml"/><Relationship Id="rId8" Type="http://schemas.openxmlformats.org/officeDocument/2006/relationships/chart" Target="../charts/chart52.xml"/><Relationship Id="rId9" Type="http://schemas.openxmlformats.org/officeDocument/2006/relationships/chart" Target="../charts/chart53.xml"/><Relationship Id="rId10" Type="http://schemas.openxmlformats.org/officeDocument/2006/relationships/chart" Target="../charts/chart54.xml"/><Relationship Id="rId11" Type="http://schemas.openxmlformats.org/officeDocument/2006/relationships/chart" Target="../charts/chart55.xml"/><Relationship Id="rId12" Type="http://schemas.openxmlformats.org/officeDocument/2006/relationships/chart" Target="../charts/chart56.xml"/><Relationship Id="rId13" Type="http://schemas.openxmlformats.org/officeDocument/2006/relationships/chart" Target="../charts/chart57.xml"/><Relationship Id="rId14" Type="http://schemas.openxmlformats.org/officeDocument/2006/relationships/chart" Target="../charts/chart58.xml"/><Relationship Id="rId15" Type="http://schemas.openxmlformats.org/officeDocument/2006/relationships/chart" Target="../charts/chart59.xml"/><Relationship Id="rId16" Type="http://schemas.openxmlformats.org/officeDocument/2006/relationships/chart" Target="../charts/chart60.xml"/><Relationship Id="rId17" Type="http://schemas.openxmlformats.org/officeDocument/2006/relationships/chart" Target="../charts/chart61.xml"/><Relationship Id="rId18" Type="http://schemas.openxmlformats.org/officeDocument/2006/relationships/chart" Target="../charts/chart62.xml"/><Relationship Id="rId19" Type="http://schemas.openxmlformats.org/officeDocument/2006/relationships/chart" Target="../charts/chart63.xml"/><Relationship Id="rId20" Type="http://schemas.openxmlformats.org/officeDocument/2006/relationships/chart" Target="../charts/chart64.xml"/><Relationship Id="rId21" Type="http://schemas.openxmlformats.org/officeDocument/2006/relationships/chart" Target="../charts/chart65.xml"/><Relationship Id="rId22" Type="http://schemas.openxmlformats.org/officeDocument/2006/relationships/chart" Target="../charts/chart66.xml"/><Relationship Id="rId23" Type="http://schemas.openxmlformats.org/officeDocument/2006/relationships/chart" Target="../charts/chart67.xml"/><Relationship Id="rId24" Type="http://schemas.openxmlformats.org/officeDocument/2006/relationships/chart" Target="../charts/chart68.xml"/><Relationship Id="rId25" Type="http://schemas.openxmlformats.org/officeDocument/2006/relationships/chart" Target="../charts/chart69.xml"/><Relationship Id="rId26" Type="http://schemas.openxmlformats.org/officeDocument/2006/relationships/chart" Target="../charts/chart70.xml"/><Relationship Id="rId27" Type="http://schemas.openxmlformats.org/officeDocument/2006/relationships/chart" Target="../charts/chart71.xml"/><Relationship Id="rId28" Type="http://schemas.openxmlformats.org/officeDocument/2006/relationships/chart" Target="../charts/chart72.xml"/><Relationship Id="rId29" Type="http://schemas.openxmlformats.org/officeDocument/2006/relationships/chart" Target="../charts/chart73.xml"/><Relationship Id="rId30" Type="http://schemas.openxmlformats.org/officeDocument/2006/relationships/chart" Target="../charts/chart74.xml"/><Relationship Id="rId31" Type="http://schemas.openxmlformats.org/officeDocument/2006/relationships/chart" Target="../charts/chart75.xml"/><Relationship Id="rId32" Type="http://schemas.openxmlformats.org/officeDocument/2006/relationships/chart" Target="../charts/chart76.xml"/><Relationship Id="rId33" Type="http://schemas.openxmlformats.org/officeDocument/2006/relationships/chart" Target="../charts/chart77.xml"/><Relationship Id="rId34" Type="http://schemas.openxmlformats.org/officeDocument/2006/relationships/chart" Target="../charts/chart78.xml"/><Relationship Id="rId35" Type="http://schemas.openxmlformats.org/officeDocument/2006/relationships/chart" Target="../charts/chart79.xml"/><Relationship Id="rId36" Type="http://schemas.openxmlformats.org/officeDocument/2006/relationships/chart" Target="../charts/chart80.xml"/><Relationship Id="rId37" Type="http://schemas.openxmlformats.org/officeDocument/2006/relationships/chart" Target="../charts/chart81.xml"/><Relationship Id="rId38" Type="http://schemas.openxmlformats.org/officeDocument/2006/relationships/chart" Target="../charts/chart82.xml"/><Relationship Id="rId39" Type="http://schemas.openxmlformats.org/officeDocument/2006/relationships/chart" Target="../charts/chart83.xml"/><Relationship Id="rId40" Type="http://schemas.openxmlformats.org/officeDocument/2006/relationships/chart" Target="../charts/chart84.xml"/><Relationship Id="rId41" Type="http://schemas.openxmlformats.org/officeDocument/2006/relationships/chart" Target="../charts/chart85.xml"/><Relationship Id="rId42" Type="http://schemas.openxmlformats.org/officeDocument/2006/relationships/chart" Target="../charts/chart86.xml"/><Relationship Id="rId43" Type="http://schemas.openxmlformats.org/officeDocument/2006/relationships/chart" Target="../charts/chart87.xml"/><Relationship Id="rId44" Type="http://schemas.openxmlformats.org/officeDocument/2006/relationships/chart" Target="../charts/chart88.xml"/><Relationship Id="rId45" Type="http://schemas.openxmlformats.org/officeDocument/2006/relationships/chart" Target="../charts/chart89.xml"/><Relationship Id="rId46" Type="http://schemas.openxmlformats.org/officeDocument/2006/relationships/chart" Target="../charts/chart90.xml"/><Relationship Id="rId47" Type="http://schemas.openxmlformats.org/officeDocument/2006/relationships/chart" Target="../charts/chart91.xml"/><Relationship Id="rId48" Type="http://schemas.openxmlformats.org/officeDocument/2006/relationships/chart" Target="../charts/chart92.xml"/><Relationship Id="rId49" Type="http://schemas.openxmlformats.org/officeDocument/2006/relationships/chart" Target="../charts/chart93.xml"/><Relationship Id="rId50" Type="http://schemas.openxmlformats.org/officeDocument/2006/relationships/chart" Target="../charts/chart94.xml"/><Relationship Id="rId51" Type="http://schemas.openxmlformats.org/officeDocument/2006/relationships/chart" Target="../charts/chart95.xml"/><Relationship Id="rId52" Type="http://schemas.openxmlformats.org/officeDocument/2006/relationships/chart" Target="../charts/chart96.xml"/><Relationship Id="rId53" Type="http://schemas.openxmlformats.org/officeDocument/2006/relationships/chart" Target="../charts/chart97.xml"/><Relationship Id="rId54" Type="http://schemas.openxmlformats.org/officeDocument/2006/relationships/chart" Target="../charts/chart98.xml"/><Relationship Id="rId55" Type="http://schemas.openxmlformats.org/officeDocument/2006/relationships/chart" Target="../charts/chart99.xml"/><Relationship Id="rId56" Type="http://schemas.openxmlformats.org/officeDocument/2006/relationships/chart" Target="../charts/chart100.xml"/><Relationship Id="rId57" Type="http://schemas.openxmlformats.org/officeDocument/2006/relationships/chart" Target="../charts/chart101.xml"/><Relationship Id="rId58" Type="http://schemas.openxmlformats.org/officeDocument/2006/relationships/chart" Target="../charts/chart102.xml"/><Relationship Id="rId59" Type="http://schemas.openxmlformats.org/officeDocument/2006/relationships/chart" Target="../charts/chart103.xml"/><Relationship Id="rId60" Type="http://schemas.openxmlformats.org/officeDocument/2006/relationships/chart" Target="../charts/chart104.xml"/><Relationship Id="rId61" Type="http://schemas.openxmlformats.org/officeDocument/2006/relationships/chart" Target="../charts/chart105.xml"/><Relationship Id="rId62" Type="http://schemas.openxmlformats.org/officeDocument/2006/relationships/chart" Target="../charts/chart106.xml"/><Relationship Id="rId63" Type="http://schemas.openxmlformats.org/officeDocument/2006/relationships/chart" Target="../charts/chart107.xml"/><Relationship Id="rId64" Type="http://schemas.openxmlformats.org/officeDocument/2006/relationships/chart" Target="../charts/chart108.xml"/><Relationship Id="rId65" Type="http://schemas.openxmlformats.org/officeDocument/2006/relationships/chart" Target="../charts/chart109.xml"/><Relationship Id="rId66" Type="http://schemas.openxmlformats.org/officeDocument/2006/relationships/chart" Target="../charts/chart110.xml"/><Relationship Id="rId67" Type="http://schemas.openxmlformats.org/officeDocument/2006/relationships/chart" Target="../charts/chart111.xml"/><Relationship Id="rId68" Type="http://schemas.openxmlformats.org/officeDocument/2006/relationships/chart" Target="../charts/chart112.xml"/><Relationship Id="rId69" Type="http://schemas.openxmlformats.org/officeDocument/2006/relationships/chart" Target="../charts/chart113.xml"/><Relationship Id="rId70" Type="http://schemas.openxmlformats.org/officeDocument/2006/relationships/chart" Target="../charts/chart114.xml"/><Relationship Id="rId71" Type="http://schemas.openxmlformats.org/officeDocument/2006/relationships/chart" Target="../charts/chart115.xml"/><Relationship Id="rId72" Type="http://schemas.openxmlformats.org/officeDocument/2006/relationships/chart" Target="../charts/chart116.xml"/><Relationship Id="rId73" Type="http://schemas.openxmlformats.org/officeDocument/2006/relationships/chart" Target="../charts/chart117.xml"/><Relationship Id="rId74" Type="http://schemas.openxmlformats.org/officeDocument/2006/relationships/chart" Target="../charts/chart118.xml"/><Relationship Id="rId75" Type="http://schemas.openxmlformats.org/officeDocument/2006/relationships/chart" Target="../charts/chart119.xml"/><Relationship Id="rId76" Type="http://schemas.openxmlformats.org/officeDocument/2006/relationships/chart" Target="../charts/chart120.xml"/><Relationship Id="rId77" Type="http://schemas.openxmlformats.org/officeDocument/2006/relationships/chart" Target="../charts/chart121.xml"/><Relationship Id="rId78" Type="http://schemas.openxmlformats.org/officeDocument/2006/relationships/chart" Target="../charts/chart122.xml"/><Relationship Id="rId79" Type="http://schemas.openxmlformats.org/officeDocument/2006/relationships/chart" Target="../charts/chart123.xml"/><Relationship Id="rId80" Type="http://schemas.openxmlformats.org/officeDocument/2006/relationships/chart" Target="../charts/chart124.xml"/><Relationship Id="rId81" Type="http://schemas.openxmlformats.org/officeDocument/2006/relationships/chart" Target="../charts/chart125.xml"/><Relationship Id="rId82" Type="http://schemas.openxmlformats.org/officeDocument/2006/relationships/chart" Target="../charts/chart126.xml"/><Relationship Id="rId83" Type="http://schemas.openxmlformats.org/officeDocument/2006/relationships/chart" Target="../charts/chart127.xml"/><Relationship Id="rId84" Type="http://schemas.openxmlformats.org/officeDocument/2006/relationships/chart" Target="../charts/chart128.xml"/><Relationship Id="rId85" Type="http://schemas.openxmlformats.org/officeDocument/2006/relationships/chart" Target="../charts/chart129.xml"/><Relationship Id="rId86" Type="http://schemas.openxmlformats.org/officeDocument/2006/relationships/chart" Target="../charts/chart130.xml"/><Relationship Id="rId87" Type="http://schemas.openxmlformats.org/officeDocument/2006/relationships/chart" Target="../charts/chart131.xml"/><Relationship Id="rId88" Type="http://schemas.openxmlformats.org/officeDocument/2006/relationships/chart" Target="../charts/chart132.xml"/><Relationship Id="rId89" Type="http://schemas.openxmlformats.org/officeDocument/2006/relationships/chart" Target="../charts/chart133.xml"/><Relationship Id="rId90" Type="http://schemas.openxmlformats.org/officeDocument/2006/relationships/chart" Target="../charts/chart134.xml"/><Relationship Id="rId91" Type="http://schemas.openxmlformats.org/officeDocument/2006/relationships/chart" Target="../charts/chart135.xml"/><Relationship Id="rId92" Type="http://schemas.openxmlformats.org/officeDocument/2006/relationships/chart" Target="../charts/chart136.xml"/><Relationship Id="rId93" Type="http://schemas.openxmlformats.org/officeDocument/2006/relationships/chart" Target="../charts/chart137.xml"/><Relationship Id="rId94" Type="http://schemas.openxmlformats.org/officeDocument/2006/relationships/chart" Target="../charts/chart138.xml"/><Relationship Id="rId95" Type="http://schemas.openxmlformats.org/officeDocument/2006/relationships/chart" Target="../charts/chart139.xml"/><Relationship Id="rId96" Type="http://schemas.openxmlformats.org/officeDocument/2006/relationships/chart" Target="../charts/chart140.xml"/><Relationship Id="rId97" Type="http://schemas.openxmlformats.org/officeDocument/2006/relationships/chart" Target="../charts/chart141.xml"/><Relationship Id="rId98" Type="http://schemas.openxmlformats.org/officeDocument/2006/relationships/chart" Target="../charts/chart142.xml"/><Relationship Id="rId99" Type="http://schemas.openxmlformats.org/officeDocument/2006/relationships/chart" Target="../charts/chart143.xml"/><Relationship Id="rId100" Type="http://schemas.openxmlformats.org/officeDocument/2006/relationships/chart" Target="../charts/chart144.xml"/><Relationship Id="rId101" Type="http://schemas.openxmlformats.org/officeDocument/2006/relationships/chart" Target="../charts/chart145.xml"/><Relationship Id="rId102" Type="http://schemas.openxmlformats.org/officeDocument/2006/relationships/chart" Target="../charts/chart146.xml"/><Relationship Id="rId103" Type="http://schemas.openxmlformats.org/officeDocument/2006/relationships/chart" Target="../charts/chart147.xml"/><Relationship Id="rId104" Type="http://schemas.openxmlformats.org/officeDocument/2006/relationships/chart" Target="../charts/chart148.xml"/><Relationship Id="rId105" Type="http://schemas.openxmlformats.org/officeDocument/2006/relationships/chart" Target="../charts/chart149.xml"/><Relationship Id="rId106" Type="http://schemas.openxmlformats.org/officeDocument/2006/relationships/chart" Target="../charts/chart150.xml"/><Relationship Id="rId107" Type="http://schemas.openxmlformats.org/officeDocument/2006/relationships/chart" Target="../charts/chart151.xml"/><Relationship Id="rId108" Type="http://schemas.openxmlformats.org/officeDocument/2006/relationships/chart" Target="../charts/chart152.xml"/><Relationship Id="rId109" Type="http://schemas.openxmlformats.org/officeDocument/2006/relationships/chart" Target="../charts/chart153.xml"/><Relationship Id="rId110" Type="http://schemas.openxmlformats.org/officeDocument/2006/relationships/chart" Target="../charts/chart154.xml"/><Relationship Id="rId111" Type="http://schemas.openxmlformats.org/officeDocument/2006/relationships/chart" Target="../charts/chart155.xml"/><Relationship Id="rId112" Type="http://schemas.openxmlformats.org/officeDocument/2006/relationships/chart" Target="../charts/chart156.xml"/><Relationship Id="rId113" Type="http://schemas.openxmlformats.org/officeDocument/2006/relationships/chart" Target="../charts/chart157.xml"/><Relationship Id="rId114" Type="http://schemas.openxmlformats.org/officeDocument/2006/relationships/chart" Target="../charts/chart158.xml"/><Relationship Id="rId115" Type="http://schemas.openxmlformats.org/officeDocument/2006/relationships/chart" Target="../charts/chart159.xml"/><Relationship Id="rId116" Type="http://schemas.openxmlformats.org/officeDocument/2006/relationships/chart" Target="../charts/chart160.xml"/><Relationship Id="rId117" Type="http://schemas.openxmlformats.org/officeDocument/2006/relationships/chart" Target="../charts/chart161.xml"/><Relationship Id="rId118" Type="http://schemas.openxmlformats.org/officeDocument/2006/relationships/chart" Target="../charts/chart162.xml"/><Relationship Id="rId119" Type="http://schemas.openxmlformats.org/officeDocument/2006/relationships/chart" Target="../charts/chart163.xml"/><Relationship Id="rId120" Type="http://schemas.openxmlformats.org/officeDocument/2006/relationships/chart" Target="../charts/chart164.xml"/><Relationship Id="rId121" Type="http://schemas.openxmlformats.org/officeDocument/2006/relationships/chart" Target="../charts/chart165.xml"/><Relationship Id="rId122" Type="http://schemas.openxmlformats.org/officeDocument/2006/relationships/chart" Target="../charts/chart166.xml"/><Relationship Id="rId123" Type="http://schemas.openxmlformats.org/officeDocument/2006/relationships/chart" Target="../charts/chart167.xml"/><Relationship Id="rId124" Type="http://schemas.openxmlformats.org/officeDocument/2006/relationships/chart" Target="../charts/chart168.xml"/><Relationship Id="rId125" Type="http://schemas.openxmlformats.org/officeDocument/2006/relationships/chart" Target="../charts/chart169.xml"/><Relationship Id="rId126" Type="http://schemas.openxmlformats.org/officeDocument/2006/relationships/chart" Target="../charts/chart170.xml"/><Relationship Id="rId127" Type="http://schemas.openxmlformats.org/officeDocument/2006/relationships/chart" Target="../charts/chart171.xml"/><Relationship Id="rId128" Type="http://schemas.openxmlformats.org/officeDocument/2006/relationships/chart" Target="../charts/chart172.xml"/><Relationship Id="rId129" Type="http://schemas.openxmlformats.org/officeDocument/2006/relationships/chart" Target="../charts/chart173.xml"/><Relationship Id="rId130" Type="http://schemas.openxmlformats.org/officeDocument/2006/relationships/chart" Target="../charts/chart174.xml"/><Relationship Id="rId131" Type="http://schemas.openxmlformats.org/officeDocument/2006/relationships/chart" Target="../charts/chart175.xml"/><Relationship Id="rId132" Type="http://schemas.openxmlformats.org/officeDocument/2006/relationships/chart" Target="../charts/chart176.xml"/><Relationship Id="rId133" Type="http://schemas.openxmlformats.org/officeDocument/2006/relationships/chart" Target="../charts/chart177.xml"/><Relationship Id="rId134" Type="http://schemas.openxmlformats.org/officeDocument/2006/relationships/chart" Target="../charts/chart178.xml"/><Relationship Id="rId135" Type="http://schemas.openxmlformats.org/officeDocument/2006/relationships/chart" Target="../charts/chart179.xml"/><Relationship Id="rId136" Type="http://schemas.openxmlformats.org/officeDocument/2006/relationships/chart" Target="../charts/chart180.xml"/><Relationship Id="rId137" Type="http://schemas.openxmlformats.org/officeDocument/2006/relationships/chart" Target="../charts/chart181.xml"/><Relationship Id="rId138" Type="http://schemas.openxmlformats.org/officeDocument/2006/relationships/chart" Target="../charts/chart182.xml"/><Relationship Id="rId139" Type="http://schemas.openxmlformats.org/officeDocument/2006/relationships/chart" Target="../charts/chart183.xml"/><Relationship Id="rId140" Type="http://schemas.openxmlformats.org/officeDocument/2006/relationships/chart" Target="../charts/chart184.xml"/><Relationship Id="rId141" Type="http://schemas.openxmlformats.org/officeDocument/2006/relationships/chart" Target="../charts/chart185.xml"/><Relationship Id="rId142" Type="http://schemas.openxmlformats.org/officeDocument/2006/relationships/chart" Target="../charts/chart186.xml"/><Relationship Id="rId143" Type="http://schemas.openxmlformats.org/officeDocument/2006/relationships/chart" Target="../charts/chart187.xml"/><Relationship Id="rId144" Type="http://schemas.openxmlformats.org/officeDocument/2006/relationships/chart" Target="../charts/chart18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14</xdr:row>
      <xdr:rowOff>28440</xdr:rowOff>
    </xdr:from>
    <xdr:to>
      <xdr:col>12</xdr:col>
      <xdr:colOff>442440</xdr:colOff>
      <xdr:row>36</xdr:row>
      <xdr:rowOff>160560</xdr:rowOff>
    </xdr:to>
    <xdr:pic>
      <xdr:nvPicPr>
        <xdr:cNvPr id="0" name="Image 1" descr=""/>
        <xdr:cNvPicPr/>
      </xdr:nvPicPr>
      <xdr:blipFill>
        <a:blip r:embed="rId1"/>
        <a:srcRect l="0" t="5156" r="0" b="0"/>
        <a:stretch/>
      </xdr:blipFill>
      <xdr:spPr>
        <a:xfrm>
          <a:off x="0" y="2773440"/>
          <a:ext cx="7073640" cy="35967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3</xdr:col>
      <xdr:colOff>233280</xdr:colOff>
      <xdr:row>30</xdr:row>
      <xdr:rowOff>76320</xdr:rowOff>
    </xdr:from>
    <xdr:to>
      <xdr:col>4</xdr:col>
      <xdr:colOff>323280</xdr:colOff>
      <xdr:row>32</xdr:row>
      <xdr:rowOff>142560</xdr:rowOff>
    </xdr:to>
    <xdr:sp>
      <xdr:nvSpPr>
        <xdr:cNvPr id="1" name="CustomShape 1"/>
        <xdr:cNvSpPr/>
      </xdr:nvSpPr>
      <xdr:spPr>
        <a:xfrm>
          <a:off x="2716560" y="5340960"/>
          <a:ext cx="568800" cy="381240"/>
        </a:xfrm>
        <a:prstGeom prst="bentConnector3">
          <a:avLst>
            <a:gd name="adj1" fmla="val 50000"/>
          </a:avLst>
        </a:prstGeom>
        <a:solidFill>
          <a:srgbClr val="ffffff"/>
        </a:solidFill>
        <a:ln w="28440">
          <a:solidFill>
            <a:srgbClr val="ff0000"/>
          </a:solidFill>
          <a:round/>
          <a:headEnd len="med" type="triangle" w="med"/>
          <a:tailEnd len="med" type="triangle" w="med"/>
        </a:ln>
        <a:scene3d>
          <a:camera prst="orthographicFront">
            <a:rot lat="597694" lon="52827" rev="4601"/>
          </a:camera>
          <a:lightRig dir="t" rig="threePt"/>
        </a:scene3d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90000</xdr:colOff>
      <xdr:row>6</xdr:row>
      <xdr:rowOff>208440</xdr:rowOff>
    </xdr:to>
    <xdr:pic>
      <xdr:nvPicPr>
        <xdr:cNvPr id="2" name="Image 7" descr=""/>
        <xdr:cNvPicPr/>
      </xdr:nvPicPr>
      <xdr:blipFill>
        <a:blip r:embed="rId2"/>
        <a:stretch/>
      </xdr:blipFill>
      <xdr:spPr>
        <a:xfrm>
          <a:off x="0" y="0"/>
          <a:ext cx="1621440" cy="131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114480</xdr:colOff>
      <xdr:row>14</xdr:row>
      <xdr:rowOff>81000</xdr:rowOff>
    </xdr:from>
    <xdr:to>
      <xdr:col>12</xdr:col>
      <xdr:colOff>377640</xdr:colOff>
      <xdr:row>19</xdr:row>
      <xdr:rowOff>18720</xdr:rowOff>
    </xdr:to>
    <xdr:pic>
      <xdr:nvPicPr>
        <xdr:cNvPr id="3" name="Image 18" descr=""/>
        <xdr:cNvPicPr/>
      </xdr:nvPicPr>
      <xdr:blipFill>
        <a:blip r:embed="rId3"/>
        <a:stretch/>
      </xdr:blipFill>
      <xdr:spPr>
        <a:xfrm>
          <a:off x="6261840" y="2826000"/>
          <a:ext cx="747000" cy="725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14</xdr:row>
      <xdr:rowOff>27360</xdr:rowOff>
    </xdr:from>
    <xdr:to>
      <xdr:col>7</xdr:col>
      <xdr:colOff>147240</xdr:colOff>
      <xdr:row>26</xdr:row>
      <xdr:rowOff>76680</xdr:rowOff>
    </xdr:to>
    <xdr:pic>
      <xdr:nvPicPr>
        <xdr:cNvPr id="4" name="Image 3" descr=""/>
        <xdr:cNvPicPr/>
      </xdr:nvPicPr>
      <xdr:blipFill>
        <a:blip r:embed="rId4"/>
        <a:stretch/>
      </xdr:blipFill>
      <xdr:spPr>
        <a:xfrm>
          <a:off x="0" y="2772360"/>
          <a:ext cx="4530600" cy="19389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5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6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7" name="Chart 3"/>
        <xdr:cNvGraphicFramePr/>
      </xdr:nvGraphicFramePr>
      <xdr:xfrm>
        <a:off x="3895200" y="6342840"/>
        <a:ext cx="35931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8" name="CustomShape 1"/>
        <xdr:cNvSpPr/>
      </xdr:nvSpPr>
      <xdr:spPr>
        <a:xfrm>
          <a:off x="4872240" y="6223320"/>
          <a:ext cx="183852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9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0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1" name="CustomShape 1"/>
        <xdr:cNvSpPr/>
      </xdr:nvSpPr>
      <xdr:spPr>
        <a:xfrm>
          <a:off x="5051880" y="7724160"/>
          <a:ext cx="17233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2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3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4" name="Chart 14"/>
        <xdr:cNvGraphicFramePr/>
      </xdr:nvGraphicFramePr>
      <xdr:xfrm>
        <a:off x="3895200" y="8270640"/>
        <a:ext cx="35931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5" name="CustomShape 1"/>
        <xdr:cNvSpPr/>
      </xdr:nvSpPr>
      <xdr:spPr>
        <a:xfrm>
          <a:off x="4778640" y="8156160"/>
          <a:ext cx="191268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6" name="CustomShape 1"/>
        <xdr:cNvSpPr/>
      </xdr:nvSpPr>
      <xdr:spPr>
        <a:xfrm>
          <a:off x="5013720" y="9619200"/>
          <a:ext cx="17233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7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8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9" name="Chart 19"/>
        <xdr:cNvGraphicFramePr/>
      </xdr:nvGraphicFramePr>
      <xdr:xfrm>
        <a:off x="3895200" y="16763760"/>
        <a:ext cx="35931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0" name="CustomShape 1"/>
        <xdr:cNvSpPr/>
      </xdr:nvSpPr>
      <xdr:spPr>
        <a:xfrm>
          <a:off x="4872240" y="16639920"/>
          <a:ext cx="183852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1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2" name="CustomShape 1"/>
        <xdr:cNvSpPr/>
      </xdr:nvSpPr>
      <xdr:spPr>
        <a:xfrm>
          <a:off x="5051880" y="18185400"/>
          <a:ext cx="17233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3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4" name="Chart 26"/>
        <xdr:cNvGraphicFramePr/>
      </xdr:nvGraphicFramePr>
      <xdr:xfrm>
        <a:off x="3895200" y="18705600"/>
        <a:ext cx="35931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5" name="CustomShape 1"/>
        <xdr:cNvSpPr/>
      </xdr:nvSpPr>
      <xdr:spPr>
        <a:xfrm>
          <a:off x="4795920" y="18519480"/>
          <a:ext cx="19126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6" name="CustomShape 1"/>
        <xdr:cNvSpPr/>
      </xdr:nvSpPr>
      <xdr:spPr>
        <a:xfrm>
          <a:off x="5013720" y="20074320"/>
          <a:ext cx="17233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27" name="Chart 29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28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29" name="Chart 31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1" name="Chart 33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3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6" name="Chart 38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7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38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39" name="Chart 41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1" name="Chart 43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2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3" name="Chart 45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4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5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6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132</xdr:row>
      <xdr:rowOff>68760</xdr:rowOff>
    </xdr:from>
    <xdr:to>
      <xdr:col>0</xdr:col>
      <xdr:colOff>360</xdr:colOff>
      <xdr:row>132</xdr:row>
      <xdr:rowOff>69120</xdr:rowOff>
    </xdr:to>
    <xdr:sp>
      <xdr:nvSpPr>
        <xdr:cNvPr id="47" name="CustomShape 1" hidden="1"/>
        <xdr:cNvSpPr/>
      </xdr:nvSpPr>
      <xdr:spPr>
        <a:xfrm>
          <a:off x="0" y="2117520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-11796120</xdr:colOff>
      <xdr:row>131</xdr:row>
      <xdr:rowOff>-32819040</xdr:rowOff>
    </xdr:to>
    <xdr:graphicFrame>
      <xdr:nvGraphicFramePr>
        <xdr:cNvPr id="48" name="Chart 50"/>
        <xdr:cNvGraphicFramePr/>
      </xdr:nvGraphicFramePr>
      <xdr:xfrm>
        <a:off x="0" y="21022920"/>
        <a:ext cx="360000" cy="360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49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131</xdr:row>
      <xdr:rowOff>0</xdr:rowOff>
    </xdr:from>
    <xdr:to>
      <xdr:col>0</xdr:col>
      <xdr:colOff>360</xdr:colOff>
      <xdr:row>131</xdr:row>
      <xdr:rowOff>360</xdr:rowOff>
    </xdr:to>
    <xdr:sp>
      <xdr:nvSpPr>
        <xdr:cNvPr id="50" name="CustomShape 1" hidden="1"/>
        <xdr:cNvSpPr/>
      </xdr:nvSpPr>
      <xdr:spPr>
        <a:xfrm>
          <a:off x="0" y="21022920"/>
          <a:ext cx="360" cy="3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51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52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53" name="Chart 55"/>
        <xdr:cNvGraphicFramePr/>
      </xdr:nvGraphicFramePr>
      <xdr:xfrm>
        <a:off x="3895200" y="27182880"/>
        <a:ext cx="35931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54" name="CustomShape 1"/>
        <xdr:cNvSpPr/>
      </xdr:nvSpPr>
      <xdr:spPr>
        <a:xfrm>
          <a:off x="4872240" y="27066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55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56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57" name="CustomShape 1"/>
        <xdr:cNvSpPr/>
      </xdr:nvSpPr>
      <xdr:spPr>
        <a:xfrm>
          <a:off x="5051880" y="28611000"/>
          <a:ext cx="17233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58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59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60" name="Chart 62"/>
        <xdr:cNvGraphicFramePr/>
      </xdr:nvGraphicFramePr>
      <xdr:xfrm>
        <a:off x="3895200" y="29129040"/>
        <a:ext cx="35931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61" name="CustomShape 1"/>
        <xdr:cNvSpPr/>
      </xdr:nvSpPr>
      <xdr:spPr>
        <a:xfrm>
          <a:off x="4778640" y="290289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62" name="CustomShape 1"/>
        <xdr:cNvSpPr/>
      </xdr:nvSpPr>
      <xdr:spPr>
        <a:xfrm>
          <a:off x="5013720" y="30479040"/>
          <a:ext cx="17233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63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64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65" name="Chart 67"/>
        <xdr:cNvGraphicFramePr/>
      </xdr:nvGraphicFramePr>
      <xdr:xfrm>
        <a:off x="3895200" y="37572840"/>
        <a:ext cx="35931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66" name="CustomShape 1"/>
        <xdr:cNvSpPr/>
      </xdr:nvSpPr>
      <xdr:spPr>
        <a:xfrm>
          <a:off x="4872240" y="3745656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67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68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69" name="CustomShape 1"/>
        <xdr:cNvSpPr/>
      </xdr:nvSpPr>
      <xdr:spPr>
        <a:xfrm>
          <a:off x="5051880" y="3902904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70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71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72" name="Chart 74"/>
        <xdr:cNvGraphicFramePr/>
      </xdr:nvGraphicFramePr>
      <xdr:xfrm>
        <a:off x="3895200" y="3955464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73" name="CustomShape 1"/>
        <xdr:cNvSpPr/>
      </xdr:nvSpPr>
      <xdr:spPr>
        <a:xfrm>
          <a:off x="4778640" y="394545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74" name="CustomShape 1"/>
        <xdr:cNvSpPr/>
      </xdr:nvSpPr>
      <xdr:spPr>
        <a:xfrm>
          <a:off x="5013720" y="4090032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75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76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77" name="Chart 79"/>
        <xdr:cNvGraphicFramePr/>
      </xdr:nvGraphicFramePr>
      <xdr:xfrm>
        <a:off x="3895200" y="47967480"/>
        <a:ext cx="35931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78" name="CustomShape 1"/>
        <xdr:cNvSpPr/>
      </xdr:nvSpPr>
      <xdr:spPr>
        <a:xfrm>
          <a:off x="4872240" y="47851560"/>
          <a:ext cx="183852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79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80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81" name="CustomShape 1"/>
        <xdr:cNvSpPr/>
      </xdr:nvSpPr>
      <xdr:spPr>
        <a:xfrm>
          <a:off x="5051880" y="4941144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82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83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84" name="Chart 86"/>
        <xdr:cNvGraphicFramePr/>
      </xdr:nvGraphicFramePr>
      <xdr:xfrm>
        <a:off x="3895200" y="4991796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85" name="CustomShape 1"/>
        <xdr:cNvSpPr/>
      </xdr:nvSpPr>
      <xdr:spPr>
        <a:xfrm>
          <a:off x="4778640" y="4981752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86" name="CustomShape 1"/>
        <xdr:cNvSpPr/>
      </xdr:nvSpPr>
      <xdr:spPr>
        <a:xfrm>
          <a:off x="5013720" y="51246000"/>
          <a:ext cx="17233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87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88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89" name="Chart 91"/>
        <xdr:cNvGraphicFramePr/>
      </xdr:nvGraphicFramePr>
      <xdr:xfrm>
        <a:off x="3895200" y="58340880"/>
        <a:ext cx="35931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90" name="CustomShape 1"/>
        <xdr:cNvSpPr/>
      </xdr:nvSpPr>
      <xdr:spPr>
        <a:xfrm>
          <a:off x="4872240" y="5822460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91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92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93" name="CustomShape 1"/>
        <xdr:cNvSpPr/>
      </xdr:nvSpPr>
      <xdr:spPr>
        <a:xfrm>
          <a:off x="5051880" y="59796000"/>
          <a:ext cx="17233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94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95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96" name="Chart 98"/>
        <xdr:cNvGraphicFramePr/>
      </xdr:nvGraphicFramePr>
      <xdr:xfrm>
        <a:off x="3895200" y="6030720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97" name="CustomShape 1"/>
        <xdr:cNvSpPr/>
      </xdr:nvSpPr>
      <xdr:spPr>
        <a:xfrm>
          <a:off x="4778640" y="60206760"/>
          <a:ext cx="191268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98" name="CustomShape 1"/>
        <xdr:cNvSpPr/>
      </xdr:nvSpPr>
      <xdr:spPr>
        <a:xfrm>
          <a:off x="5013720" y="61652520"/>
          <a:ext cx="17233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99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100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101" name="Chart 103"/>
        <xdr:cNvGraphicFramePr/>
      </xdr:nvGraphicFramePr>
      <xdr:xfrm>
        <a:off x="3895200" y="68725800"/>
        <a:ext cx="35931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102" name="CustomShape 1"/>
        <xdr:cNvSpPr/>
      </xdr:nvSpPr>
      <xdr:spPr>
        <a:xfrm>
          <a:off x="4872240" y="68609520"/>
          <a:ext cx="1838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103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104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105" name="CustomShape 1"/>
        <xdr:cNvSpPr/>
      </xdr:nvSpPr>
      <xdr:spPr>
        <a:xfrm>
          <a:off x="5051880" y="7018308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106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107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108" name="Chart 110"/>
        <xdr:cNvGraphicFramePr/>
      </xdr:nvGraphicFramePr>
      <xdr:xfrm>
        <a:off x="3895200" y="7078896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109" name="CustomShape 1"/>
        <xdr:cNvSpPr/>
      </xdr:nvSpPr>
      <xdr:spPr>
        <a:xfrm>
          <a:off x="4778640" y="7068888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110" name="CustomShape 1"/>
        <xdr:cNvSpPr/>
      </xdr:nvSpPr>
      <xdr:spPr>
        <a:xfrm>
          <a:off x="5013720" y="72134640"/>
          <a:ext cx="17233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111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112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113" name="Chart 115"/>
        <xdr:cNvGraphicFramePr/>
      </xdr:nvGraphicFramePr>
      <xdr:xfrm>
        <a:off x="3895200" y="89772840"/>
        <a:ext cx="35931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114" name="CustomShape 1"/>
        <xdr:cNvSpPr/>
      </xdr:nvSpPr>
      <xdr:spPr>
        <a:xfrm>
          <a:off x="4872240" y="89656560"/>
          <a:ext cx="208368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115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116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117" name="CustomShape 1"/>
        <xdr:cNvSpPr/>
      </xdr:nvSpPr>
      <xdr:spPr>
        <a:xfrm>
          <a:off x="5051880" y="91230120"/>
          <a:ext cx="17233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118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119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120" name="Chart 122"/>
        <xdr:cNvGraphicFramePr/>
      </xdr:nvGraphicFramePr>
      <xdr:xfrm>
        <a:off x="3895200" y="9184500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121" name="CustomShape 1"/>
        <xdr:cNvSpPr/>
      </xdr:nvSpPr>
      <xdr:spPr>
        <a:xfrm>
          <a:off x="4778640" y="9174492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122" name="CustomShape 1"/>
        <xdr:cNvSpPr/>
      </xdr:nvSpPr>
      <xdr:spPr>
        <a:xfrm>
          <a:off x="5013720" y="9317340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123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124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125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126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127" name="Chart 115"/>
        <xdr:cNvGraphicFramePr/>
      </xdr:nvGraphicFramePr>
      <xdr:xfrm>
        <a:off x="3895200" y="79207560"/>
        <a:ext cx="35931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128" name="CustomShape 1"/>
        <xdr:cNvSpPr/>
      </xdr:nvSpPr>
      <xdr:spPr>
        <a:xfrm>
          <a:off x="4872240" y="79088400"/>
          <a:ext cx="2083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129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130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131" name="CustomShape 1"/>
        <xdr:cNvSpPr/>
      </xdr:nvSpPr>
      <xdr:spPr>
        <a:xfrm>
          <a:off x="5051880" y="80624880"/>
          <a:ext cx="17233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132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133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134" name="Chart 122"/>
        <xdr:cNvGraphicFramePr/>
      </xdr:nvGraphicFramePr>
      <xdr:xfrm>
        <a:off x="3895200" y="81226440"/>
        <a:ext cx="35931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135" name="CustomShape 1"/>
        <xdr:cNvSpPr/>
      </xdr:nvSpPr>
      <xdr:spPr>
        <a:xfrm>
          <a:off x="4778640" y="81126360"/>
          <a:ext cx="191268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136" name="CustomShape 1"/>
        <xdr:cNvSpPr/>
      </xdr:nvSpPr>
      <xdr:spPr>
        <a:xfrm>
          <a:off x="5013720" y="82554840"/>
          <a:ext cx="17233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137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138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139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140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141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142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143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144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145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146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147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148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149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150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151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152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153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154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155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156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157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158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159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160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161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162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163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164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165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166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167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168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169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170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171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172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173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174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175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176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177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178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179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180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181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182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183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184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185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186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187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188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189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190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191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192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193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194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195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196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197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198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199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200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201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202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203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204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205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206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207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208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209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210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211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212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213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214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215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216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217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218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219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220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221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222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223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224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225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226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227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228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229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230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231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232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233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234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235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236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237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238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239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240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241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242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243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244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245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246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247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248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249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250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251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252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253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254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255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256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257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258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259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260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261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262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263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264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265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266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267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268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269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270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271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272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273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274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275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276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277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278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279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280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281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282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283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284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285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286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287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288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289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290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291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292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293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294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295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296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297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298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299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300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301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302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303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304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305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306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307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308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309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310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311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312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313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314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315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316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317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318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319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320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321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322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323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324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325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326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327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328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329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330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331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332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333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334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335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336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337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338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339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340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341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342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343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344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345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346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347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348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349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350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351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352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353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354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355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356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357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358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359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360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361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362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363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364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365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366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367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368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369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370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371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372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373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374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375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376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377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378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379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380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381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382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383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384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385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386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387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388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389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390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391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392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393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394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395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396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397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398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399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400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401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402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403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404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405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406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407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408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409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410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411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412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413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414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415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416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417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418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419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420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421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422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423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424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425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426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427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428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429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430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431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432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433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434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435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436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437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438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439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440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441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442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443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444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445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446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447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448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449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450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451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452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453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454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455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456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457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458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459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460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39</xdr:row>
      <xdr:rowOff>38160</xdr:rowOff>
    </xdr:from>
    <xdr:to>
      <xdr:col>9</xdr:col>
      <xdr:colOff>285480</xdr:colOff>
      <xdr:row>49</xdr:row>
      <xdr:rowOff>66240</xdr:rowOff>
    </xdr:to>
    <xdr:graphicFrame>
      <xdr:nvGraphicFramePr>
        <xdr:cNvPr id="461" name="Chart 1"/>
        <xdr:cNvGraphicFramePr/>
      </xdr:nvGraphicFramePr>
      <xdr:xfrm>
        <a:off x="95400" y="6333480"/>
        <a:ext cx="3687480" cy="1602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twoCell">
    <xdr:from>
      <xdr:col>1</xdr:col>
      <xdr:colOff>291600</xdr:colOff>
      <xdr:row>38</xdr:row>
      <xdr:rowOff>87480</xdr:rowOff>
    </xdr:from>
    <xdr:to>
      <xdr:col>7</xdr:col>
      <xdr:colOff>207360</xdr:colOff>
      <xdr:row>39</xdr:row>
      <xdr:rowOff>123480</xdr:rowOff>
    </xdr:to>
    <xdr:sp>
      <xdr:nvSpPr>
        <xdr:cNvPr id="462" name="CustomShape 1"/>
        <xdr:cNvSpPr/>
      </xdr:nvSpPr>
      <xdr:spPr>
        <a:xfrm>
          <a:off x="815400" y="6225120"/>
          <a:ext cx="2063160" cy="1936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39</xdr:row>
      <xdr:rowOff>47520</xdr:rowOff>
    </xdr:from>
    <xdr:to>
      <xdr:col>20</xdr:col>
      <xdr:colOff>237960</xdr:colOff>
      <xdr:row>49</xdr:row>
      <xdr:rowOff>66240</xdr:rowOff>
    </xdr:to>
    <xdr:graphicFrame>
      <xdr:nvGraphicFramePr>
        <xdr:cNvPr id="463" name="Chart 3"/>
        <xdr:cNvGraphicFramePr/>
      </xdr:nvGraphicFramePr>
      <xdr:xfrm>
        <a:off x="3895200" y="6342840"/>
        <a:ext cx="3335760" cy="159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twoCell">
    <xdr:from>
      <xdr:col>12</xdr:col>
      <xdr:colOff>245880</xdr:colOff>
      <xdr:row>38</xdr:row>
      <xdr:rowOff>85680</xdr:rowOff>
    </xdr:from>
    <xdr:to>
      <xdr:col>18</xdr:col>
      <xdr:colOff>95040</xdr:colOff>
      <xdr:row>39</xdr:row>
      <xdr:rowOff>104400</xdr:rowOff>
    </xdr:to>
    <xdr:sp>
      <xdr:nvSpPr>
        <xdr:cNvPr id="464" name="CustomShape 1"/>
        <xdr:cNvSpPr/>
      </xdr:nvSpPr>
      <xdr:spPr>
        <a:xfrm>
          <a:off x="4761360" y="6223320"/>
          <a:ext cx="1692360" cy="176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52</xdr:row>
      <xdr:rowOff>19080</xdr:rowOff>
    </xdr:from>
    <xdr:to>
      <xdr:col>9</xdr:col>
      <xdr:colOff>266400</xdr:colOff>
      <xdr:row>61</xdr:row>
      <xdr:rowOff>104400</xdr:rowOff>
    </xdr:to>
    <xdr:graphicFrame>
      <xdr:nvGraphicFramePr>
        <xdr:cNvPr id="465" name="Chart 7"/>
        <xdr:cNvGraphicFramePr/>
      </xdr:nvGraphicFramePr>
      <xdr:xfrm>
        <a:off x="104760" y="8270640"/>
        <a:ext cx="365904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 editAs="twoCell">
    <xdr:from>
      <xdr:col>2</xdr:col>
      <xdr:colOff>133200</xdr:colOff>
      <xdr:row>48</xdr:row>
      <xdr:rowOff>11520</xdr:rowOff>
    </xdr:from>
    <xdr:to>
      <xdr:col>7</xdr:col>
      <xdr:colOff>207000</xdr:colOff>
      <xdr:row>49</xdr:row>
      <xdr:rowOff>38160</xdr:rowOff>
    </xdr:to>
    <xdr:sp>
      <xdr:nvSpPr>
        <xdr:cNvPr id="466" name="CustomShape 1"/>
        <xdr:cNvSpPr/>
      </xdr:nvSpPr>
      <xdr:spPr>
        <a:xfrm>
          <a:off x="959040" y="7724160"/>
          <a:ext cx="191916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48</xdr:row>
      <xdr:rowOff>11520</xdr:rowOff>
    </xdr:from>
    <xdr:to>
      <xdr:col>18</xdr:col>
      <xdr:colOff>159480</xdr:colOff>
      <xdr:row>49</xdr:row>
      <xdr:rowOff>38160</xdr:rowOff>
    </xdr:to>
    <xdr:sp>
      <xdr:nvSpPr>
        <xdr:cNvPr id="467" name="CustomShape 1"/>
        <xdr:cNvSpPr/>
      </xdr:nvSpPr>
      <xdr:spPr>
        <a:xfrm>
          <a:off x="4940640" y="7724160"/>
          <a:ext cx="1577520" cy="183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60</xdr:row>
      <xdr:rowOff>66600</xdr:rowOff>
    </xdr:from>
    <xdr:to>
      <xdr:col>7</xdr:col>
      <xdr:colOff>297000</xdr:colOff>
      <xdr:row>61</xdr:row>
      <xdr:rowOff>93240</xdr:rowOff>
    </xdr:to>
    <xdr:sp>
      <xdr:nvSpPr>
        <xdr:cNvPr id="468" name="CustomShape 1"/>
        <xdr:cNvSpPr/>
      </xdr:nvSpPr>
      <xdr:spPr>
        <a:xfrm>
          <a:off x="1052640" y="9619200"/>
          <a:ext cx="191556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51</xdr:row>
      <xdr:rowOff>66600</xdr:rowOff>
    </xdr:from>
    <xdr:to>
      <xdr:col>7</xdr:col>
      <xdr:colOff>226080</xdr:colOff>
      <xdr:row>52</xdr:row>
      <xdr:rowOff>85320</xdr:rowOff>
    </xdr:to>
    <xdr:sp>
      <xdr:nvSpPr>
        <xdr:cNvPr id="469" name="CustomShape 1"/>
        <xdr:cNvSpPr/>
      </xdr:nvSpPr>
      <xdr:spPr>
        <a:xfrm>
          <a:off x="835200" y="8156160"/>
          <a:ext cx="2062080" cy="180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52</xdr:row>
      <xdr:rowOff>19080</xdr:rowOff>
    </xdr:from>
    <xdr:to>
      <xdr:col>20</xdr:col>
      <xdr:colOff>237960</xdr:colOff>
      <xdr:row>61</xdr:row>
      <xdr:rowOff>104400</xdr:rowOff>
    </xdr:to>
    <xdr:graphicFrame>
      <xdr:nvGraphicFramePr>
        <xdr:cNvPr id="470" name="Chart 14"/>
        <xdr:cNvGraphicFramePr/>
      </xdr:nvGraphicFramePr>
      <xdr:xfrm>
        <a:off x="3895200" y="8270640"/>
        <a:ext cx="3335760" cy="154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 editAs="twoCell">
    <xdr:from>
      <xdr:col>12</xdr:col>
      <xdr:colOff>152280</xdr:colOff>
      <xdr:row>51</xdr:row>
      <xdr:rowOff>66600</xdr:rowOff>
    </xdr:from>
    <xdr:to>
      <xdr:col>18</xdr:col>
      <xdr:colOff>75600</xdr:colOff>
      <xdr:row>52</xdr:row>
      <xdr:rowOff>87120</xdr:rowOff>
    </xdr:to>
    <xdr:sp>
      <xdr:nvSpPr>
        <xdr:cNvPr id="471" name="CustomShape 1"/>
        <xdr:cNvSpPr/>
      </xdr:nvSpPr>
      <xdr:spPr>
        <a:xfrm>
          <a:off x="4667760" y="8156160"/>
          <a:ext cx="1766520" cy="1825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60</xdr:row>
      <xdr:rowOff>66600</xdr:rowOff>
    </xdr:from>
    <xdr:to>
      <xdr:col>18</xdr:col>
      <xdr:colOff>121320</xdr:colOff>
      <xdr:row>61</xdr:row>
      <xdr:rowOff>93240</xdr:rowOff>
    </xdr:to>
    <xdr:sp>
      <xdr:nvSpPr>
        <xdr:cNvPr id="472" name="CustomShape 1"/>
        <xdr:cNvSpPr/>
      </xdr:nvSpPr>
      <xdr:spPr>
        <a:xfrm>
          <a:off x="4902480" y="9619200"/>
          <a:ext cx="1577520" cy="1886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104</xdr:row>
      <xdr:rowOff>38160</xdr:rowOff>
    </xdr:from>
    <xdr:to>
      <xdr:col>9</xdr:col>
      <xdr:colOff>285480</xdr:colOff>
      <xdr:row>114</xdr:row>
      <xdr:rowOff>66240</xdr:rowOff>
    </xdr:to>
    <xdr:graphicFrame>
      <xdr:nvGraphicFramePr>
        <xdr:cNvPr id="473" name="Chart 17"/>
        <xdr:cNvGraphicFramePr/>
      </xdr:nvGraphicFramePr>
      <xdr:xfrm>
        <a:off x="95400" y="16754400"/>
        <a:ext cx="3687480" cy="1607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twoCell">
    <xdr:from>
      <xdr:col>1</xdr:col>
      <xdr:colOff>291600</xdr:colOff>
      <xdr:row>103</xdr:row>
      <xdr:rowOff>87480</xdr:rowOff>
    </xdr:from>
    <xdr:to>
      <xdr:col>7</xdr:col>
      <xdr:colOff>207360</xdr:colOff>
      <xdr:row>104</xdr:row>
      <xdr:rowOff>123480</xdr:rowOff>
    </xdr:to>
    <xdr:sp>
      <xdr:nvSpPr>
        <xdr:cNvPr id="474" name="CustomShape 1"/>
        <xdr:cNvSpPr/>
      </xdr:nvSpPr>
      <xdr:spPr>
        <a:xfrm>
          <a:off x="815400" y="16641720"/>
          <a:ext cx="2063160" cy="1980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104</xdr:row>
      <xdr:rowOff>47520</xdr:rowOff>
    </xdr:from>
    <xdr:to>
      <xdr:col>20</xdr:col>
      <xdr:colOff>237960</xdr:colOff>
      <xdr:row>114</xdr:row>
      <xdr:rowOff>66240</xdr:rowOff>
    </xdr:to>
    <xdr:graphicFrame>
      <xdr:nvGraphicFramePr>
        <xdr:cNvPr id="475" name="Chart 19"/>
        <xdr:cNvGraphicFramePr/>
      </xdr:nvGraphicFramePr>
      <xdr:xfrm>
        <a:off x="3895200" y="16763760"/>
        <a:ext cx="3335760" cy="1598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 editAs="twoCell">
    <xdr:from>
      <xdr:col>12</xdr:col>
      <xdr:colOff>245880</xdr:colOff>
      <xdr:row>103</xdr:row>
      <xdr:rowOff>85680</xdr:rowOff>
    </xdr:from>
    <xdr:to>
      <xdr:col>18</xdr:col>
      <xdr:colOff>95040</xdr:colOff>
      <xdr:row>104</xdr:row>
      <xdr:rowOff>96840</xdr:rowOff>
    </xdr:to>
    <xdr:sp>
      <xdr:nvSpPr>
        <xdr:cNvPr id="476" name="CustomShape 1"/>
        <xdr:cNvSpPr/>
      </xdr:nvSpPr>
      <xdr:spPr>
        <a:xfrm>
          <a:off x="4761360" y="16639920"/>
          <a:ext cx="1692360" cy="1731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133200</xdr:colOff>
      <xdr:row>113</xdr:row>
      <xdr:rowOff>47520</xdr:rowOff>
    </xdr:from>
    <xdr:to>
      <xdr:col>7</xdr:col>
      <xdr:colOff>207000</xdr:colOff>
      <xdr:row>114</xdr:row>
      <xdr:rowOff>66240</xdr:rowOff>
    </xdr:to>
    <xdr:sp>
      <xdr:nvSpPr>
        <xdr:cNvPr id="477" name="CustomShape 1"/>
        <xdr:cNvSpPr/>
      </xdr:nvSpPr>
      <xdr:spPr>
        <a:xfrm>
          <a:off x="959040" y="18185400"/>
          <a:ext cx="191916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113</xdr:row>
      <xdr:rowOff>47520</xdr:rowOff>
    </xdr:from>
    <xdr:to>
      <xdr:col>18</xdr:col>
      <xdr:colOff>159480</xdr:colOff>
      <xdr:row>114</xdr:row>
      <xdr:rowOff>66240</xdr:rowOff>
    </xdr:to>
    <xdr:sp>
      <xdr:nvSpPr>
        <xdr:cNvPr id="478" name="CustomShape 1"/>
        <xdr:cNvSpPr/>
      </xdr:nvSpPr>
      <xdr:spPr>
        <a:xfrm>
          <a:off x="4940640" y="18185400"/>
          <a:ext cx="1577520" cy="176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28440</xdr:colOff>
      <xdr:row>116</xdr:row>
      <xdr:rowOff>9360</xdr:rowOff>
    </xdr:from>
    <xdr:to>
      <xdr:col>7</xdr:col>
      <xdr:colOff>245160</xdr:colOff>
      <xdr:row>117</xdr:row>
      <xdr:rowOff>28080</xdr:rowOff>
    </xdr:to>
    <xdr:sp>
      <xdr:nvSpPr>
        <xdr:cNvPr id="479" name="CustomShape 1"/>
        <xdr:cNvSpPr/>
      </xdr:nvSpPr>
      <xdr:spPr>
        <a:xfrm>
          <a:off x="854280" y="18538560"/>
          <a:ext cx="2062080" cy="1760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117</xdr:row>
      <xdr:rowOff>19080</xdr:rowOff>
    </xdr:from>
    <xdr:to>
      <xdr:col>20</xdr:col>
      <xdr:colOff>237960</xdr:colOff>
      <xdr:row>126</xdr:row>
      <xdr:rowOff>104400</xdr:rowOff>
    </xdr:to>
    <xdr:graphicFrame>
      <xdr:nvGraphicFramePr>
        <xdr:cNvPr id="480" name="Chart 26"/>
        <xdr:cNvGraphicFramePr/>
      </xdr:nvGraphicFramePr>
      <xdr:xfrm>
        <a:off x="3895200" y="18705600"/>
        <a:ext cx="3335760" cy="153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 editAs="twoCell">
    <xdr:from>
      <xdr:col>12</xdr:col>
      <xdr:colOff>169560</xdr:colOff>
      <xdr:row>115</xdr:row>
      <xdr:rowOff>66600</xdr:rowOff>
    </xdr:from>
    <xdr:to>
      <xdr:col>18</xdr:col>
      <xdr:colOff>92880</xdr:colOff>
      <xdr:row>117</xdr:row>
      <xdr:rowOff>11160</xdr:rowOff>
    </xdr:to>
    <xdr:sp>
      <xdr:nvSpPr>
        <xdr:cNvPr id="481" name="CustomShape 1"/>
        <xdr:cNvSpPr/>
      </xdr:nvSpPr>
      <xdr:spPr>
        <a:xfrm>
          <a:off x="4685040" y="18519480"/>
          <a:ext cx="176652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125</xdr:row>
      <xdr:rowOff>95400</xdr:rowOff>
    </xdr:from>
    <xdr:to>
      <xdr:col>18</xdr:col>
      <xdr:colOff>121320</xdr:colOff>
      <xdr:row>126</xdr:row>
      <xdr:rowOff>104400</xdr:rowOff>
    </xdr:to>
    <xdr:sp>
      <xdr:nvSpPr>
        <xdr:cNvPr id="482" name="CustomShape 1"/>
        <xdr:cNvSpPr/>
      </xdr:nvSpPr>
      <xdr:spPr>
        <a:xfrm>
          <a:off x="4902480" y="20074320"/>
          <a:ext cx="1577520" cy="171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169</xdr:row>
      <xdr:rowOff>38160</xdr:rowOff>
    </xdr:from>
    <xdr:to>
      <xdr:col>9</xdr:col>
      <xdr:colOff>285480</xdr:colOff>
      <xdr:row>179</xdr:row>
      <xdr:rowOff>75960</xdr:rowOff>
    </xdr:to>
    <xdr:graphicFrame>
      <xdr:nvGraphicFramePr>
        <xdr:cNvPr id="483" name="Chart 53"/>
        <xdr:cNvGraphicFramePr/>
      </xdr:nvGraphicFramePr>
      <xdr:xfrm>
        <a:off x="95400" y="27173520"/>
        <a:ext cx="3687480" cy="162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 editAs="twoCell">
    <xdr:from>
      <xdr:col>1</xdr:col>
      <xdr:colOff>291600</xdr:colOff>
      <xdr:row>168</xdr:row>
      <xdr:rowOff>104760</xdr:rowOff>
    </xdr:from>
    <xdr:to>
      <xdr:col>7</xdr:col>
      <xdr:colOff>207360</xdr:colOff>
      <xdr:row>169</xdr:row>
      <xdr:rowOff>131400</xdr:rowOff>
    </xdr:to>
    <xdr:sp>
      <xdr:nvSpPr>
        <xdr:cNvPr id="484" name="CustomShape 1"/>
        <xdr:cNvSpPr/>
      </xdr:nvSpPr>
      <xdr:spPr>
        <a:xfrm>
          <a:off x="815400" y="27078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169</xdr:row>
      <xdr:rowOff>47520</xdr:rowOff>
    </xdr:from>
    <xdr:to>
      <xdr:col>20</xdr:col>
      <xdr:colOff>237960</xdr:colOff>
      <xdr:row>179</xdr:row>
      <xdr:rowOff>75600</xdr:rowOff>
    </xdr:to>
    <xdr:graphicFrame>
      <xdr:nvGraphicFramePr>
        <xdr:cNvPr id="485" name="Chart 55"/>
        <xdr:cNvGraphicFramePr/>
      </xdr:nvGraphicFramePr>
      <xdr:xfrm>
        <a:off x="3895200" y="27182880"/>
        <a:ext cx="3335760" cy="1611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 editAs="twoCell">
    <xdr:from>
      <xdr:col>12</xdr:col>
      <xdr:colOff>245880</xdr:colOff>
      <xdr:row>168</xdr:row>
      <xdr:rowOff>93240</xdr:rowOff>
    </xdr:from>
    <xdr:to>
      <xdr:col>18</xdr:col>
      <xdr:colOff>95040</xdr:colOff>
      <xdr:row>169</xdr:row>
      <xdr:rowOff>121320</xdr:rowOff>
    </xdr:to>
    <xdr:sp>
      <xdr:nvSpPr>
        <xdr:cNvPr id="486" name="CustomShape 1"/>
        <xdr:cNvSpPr/>
      </xdr:nvSpPr>
      <xdr:spPr>
        <a:xfrm>
          <a:off x="4761360" y="27066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182</xdr:row>
      <xdr:rowOff>19080</xdr:rowOff>
    </xdr:from>
    <xdr:to>
      <xdr:col>9</xdr:col>
      <xdr:colOff>266400</xdr:colOff>
      <xdr:row>191</xdr:row>
      <xdr:rowOff>104400</xdr:rowOff>
    </xdr:to>
    <xdr:graphicFrame>
      <xdr:nvGraphicFramePr>
        <xdr:cNvPr id="487" name="Chart 57"/>
        <xdr:cNvGraphicFramePr/>
      </xdr:nvGraphicFramePr>
      <xdr:xfrm>
        <a:off x="104760" y="29129040"/>
        <a:ext cx="365904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 editAs="twoCell">
    <xdr:from>
      <xdr:col>2</xdr:col>
      <xdr:colOff>133200</xdr:colOff>
      <xdr:row>178</xdr:row>
      <xdr:rowOff>49680</xdr:rowOff>
    </xdr:from>
    <xdr:to>
      <xdr:col>7</xdr:col>
      <xdr:colOff>207000</xdr:colOff>
      <xdr:row>179</xdr:row>
      <xdr:rowOff>38160</xdr:rowOff>
    </xdr:to>
    <xdr:sp>
      <xdr:nvSpPr>
        <xdr:cNvPr id="488" name="CustomShape 1"/>
        <xdr:cNvSpPr/>
      </xdr:nvSpPr>
      <xdr:spPr>
        <a:xfrm>
          <a:off x="959040" y="28611000"/>
          <a:ext cx="191916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178</xdr:row>
      <xdr:rowOff>49680</xdr:rowOff>
    </xdr:from>
    <xdr:to>
      <xdr:col>18</xdr:col>
      <xdr:colOff>159480</xdr:colOff>
      <xdr:row>179</xdr:row>
      <xdr:rowOff>38160</xdr:rowOff>
    </xdr:to>
    <xdr:sp>
      <xdr:nvSpPr>
        <xdr:cNvPr id="489" name="CustomShape 1"/>
        <xdr:cNvSpPr/>
      </xdr:nvSpPr>
      <xdr:spPr>
        <a:xfrm>
          <a:off x="4940640" y="28611000"/>
          <a:ext cx="1577520" cy="1461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190</xdr:row>
      <xdr:rowOff>104760</xdr:rowOff>
    </xdr:from>
    <xdr:to>
      <xdr:col>7</xdr:col>
      <xdr:colOff>297000</xdr:colOff>
      <xdr:row>191</xdr:row>
      <xdr:rowOff>93240</xdr:rowOff>
    </xdr:to>
    <xdr:sp>
      <xdr:nvSpPr>
        <xdr:cNvPr id="490" name="CustomShape 1"/>
        <xdr:cNvSpPr/>
      </xdr:nvSpPr>
      <xdr:spPr>
        <a:xfrm>
          <a:off x="1052640" y="30479040"/>
          <a:ext cx="191556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181</xdr:row>
      <xdr:rowOff>66600</xdr:rowOff>
    </xdr:from>
    <xdr:to>
      <xdr:col>7</xdr:col>
      <xdr:colOff>226080</xdr:colOff>
      <xdr:row>182</xdr:row>
      <xdr:rowOff>87120</xdr:rowOff>
    </xdr:to>
    <xdr:sp>
      <xdr:nvSpPr>
        <xdr:cNvPr id="491" name="CustomShape 1"/>
        <xdr:cNvSpPr/>
      </xdr:nvSpPr>
      <xdr:spPr>
        <a:xfrm>
          <a:off x="835200" y="290192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182</xdr:row>
      <xdr:rowOff>19080</xdr:rowOff>
    </xdr:from>
    <xdr:to>
      <xdr:col>20</xdr:col>
      <xdr:colOff>237960</xdr:colOff>
      <xdr:row>191</xdr:row>
      <xdr:rowOff>104400</xdr:rowOff>
    </xdr:to>
    <xdr:graphicFrame>
      <xdr:nvGraphicFramePr>
        <xdr:cNvPr id="492" name="Chart 62"/>
        <xdr:cNvGraphicFramePr/>
      </xdr:nvGraphicFramePr>
      <xdr:xfrm>
        <a:off x="3895200" y="29129040"/>
        <a:ext cx="3335760" cy="1511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 editAs="twoCell">
    <xdr:from>
      <xdr:col>12</xdr:col>
      <xdr:colOff>152280</xdr:colOff>
      <xdr:row>181</xdr:row>
      <xdr:rowOff>76320</xdr:rowOff>
    </xdr:from>
    <xdr:to>
      <xdr:col>18</xdr:col>
      <xdr:colOff>75600</xdr:colOff>
      <xdr:row>182</xdr:row>
      <xdr:rowOff>104400</xdr:rowOff>
    </xdr:to>
    <xdr:sp>
      <xdr:nvSpPr>
        <xdr:cNvPr id="493" name="CustomShape 1"/>
        <xdr:cNvSpPr/>
      </xdr:nvSpPr>
      <xdr:spPr>
        <a:xfrm>
          <a:off x="4667760" y="290289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190</xdr:row>
      <xdr:rowOff>104760</xdr:rowOff>
    </xdr:from>
    <xdr:to>
      <xdr:col>18</xdr:col>
      <xdr:colOff>121320</xdr:colOff>
      <xdr:row>191</xdr:row>
      <xdr:rowOff>93240</xdr:rowOff>
    </xdr:to>
    <xdr:sp>
      <xdr:nvSpPr>
        <xdr:cNvPr id="494" name="CustomShape 1"/>
        <xdr:cNvSpPr/>
      </xdr:nvSpPr>
      <xdr:spPr>
        <a:xfrm>
          <a:off x="4902480" y="30479040"/>
          <a:ext cx="1577520" cy="1504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234</xdr:row>
      <xdr:rowOff>38160</xdr:rowOff>
    </xdr:from>
    <xdr:to>
      <xdr:col>9</xdr:col>
      <xdr:colOff>285480</xdr:colOff>
      <xdr:row>244</xdr:row>
      <xdr:rowOff>75960</xdr:rowOff>
    </xdr:to>
    <xdr:graphicFrame>
      <xdr:nvGraphicFramePr>
        <xdr:cNvPr id="495" name="Chart 65"/>
        <xdr:cNvGraphicFramePr/>
      </xdr:nvGraphicFramePr>
      <xdr:xfrm>
        <a:off x="95400" y="37563480"/>
        <a:ext cx="3687480" cy="164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 editAs="twoCell">
    <xdr:from>
      <xdr:col>1</xdr:col>
      <xdr:colOff>291600</xdr:colOff>
      <xdr:row>233</xdr:row>
      <xdr:rowOff>104760</xdr:rowOff>
    </xdr:from>
    <xdr:to>
      <xdr:col>7</xdr:col>
      <xdr:colOff>207360</xdr:colOff>
      <xdr:row>234</xdr:row>
      <xdr:rowOff>131400</xdr:rowOff>
    </xdr:to>
    <xdr:sp>
      <xdr:nvSpPr>
        <xdr:cNvPr id="496" name="CustomShape 1"/>
        <xdr:cNvSpPr/>
      </xdr:nvSpPr>
      <xdr:spPr>
        <a:xfrm>
          <a:off x="815400" y="3746808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234</xdr:row>
      <xdr:rowOff>47520</xdr:rowOff>
    </xdr:from>
    <xdr:to>
      <xdr:col>20</xdr:col>
      <xdr:colOff>237960</xdr:colOff>
      <xdr:row>244</xdr:row>
      <xdr:rowOff>75600</xdr:rowOff>
    </xdr:to>
    <xdr:graphicFrame>
      <xdr:nvGraphicFramePr>
        <xdr:cNvPr id="497" name="Chart 67"/>
        <xdr:cNvGraphicFramePr/>
      </xdr:nvGraphicFramePr>
      <xdr:xfrm>
        <a:off x="3895200" y="37572840"/>
        <a:ext cx="333576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 editAs="twoCell">
    <xdr:from>
      <xdr:col>12</xdr:col>
      <xdr:colOff>245880</xdr:colOff>
      <xdr:row>233</xdr:row>
      <xdr:rowOff>93240</xdr:rowOff>
    </xdr:from>
    <xdr:to>
      <xdr:col>18</xdr:col>
      <xdr:colOff>95040</xdr:colOff>
      <xdr:row>234</xdr:row>
      <xdr:rowOff>121320</xdr:rowOff>
    </xdr:to>
    <xdr:sp>
      <xdr:nvSpPr>
        <xdr:cNvPr id="498" name="CustomShape 1"/>
        <xdr:cNvSpPr/>
      </xdr:nvSpPr>
      <xdr:spPr>
        <a:xfrm>
          <a:off x="4761360" y="3745656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247</xdr:row>
      <xdr:rowOff>19080</xdr:rowOff>
    </xdr:from>
    <xdr:to>
      <xdr:col>9</xdr:col>
      <xdr:colOff>266400</xdr:colOff>
      <xdr:row>256</xdr:row>
      <xdr:rowOff>104400</xdr:rowOff>
    </xdr:to>
    <xdr:graphicFrame>
      <xdr:nvGraphicFramePr>
        <xdr:cNvPr id="499" name="Chart 69"/>
        <xdr:cNvGraphicFramePr/>
      </xdr:nvGraphicFramePr>
      <xdr:xfrm>
        <a:off x="104760" y="395546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 editAs="twoCell">
    <xdr:from>
      <xdr:col>2</xdr:col>
      <xdr:colOff>133200</xdr:colOff>
      <xdr:row>243</xdr:row>
      <xdr:rowOff>49680</xdr:rowOff>
    </xdr:from>
    <xdr:to>
      <xdr:col>7</xdr:col>
      <xdr:colOff>207000</xdr:colOff>
      <xdr:row>244</xdr:row>
      <xdr:rowOff>38160</xdr:rowOff>
    </xdr:to>
    <xdr:sp>
      <xdr:nvSpPr>
        <xdr:cNvPr id="500" name="CustomShape 1"/>
        <xdr:cNvSpPr/>
      </xdr:nvSpPr>
      <xdr:spPr>
        <a:xfrm>
          <a:off x="959040" y="3902904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243</xdr:row>
      <xdr:rowOff>49680</xdr:rowOff>
    </xdr:from>
    <xdr:to>
      <xdr:col>18</xdr:col>
      <xdr:colOff>159480</xdr:colOff>
      <xdr:row>244</xdr:row>
      <xdr:rowOff>38160</xdr:rowOff>
    </xdr:to>
    <xdr:sp>
      <xdr:nvSpPr>
        <xdr:cNvPr id="501" name="CustomShape 1"/>
        <xdr:cNvSpPr/>
      </xdr:nvSpPr>
      <xdr:spPr>
        <a:xfrm>
          <a:off x="4940640" y="3902904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255</xdr:row>
      <xdr:rowOff>104760</xdr:rowOff>
    </xdr:from>
    <xdr:to>
      <xdr:col>7</xdr:col>
      <xdr:colOff>297000</xdr:colOff>
      <xdr:row>256</xdr:row>
      <xdr:rowOff>93240</xdr:rowOff>
    </xdr:to>
    <xdr:sp>
      <xdr:nvSpPr>
        <xdr:cNvPr id="502" name="CustomShape 1"/>
        <xdr:cNvSpPr/>
      </xdr:nvSpPr>
      <xdr:spPr>
        <a:xfrm>
          <a:off x="1052640" y="40900320"/>
          <a:ext cx="19155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246</xdr:row>
      <xdr:rowOff>66600</xdr:rowOff>
    </xdr:from>
    <xdr:to>
      <xdr:col>7</xdr:col>
      <xdr:colOff>226080</xdr:colOff>
      <xdr:row>247</xdr:row>
      <xdr:rowOff>87120</xdr:rowOff>
    </xdr:to>
    <xdr:sp>
      <xdr:nvSpPr>
        <xdr:cNvPr id="503" name="CustomShape 1"/>
        <xdr:cNvSpPr/>
      </xdr:nvSpPr>
      <xdr:spPr>
        <a:xfrm>
          <a:off x="835200" y="394448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247</xdr:row>
      <xdr:rowOff>19080</xdr:rowOff>
    </xdr:from>
    <xdr:to>
      <xdr:col>20</xdr:col>
      <xdr:colOff>237960</xdr:colOff>
      <xdr:row>256</xdr:row>
      <xdr:rowOff>104400</xdr:rowOff>
    </xdr:to>
    <xdr:graphicFrame>
      <xdr:nvGraphicFramePr>
        <xdr:cNvPr id="504" name="Chart 74"/>
        <xdr:cNvGraphicFramePr/>
      </xdr:nvGraphicFramePr>
      <xdr:xfrm>
        <a:off x="3895200" y="395546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 editAs="twoCell">
    <xdr:from>
      <xdr:col>12</xdr:col>
      <xdr:colOff>152280</xdr:colOff>
      <xdr:row>246</xdr:row>
      <xdr:rowOff>76320</xdr:rowOff>
    </xdr:from>
    <xdr:to>
      <xdr:col>18</xdr:col>
      <xdr:colOff>75600</xdr:colOff>
      <xdr:row>247</xdr:row>
      <xdr:rowOff>104400</xdr:rowOff>
    </xdr:to>
    <xdr:sp>
      <xdr:nvSpPr>
        <xdr:cNvPr id="505" name="CustomShape 1"/>
        <xdr:cNvSpPr/>
      </xdr:nvSpPr>
      <xdr:spPr>
        <a:xfrm>
          <a:off x="4667760" y="394545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255</xdr:row>
      <xdr:rowOff>104760</xdr:rowOff>
    </xdr:from>
    <xdr:to>
      <xdr:col>18</xdr:col>
      <xdr:colOff>121320</xdr:colOff>
      <xdr:row>256</xdr:row>
      <xdr:rowOff>93240</xdr:rowOff>
    </xdr:to>
    <xdr:sp>
      <xdr:nvSpPr>
        <xdr:cNvPr id="506" name="CustomShape 1"/>
        <xdr:cNvSpPr/>
      </xdr:nvSpPr>
      <xdr:spPr>
        <a:xfrm>
          <a:off x="4902480" y="4090032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299</xdr:row>
      <xdr:rowOff>38160</xdr:rowOff>
    </xdr:from>
    <xdr:to>
      <xdr:col>9</xdr:col>
      <xdr:colOff>285480</xdr:colOff>
      <xdr:row>309</xdr:row>
      <xdr:rowOff>75960</xdr:rowOff>
    </xdr:to>
    <xdr:graphicFrame>
      <xdr:nvGraphicFramePr>
        <xdr:cNvPr id="507" name="Chart 77"/>
        <xdr:cNvGraphicFramePr/>
      </xdr:nvGraphicFramePr>
      <xdr:xfrm>
        <a:off x="95400" y="47958120"/>
        <a:ext cx="3687480" cy="163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 editAs="twoCell">
    <xdr:from>
      <xdr:col>1</xdr:col>
      <xdr:colOff>291600</xdr:colOff>
      <xdr:row>298</xdr:row>
      <xdr:rowOff>104760</xdr:rowOff>
    </xdr:from>
    <xdr:to>
      <xdr:col>7</xdr:col>
      <xdr:colOff>207360</xdr:colOff>
      <xdr:row>299</xdr:row>
      <xdr:rowOff>131400</xdr:rowOff>
    </xdr:to>
    <xdr:sp>
      <xdr:nvSpPr>
        <xdr:cNvPr id="508" name="CustomShape 1"/>
        <xdr:cNvSpPr/>
      </xdr:nvSpPr>
      <xdr:spPr>
        <a:xfrm>
          <a:off x="815400" y="47863080"/>
          <a:ext cx="2063160" cy="1882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299</xdr:row>
      <xdr:rowOff>47520</xdr:rowOff>
    </xdr:from>
    <xdr:to>
      <xdr:col>20</xdr:col>
      <xdr:colOff>237960</xdr:colOff>
      <xdr:row>309</xdr:row>
      <xdr:rowOff>75600</xdr:rowOff>
    </xdr:to>
    <xdr:graphicFrame>
      <xdr:nvGraphicFramePr>
        <xdr:cNvPr id="509" name="Chart 79"/>
        <xdr:cNvGraphicFramePr/>
      </xdr:nvGraphicFramePr>
      <xdr:xfrm>
        <a:off x="3895200" y="47967480"/>
        <a:ext cx="3335760" cy="1629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 editAs="twoCell">
    <xdr:from>
      <xdr:col>12</xdr:col>
      <xdr:colOff>245880</xdr:colOff>
      <xdr:row>298</xdr:row>
      <xdr:rowOff>93240</xdr:rowOff>
    </xdr:from>
    <xdr:to>
      <xdr:col>18</xdr:col>
      <xdr:colOff>95040</xdr:colOff>
      <xdr:row>299</xdr:row>
      <xdr:rowOff>121320</xdr:rowOff>
    </xdr:to>
    <xdr:sp>
      <xdr:nvSpPr>
        <xdr:cNvPr id="510" name="CustomShape 1"/>
        <xdr:cNvSpPr/>
      </xdr:nvSpPr>
      <xdr:spPr>
        <a:xfrm>
          <a:off x="4761360" y="47851560"/>
          <a:ext cx="1692360" cy="1897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312</xdr:row>
      <xdr:rowOff>19080</xdr:rowOff>
    </xdr:from>
    <xdr:to>
      <xdr:col>9</xdr:col>
      <xdr:colOff>266400</xdr:colOff>
      <xdr:row>321</xdr:row>
      <xdr:rowOff>104400</xdr:rowOff>
    </xdr:to>
    <xdr:graphicFrame>
      <xdr:nvGraphicFramePr>
        <xdr:cNvPr id="511" name="Chart 81"/>
        <xdr:cNvGraphicFramePr/>
      </xdr:nvGraphicFramePr>
      <xdr:xfrm>
        <a:off x="104760" y="49917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 editAs="twoCell">
    <xdr:from>
      <xdr:col>2</xdr:col>
      <xdr:colOff>133200</xdr:colOff>
      <xdr:row>308</xdr:row>
      <xdr:rowOff>47520</xdr:rowOff>
    </xdr:from>
    <xdr:to>
      <xdr:col>7</xdr:col>
      <xdr:colOff>207000</xdr:colOff>
      <xdr:row>309</xdr:row>
      <xdr:rowOff>37800</xdr:rowOff>
    </xdr:to>
    <xdr:sp>
      <xdr:nvSpPr>
        <xdr:cNvPr id="512" name="CustomShape 1"/>
        <xdr:cNvSpPr/>
      </xdr:nvSpPr>
      <xdr:spPr>
        <a:xfrm>
          <a:off x="959040" y="4941144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308</xdr:row>
      <xdr:rowOff>47520</xdr:rowOff>
    </xdr:from>
    <xdr:to>
      <xdr:col>18</xdr:col>
      <xdr:colOff>159480</xdr:colOff>
      <xdr:row>309</xdr:row>
      <xdr:rowOff>37800</xdr:rowOff>
    </xdr:to>
    <xdr:sp>
      <xdr:nvSpPr>
        <xdr:cNvPr id="513" name="CustomShape 1"/>
        <xdr:cNvSpPr/>
      </xdr:nvSpPr>
      <xdr:spPr>
        <a:xfrm>
          <a:off x="4940640" y="4941144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320</xdr:row>
      <xdr:rowOff>87480</xdr:rowOff>
    </xdr:from>
    <xdr:to>
      <xdr:col>7</xdr:col>
      <xdr:colOff>297000</xdr:colOff>
      <xdr:row>321</xdr:row>
      <xdr:rowOff>87120</xdr:rowOff>
    </xdr:to>
    <xdr:sp>
      <xdr:nvSpPr>
        <xdr:cNvPr id="514" name="CustomShape 1"/>
        <xdr:cNvSpPr/>
      </xdr:nvSpPr>
      <xdr:spPr>
        <a:xfrm>
          <a:off x="1052640" y="51246000"/>
          <a:ext cx="191556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311</xdr:row>
      <xdr:rowOff>66600</xdr:rowOff>
    </xdr:from>
    <xdr:to>
      <xdr:col>7</xdr:col>
      <xdr:colOff>226080</xdr:colOff>
      <xdr:row>312</xdr:row>
      <xdr:rowOff>87120</xdr:rowOff>
    </xdr:to>
    <xdr:sp>
      <xdr:nvSpPr>
        <xdr:cNvPr id="515" name="CustomShape 1"/>
        <xdr:cNvSpPr/>
      </xdr:nvSpPr>
      <xdr:spPr>
        <a:xfrm>
          <a:off x="835200" y="4980780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312</xdr:row>
      <xdr:rowOff>19080</xdr:rowOff>
    </xdr:from>
    <xdr:to>
      <xdr:col>20</xdr:col>
      <xdr:colOff>237960</xdr:colOff>
      <xdr:row>321</xdr:row>
      <xdr:rowOff>104400</xdr:rowOff>
    </xdr:to>
    <xdr:graphicFrame>
      <xdr:nvGraphicFramePr>
        <xdr:cNvPr id="516" name="Chart 86"/>
        <xdr:cNvGraphicFramePr/>
      </xdr:nvGraphicFramePr>
      <xdr:xfrm>
        <a:off x="3895200" y="49917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 editAs="twoCell">
    <xdr:from>
      <xdr:col>12</xdr:col>
      <xdr:colOff>152280</xdr:colOff>
      <xdr:row>311</xdr:row>
      <xdr:rowOff>76320</xdr:rowOff>
    </xdr:from>
    <xdr:to>
      <xdr:col>18</xdr:col>
      <xdr:colOff>75600</xdr:colOff>
      <xdr:row>312</xdr:row>
      <xdr:rowOff>104400</xdr:rowOff>
    </xdr:to>
    <xdr:sp>
      <xdr:nvSpPr>
        <xdr:cNvPr id="517" name="CustomShape 1"/>
        <xdr:cNvSpPr/>
      </xdr:nvSpPr>
      <xdr:spPr>
        <a:xfrm>
          <a:off x="4667760" y="4981752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320</xdr:row>
      <xdr:rowOff>87480</xdr:rowOff>
    </xdr:from>
    <xdr:to>
      <xdr:col>18</xdr:col>
      <xdr:colOff>121320</xdr:colOff>
      <xdr:row>321</xdr:row>
      <xdr:rowOff>87120</xdr:rowOff>
    </xdr:to>
    <xdr:sp>
      <xdr:nvSpPr>
        <xdr:cNvPr id="518" name="CustomShape 1"/>
        <xdr:cNvSpPr/>
      </xdr:nvSpPr>
      <xdr:spPr>
        <a:xfrm>
          <a:off x="4902480" y="51246000"/>
          <a:ext cx="1577520" cy="15732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364</xdr:row>
      <xdr:rowOff>38160</xdr:rowOff>
    </xdr:from>
    <xdr:to>
      <xdr:col>9</xdr:col>
      <xdr:colOff>285480</xdr:colOff>
      <xdr:row>374</xdr:row>
      <xdr:rowOff>75960</xdr:rowOff>
    </xdr:to>
    <xdr:graphicFrame>
      <xdr:nvGraphicFramePr>
        <xdr:cNvPr id="519" name="Chart 89"/>
        <xdr:cNvGraphicFramePr/>
      </xdr:nvGraphicFramePr>
      <xdr:xfrm>
        <a:off x="95400" y="58331520"/>
        <a:ext cx="3687480" cy="1648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 editAs="twoCell">
    <xdr:from>
      <xdr:col>1</xdr:col>
      <xdr:colOff>291600</xdr:colOff>
      <xdr:row>363</xdr:row>
      <xdr:rowOff>104760</xdr:rowOff>
    </xdr:from>
    <xdr:to>
      <xdr:col>7</xdr:col>
      <xdr:colOff>207360</xdr:colOff>
      <xdr:row>364</xdr:row>
      <xdr:rowOff>131400</xdr:rowOff>
    </xdr:to>
    <xdr:sp>
      <xdr:nvSpPr>
        <xdr:cNvPr id="520" name="CustomShape 1"/>
        <xdr:cNvSpPr/>
      </xdr:nvSpPr>
      <xdr:spPr>
        <a:xfrm>
          <a:off x="815400" y="5823612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364</xdr:row>
      <xdr:rowOff>47520</xdr:rowOff>
    </xdr:from>
    <xdr:to>
      <xdr:col>20</xdr:col>
      <xdr:colOff>237960</xdr:colOff>
      <xdr:row>374</xdr:row>
      <xdr:rowOff>75600</xdr:rowOff>
    </xdr:to>
    <xdr:graphicFrame>
      <xdr:nvGraphicFramePr>
        <xdr:cNvPr id="521" name="Chart 91"/>
        <xdr:cNvGraphicFramePr/>
      </xdr:nvGraphicFramePr>
      <xdr:xfrm>
        <a:off x="3895200" y="58340880"/>
        <a:ext cx="3335760" cy="163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 editAs="twoCell">
    <xdr:from>
      <xdr:col>12</xdr:col>
      <xdr:colOff>245880</xdr:colOff>
      <xdr:row>363</xdr:row>
      <xdr:rowOff>93240</xdr:rowOff>
    </xdr:from>
    <xdr:to>
      <xdr:col>18</xdr:col>
      <xdr:colOff>95040</xdr:colOff>
      <xdr:row>364</xdr:row>
      <xdr:rowOff>121320</xdr:rowOff>
    </xdr:to>
    <xdr:sp>
      <xdr:nvSpPr>
        <xdr:cNvPr id="522" name="CustomShape 1"/>
        <xdr:cNvSpPr/>
      </xdr:nvSpPr>
      <xdr:spPr>
        <a:xfrm>
          <a:off x="4761360" y="5822460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377</xdr:row>
      <xdr:rowOff>19080</xdr:rowOff>
    </xdr:from>
    <xdr:to>
      <xdr:col>9</xdr:col>
      <xdr:colOff>266400</xdr:colOff>
      <xdr:row>386</xdr:row>
      <xdr:rowOff>104400</xdr:rowOff>
    </xdr:to>
    <xdr:graphicFrame>
      <xdr:nvGraphicFramePr>
        <xdr:cNvPr id="523" name="Chart 93"/>
        <xdr:cNvGraphicFramePr/>
      </xdr:nvGraphicFramePr>
      <xdr:xfrm>
        <a:off x="104760" y="603072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 editAs="twoCell">
    <xdr:from>
      <xdr:col>2</xdr:col>
      <xdr:colOff>133200</xdr:colOff>
      <xdr:row>373</xdr:row>
      <xdr:rowOff>49680</xdr:rowOff>
    </xdr:from>
    <xdr:to>
      <xdr:col>7</xdr:col>
      <xdr:colOff>207000</xdr:colOff>
      <xdr:row>374</xdr:row>
      <xdr:rowOff>38160</xdr:rowOff>
    </xdr:to>
    <xdr:sp>
      <xdr:nvSpPr>
        <xdr:cNvPr id="524" name="CustomShape 1"/>
        <xdr:cNvSpPr/>
      </xdr:nvSpPr>
      <xdr:spPr>
        <a:xfrm>
          <a:off x="959040" y="59796000"/>
          <a:ext cx="191916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373</xdr:row>
      <xdr:rowOff>49680</xdr:rowOff>
    </xdr:from>
    <xdr:to>
      <xdr:col>18</xdr:col>
      <xdr:colOff>159480</xdr:colOff>
      <xdr:row>374</xdr:row>
      <xdr:rowOff>38160</xdr:rowOff>
    </xdr:to>
    <xdr:sp>
      <xdr:nvSpPr>
        <xdr:cNvPr id="525" name="CustomShape 1"/>
        <xdr:cNvSpPr/>
      </xdr:nvSpPr>
      <xdr:spPr>
        <a:xfrm>
          <a:off x="4940640" y="59796000"/>
          <a:ext cx="1577520" cy="1458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385</xdr:row>
      <xdr:rowOff>104760</xdr:rowOff>
    </xdr:from>
    <xdr:to>
      <xdr:col>7</xdr:col>
      <xdr:colOff>297000</xdr:colOff>
      <xdr:row>386</xdr:row>
      <xdr:rowOff>87480</xdr:rowOff>
    </xdr:to>
    <xdr:sp>
      <xdr:nvSpPr>
        <xdr:cNvPr id="526" name="CustomShape 1"/>
        <xdr:cNvSpPr/>
      </xdr:nvSpPr>
      <xdr:spPr>
        <a:xfrm>
          <a:off x="1052640" y="61652520"/>
          <a:ext cx="191556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376</xdr:row>
      <xdr:rowOff>66600</xdr:rowOff>
    </xdr:from>
    <xdr:to>
      <xdr:col>7</xdr:col>
      <xdr:colOff>226080</xdr:colOff>
      <xdr:row>377</xdr:row>
      <xdr:rowOff>87120</xdr:rowOff>
    </xdr:to>
    <xdr:sp>
      <xdr:nvSpPr>
        <xdr:cNvPr id="527" name="CustomShape 1"/>
        <xdr:cNvSpPr/>
      </xdr:nvSpPr>
      <xdr:spPr>
        <a:xfrm>
          <a:off x="835200" y="60197040"/>
          <a:ext cx="2062080" cy="1782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377</xdr:row>
      <xdr:rowOff>19080</xdr:rowOff>
    </xdr:from>
    <xdr:to>
      <xdr:col>20</xdr:col>
      <xdr:colOff>237960</xdr:colOff>
      <xdr:row>386</xdr:row>
      <xdr:rowOff>104400</xdr:rowOff>
    </xdr:to>
    <xdr:graphicFrame>
      <xdr:nvGraphicFramePr>
        <xdr:cNvPr id="528" name="Chart 98"/>
        <xdr:cNvGraphicFramePr/>
      </xdr:nvGraphicFramePr>
      <xdr:xfrm>
        <a:off x="3895200" y="603072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 editAs="twoCell">
    <xdr:from>
      <xdr:col>12</xdr:col>
      <xdr:colOff>152280</xdr:colOff>
      <xdr:row>376</xdr:row>
      <xdr:rowOff>76320</xdr:rowOff>
    </xdr:from>
    <xdr:to>
      <xdr:col>18</xdr:col>
      <xdr:colOff>75600</xdr:colOff>
      <xdr:row>377</xdr:row>
      <xdr:rowOff>104400</xdr:rowOff>
    </xdr:to>
    <xdr:sp>
      <xdr:nvSpPr>
        <xdr:cNvPr id="529" name="CustomShape 1"/>
        <xdr:cNvSpPr/>
      </xdr:nvSpPr>
      <xdr:spPr>
        <a:xfrm>
          <a:off x="4667760" y="60206760"/>
          <a:ext cx="1766520" cy="1857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385</xdr:row>
      <xdr:rowOff>104760</xdr:rowOff>
    </xdr:from>
    <xdr:to>
      <xdr:col>18</xdr:col>
      <xdr:colOff>121320</xdr:colOff>
      <xdr:row>386</xdr:row>
      <xdr:rowOff>87480</xdr:rowOff>
    </xdr:to>
    <xdr:sp>
      <xdr:nvSpPr>
        <xdr:cNvPr id="530" name="CustomShape 1"/>
        <xdr:cNvSpPr/>
      </xdr:nvSpPr>
      <xdr:spPr>
        <a:xfrm>
          <a:off x="4902480" y="61652520"/>
          <a:ext cx="1577520" cy="1404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429</xdr:row>
      <xdr:rowOff>38160</xdr:rowOff>
    </xdr:from>
    <xdr:to>
      <xdr:col>9</xdr:col>
      <xdr:colOff>285480</xdr:colOff>
      <xdr:row>439</xdr:row>
      <xdr:rowOff>75960</xdr:rowOff>
    </xdr:to>
    <xdr:graphicFrame>
      <xdr:nvGraphicFramePr>
        <xdr:cNvPr id="531" name="Chart 101"/>
        <xdr:cNvGraphicFramePr/>
      </xdr:nvGraphicFramePr>
      <xdr:xfrm>
        <a:off x="95400" y="6871644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 editAs="twoCell">
    <xdr:from>
      <xdr:col>1</xdr:col>
      <xdr:colOff>291600</xdr:colOff>
      <xdr:row>428</xdr:row>
      <xdr:rowOff>104760</xdr:rowOff>
    </xdr:from>
    <xdr:to>
      <xdr:col>7</xdr:col>
      <xdr:colOff>207360</xdr:colOff>
      <xdr:row>429</xdr:row>
      <xdr:rowOff>131400</xdr:rowOff>
    </xdr:to>
    <xdr:sp>
      <xdr:nvSpPr>
        <xdr:cNvPr id="532" name="CustomShape 1"/>
        <xdr:cNvSpPr/>
      </xdr:nvSpPr>
      <xdr:spPr>
        <a:xfrm>
          <a:off x="815400" y="68621040"/>
          <a:ext cx="2063160" cy="1886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TV 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429</xdr:row>
      <xdr:rowOff>47520</xdr:rowOff>
    </xdr:from>
    <xdr:to>
      <xdr:col>20</xdr:col>
      <xdr:colOff>237960</xdr:colOff>
      <xdr:row>439</xdr:row>
      <xdr:rowOff>75600</xdr:rowOff>
    </xdr:to>
    <xdr:graphicFrame>
      <xdr:nvGraphicFramePr>
        <xdr:cNvPr id="533" name="Chart 103"/>
        <xdr:cNvGraphicFramePr/>
      </xdr:nvGraphicFramePr>
      <xdr:xfrm>
        <a:off x="3895200" y="6872580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 editAs="twoCell">
    <xdr:from>
      <xdr:col>12</xdr:col>
      <xdr:colOff>245880</xdr:colOff>
      <xdr:row>428</xdr:row>
      <xdr:rowOff>93240</xdr:rowOff>
    </xdr:from>
    <xdr:to>
      <xdr:col>18</xdr:col>
      <xdr:colOff>95040</xdr:colOff>
      <xdr:row>429</xdr:row>
      <xdr:rowOff>121320</xdr:rowOff>
    </xdr:to>
    <xdr:sp>
      <xdr:nvSpPr>
        <xdr:cNvPr id="534" name="CustomShape 1"/>
        <xdr:cNvSpPr/>
      </xdr:nvSpPr>
      <xdr:spPr>
        <a:xfrm>
          <a:off x="4761360" y="68609520"/>
          <a:ext cx="169236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PL du jour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442</xdr:row>
      <xdr:rowOff>19080</xdr:rowOff>
    </xdr:from>
    <xdr:to>
      <xdr:col>9</xdr:col>
      <xdr:colOff>266400</xdr:colOff>
      <xdr:row>451</xdr:row>
      <xdr:rowOff>104400</xdr:rowOff>
    </xdr:to>
    <xdr:graphicFrame>
      <xdr:nvGraphicFramePr>
        <xdr:cNvPr id="535" name="Chart 105"/>
        <xdr:cNvGraphicFramePr/>
      </xdr:nvGraphicFramePr>
      <xdr:xfrm>
        <a:off x="104760" y="7078896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 editAs="twoCell">
    <xdr:from>
      <xdr:col>2</xdr:col>
      <xdr:colOff>133200</xdr:colOff>
      <xdr:row>438</xdr:row>
      <xdr:rowOff>47520</xdr:rowOff>
    </xdr:from>
    <xdr:to>
      <xdr:col>7</xdr:col>
      <xdr:colOff>207000</xdr:colOff>
      <xdr:row>439</xdr:row>
      <xdr:rowOff>37800</xdr:rowOff>
    </xdr:to>
    <xdr:sp>
      <xdr:nvSpPr>
        <xdr:cNvPr id="536" name="CustomShape 1"/>
        <xdr:cNvSpPr/>
      </xdr:nvSpPr>
      <xdr:spPr>
        <a:xfrm>
          <a:off x="959040" y="7018308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438</xdr:row>
      <xdr:rowOff>47520</xdr:rowOff>
    </xdr:from>
    <xdr:to>
      <xdr:col>18</xdr:col>
      <xdr:colOff>159480</xdr:colOff>
      <xdr:row>439</xdr:row>
      <xdr:rowOff>37800</xdr:rowOff>
    </xdr:to>
    <xdr:sp>
      <xdr:nvSpPr>
        <xdr:cNvPr id="537" name="CustomShape 1"/>
        <xdr:cNvSpPr/>
      </xdr:nvSpPr>
      <xdr:spPr>
        <a:xfrm>
          <a:off x="4940640" y="7018308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450</xdr:row>
      <xdr:rowOff>104760</xdr:rowOff>
    </xdr:from>
    <xdr:to>
      <xdr:col>7</xdr:col>
      <xdr:colOff>297000</xdr:colOff>
      <xdr:row>451</xdr:row>
      <xdr:rowOff>87480</xdr:rowOff>
    </xdr:to>
    <xdr:sp>
      <xdr:nvSpPr>
        <xdr:cNvPr id="538" name="CustomShape 1"/>
        <xdr:cNvSpPr/>
      </xdr:nvSpPr>
      <xdr:spPr>
        <a:xfrm>
          <a:off x="1052640" y="72134640"/>
          <a:ext cx="191556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441</xdr:row>
      <xdr:rowOff>66600</xdr:rowOff>
    </xdr:from>
    <xdr:to>
      <xdr:col>7</xdr:col>
      <xdr:colOff>226080</xdr:colOff>
      <xdr:row>442</xdr:row>
      <xdr:rowOff>87120</xdr:rowOff>
    </xdr:to>
    <xdr:sp>
      <xdr:nvSpPr>
        <xdr:cNvPr id="539" name="CustomShape 1"/>
        <xdr:cNvSpPr/>
      </xdr:nvSpPr>
      <xdr:spPr>
        <a:xfrm>
          <a:off x="835200" y="7067916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442</xdr:row>
      <xdr:rowOff>19080</xdr:rowOff>
    </xdr:from>
    <xdr:to>
      <xdr:col>20</xdr:col>
      <xdr:colOff>237960</xdr:colOff>
      <xdr:row>451</xdr:row>
      <xdr:rowOff>104400</xdr:rowOff>
    </xdr:to>
    <xdr:graphicFrame>
      <xdr:nvGraphicFramePr>
        <xdr:cNvPr id="540" name="Chart 110"/>
        <xdr:cNvGraphicFramePr/>
      </xdr:nvGraphicFramePr>
      <xdr:xfrm>
        <a:off x="3895200" y="7078896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 editAs="twoCell">
    <xdr:from>
      <xdr:col>12</xdr:col>
      <xdr:colOff>152280</xdr:colOff>
      <xdr:row>441</xdr:row>
      <xdr:rowOff>76320</xdr:rowOff>
    </xdr:from>
    <xdr:to>
      <xdr:col>18</xdr:col>
      <xdr:colOff>75600</xdr:colOff>
      <xdr:row>442</xdr:row>
      <xdr:rowOff>104400</xdr:rowOff>
    </xdr:to>
    <xdr:sp>
      <xdr:nvSpPr>
        <xdr:cNvPr id="541" name="CustomShape 1"/>
        <xdr:cNvSpPr/>
      </xdr:nvSpPr>
      <xdr:spPr>
        <a:xfrm>
          <a:off x="4667760" y="7068888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450</xdr:row>
      <xdr:rowOff>104760</xdr:rowOff>
    </xdr:from>
    <xdr:to>
      <xdr:col>18</xdr:col>
      <xdr:colOff>121320</xdr:colOff>
      <xdr:row>451</xdr:row>
      <xdr:rowOff>87480</xdr:rowOff>
    </xdr:to>
    <xdr:sp>
      <xdr:nvSpPr>
        <xdr:cNvPr id="542" name="CustomShape 1"/>
        <xdr:cNvSpPr/>
      </xdr:nvSpPr>
      <xdr:spPr>
        <a:xfrm>
          <a:off x="4902480" y="72134640"/>
          <a:ext cx="1577520" cy="14004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559</xdr:row>
      <xdr:rowOff>38160</xdr:rowOff>
    </xdr:from>
    <xdr:to>
      <xdr:col>9</xdr:col>
      <xdr:colOff>285480</xdr:colOff>
      <xdr:row>569</xdr:row>
      <xdr:rowOff>75960</xdr:rowOff>
    </xdr:to>
    <xdr:graphicFrame>
      <xdr:nvGraphicFramePr>
        <xdr:cNvPr id="543" name="Chart 113"/>
        <xdr:cNvGraphicFramePr/>
      </xdr:nvGraphicFramePr>
      <xdr:xfrm>
        <a:off x="95400" y="89763480"/>
        <a:ext cx="3687480" cy="165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 editAs="twoCell">
    <xdr:from>
      <xdr:col>1</xdr:col>
      <xdr:colOff>291600</xdr:colOff>
      <xdr:row>558</xdr:row>
      <xdr:rowOff>104760</xdr:rowOff>
    </xdr:from>
    <xdr:to>
      <xdr:col>8</xdr:col>
      <xdr:colOff>56880</xdr:colOff>
      <xdr:row>559</xdr:row>
      <xdr:rowOff>142560</xdr:rowOff>
    </xdr:to>
    <xdr:sp>
      <xdr:nvSpPr>
        <xdr:cNvPr id="544" name="CustomShape 1"/>
        <xdr:cNvSpPr/>
      </xdr:nvSpPr>
      <xdr:spPr>
        <a:xfrm>
          <a:off x="815400" y="89668080"/>
          <a:ext cx="2336400" cy="1998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559</xdr:row>
      <xdr:rowOff>47520</xdr:rowOff>
    </xdr:from>
    <xdr:to>
      <xdr:col>20</xdr:col>
      <xdr:colOff>237960</xdr:colOff>
      <xdr:row>569</xdr:row>
      <xdr:rowOff>75600</xdr:rowOff>
    </xdr:to>
    <xdr:graphicFrame>
      <xdr:nvGraphicFramePr>
        <xdr:cNvPr id="545" name="Chart 115"/>
        <xdr:cNvGraphicFramePr/>
      </xdr:nvGraphicFramePr>
      <xdr:xfrm>
        <a:off x="3895200" y="89772840"/>
        <a:ext cx="3335760" cy="164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 editAs="twoCell">
    <xdr:from>
      <xdr:col>12</xdr:col>
      <xdr:colOff>245880</xdr:colOff>
      <xdr:row>558</xdr:row>
      <xdr:rowOff>93240</xdr:rowOff>
    </xdr:from>
    <xdr:to>
      <xdr:col>19</xdr:col>
      <xdr:colOff>37800</xdr:colOff>
      <xdr:row>559</xdr:row>
      <xdr:rowOff>121320</xdr:rowOff>
    </xdr:to>
    <xdr:sp>
      <xdr:nvSpPr>
        <xdr:cNvPr id="546" name="CustomShape 1"/>
        <xdr:cNvSpPr/>
      </xdr:nvSpPr>
      <xdr:spPr>
        <a:xfrm>
          <a:off x="4761360" y="89656560"/>
          <a:ext cx="1937520" cy="19008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572</xdr:row>
      <xdr:rowOff>19080</xdr:rowOff>
    </xdr:from>
    <xdr:to>
      <xdr:col>9</xdr:col>
      <xdr:colOff>266400</xdr:colOff>
      <xdr:row>581</xdr:row>
      <xdr:rowOff>104400</xdr:rowOff>
    </xdr:to>
    <xdr:graphicFrame>
      <xdr:nvGraphicFramePr>
        <xdr:cNvPr id="547" name="Chart 117"/>
        <xdr:cNvGraphicFramePr/>
      </xdr:nvGraphicFramePr>
      <xdr:xfrm>
        <a:off x="104760" y="9184500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 editAs="twoCell">
    <xdr:from>
      <xdr:col>2</xdr:col>
      <xdr:colOff>133200</xdr:colOff>
      <xdr:row>568</xdr:row>
      <xdr:rowOff>47520</xdr:rowOff>
    </xdr:from>
    <xdr:to>
      <xdr:col>7</xdr:col>
      <xdr:colOff>207000</xdr:colOff>
      <xdr:row>569</xdr:row>
      <xdr:rowOff>37800</xdr:rowOff>
    </xdr:to>
    <xdr:sp>
      <xdr:nvSpPr>
        <xdr:cNvPr id="548" name="CustomShape 1"/>
        <xdr:cNvSpPr/>
      </xdr:nvSpPr>
      <xdr:spPr>
        <a:xfrm>
          <a:off x="959040" y="91230120"/>
          <a:ext cx="191916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568</xdr:row>
      <xdr:rowOff>47520</xdr:rowOff>
    </xdr:from>
    <xdr:to>
      <xdr:col>18</xdr:col>
      <xdr:colOff>159480</xdr:colOff>
      <xdr:row>569</xdr:row>
      <xdr:rowOff>37800</xdr:rowOff>
    </xdr:to>
    <xdr:sp>
      <xdr:nvSpPr>
        <xdr:cNvPr id="549" name="CustomShape 1"/>
        <xdr:cNvSpPr/>
      </xdr:nvSpPr>
      <xdr:spPr>
        <a:xfrm>
          <a:off x="4940640" y="91230120"/>
          <a:ext cx="1577520" cy="15228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580</xdr:row>
      <xdr:rowOff>87480</xdr:rowOff>
    </xdr:from>
    <xdr:to>
      <xdr:col>7</xdr:col>
      <xdr:colOff>297000</xdr:colOff>
      <xdr:row>581</xdr:row>
      <xdr:rowOff>87120</xdr:rowOff>
    </xdr:to>
    <xdr:sp>
      <xdr:nvSpPr>
        <xdr:cNvPr id="550" name="CustomShape 1"/>
        <xdr:cNvSpPr/>
      </xdr:nvSpPr>
      <xdr:spPr>
        <a:xfrm>
          <a:off x="1052640" y="9317340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571</xdr:row>
      <xdr:rowOff>66600</xdr:rowOff>
    </xdr:from>
    <xdr:to>
      <xdr:col>7</xdr:col>
      <xdr:colOff>226080</xdr:colOff>
      <xdr:row>572</xdr:row>
      <xdr:rowOff>87120</xdr:rowOff>
    </xdr:to>
    <xdr:sp>
      <xdr:nvSpPr>
        <xdr:cNvPr id="551" name="CustomShape 1"/>
        <xdr:cNvSpPr/>
      </xdr:nvSpPr>
      <xdr:spPr>
        <a:xfrm>
          <a:off x="835200" y="9173520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572</xdr:row>
      <xdr:rowOff>19080</xdr:rowOff>
    </xdr:from>
    <xdr:to>
      <xdr:col>20</xdr:col>
      <xdr:colOff>237960</xdr:colOff>
      <xdr:row>581</xdr:row>
      <xdr:rowOff>104400</xdr:rowOff>
    </xdr:to>
    <xdr:graphicFrame>
      <xdr:nvGraphicFramePr>
        <xdr:cNvPr id="552" name="Chart 122"/>
        <xdr:cNvGraphicFramePr/>
      </xdr:nvGraphicFramePr>
      <xdr:xfrm>
        <a:off x="3895200" y="9184500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 editAs="twoCell">
    <xdr:from>
      <xdr:col>12</xdr:col>
      <xdr:colOff>152280</xdr:colOff>
      <xdr:row>571</xdr:row>
      <xdr:rowOff>76320</xdr:rowOff>
    </xdr:from>
    <xdr:to>
      <xdr:col>18</xdr:col>
      <xdr:colOff>75600</xdr:colOff>
      <xdr:row>572</xdr:row>
      <xdr:rowOff>104400</xdr:rowOff>
    </xdr:to>
    <xdr:sp>
      <xdr:nvSpPr>
        <xdr:cNvPr id="553" name="CustomShape 1"/>
        <xdr:cNvSpPr/>
      </xdr:nvSpPr>
      <xdr:spPr>
        <a:xfrm>
          <a:off x="4667760" y="9174492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580</xdr:row>
      <xdr:rowOff>87480</xdr:rowOff>
    </xdr:from>
    <xdr:to>
      <xdr:col>18</xdr:col>
      <xdr:colOff>121320</xdr:colOff>
      <xdr:row>581</xdr:row>
      <xdr:rowOff>87120</xdr:rowOff>
    </xdr:to>
    <xdr:sp>
      <xdr:nvSpPr>
        <xdr:cNvPr id="554" name="CustomShape 1"/>
        <xdr:cNvSpPr/>
      </xdr:nvSpPr>
      <xdr:spPr>
        <a:xfrm>
          <a:off x="4902480" y="9317340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117</xdr:row>
      <xdr:rowOff>19080</xdr:rowOff>
    </xdr:from>
    <xdr:to>
      <xdr:col>9</xdr:col>
      <xdr:colOff>285480</xdr:colOff>
      <xdr:row>126</xdr:row>
      <xdr:rowOff>133200</xdr:rowOff>
    </xdr:to>
    <xdr:graphicFrame>
      <xdr:nvGraphicFramePr>
        <xdr:cNvPr id="555" name="Chart 128"/>
        <xdr:cNvGraphicFramePr/>
      </xdr:nvGraphicFramePr>
      <xdr:xfrm>
        <a:off x="104760" y="18705600"/>
        <a:ext cx="3678120" cy="156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 editAs="twoCell">
    <xdr:from>
      <xdr:col>2</xdr:col>
      <xdr:colOff>171360</xdr:colOff>
      <xdr:row>125</xdr:row>
      <xdr:rowOff>160200</xdr:rowOff>
    </xdr:from>
    <xdr:to>
      <xdr:col>7</xdr:col>
      <xdr:colOff>245160</xdr:colOff>
      <xdr:row>126</xdr:row>
      <xdr:rowOff>133200</xdr:rowOff>
    </xdr:to>
    <xdr:sp>
      <xdr:nvSpPr>
        <xdr:cNvPr id="556" name="CustomShape 1"/>
        <xdr:cNvSpPr/>
      </xdr:nvSpPr>
      <xdr:spPr>
        <a:xfrm>
          <a:off x="997200" y="20139120"/>
          <a:ext cx="1919160" cy="1350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95400</xdr:colOff>
      <xdr:row>494</xdr:row>
      <xdr:rowOff>38160</xdr:rowOff>
    </xdr:from>
    <xdr:to>
      <xdr:col>9</xdr:col>
      <xdr:colOff>285480</xdr:colOff>
      <xdr:row>504</xdr:row>
      <xdr:rowOff>75960</xdr:rowOff>
    </xdr:to>
    <xdr:graphicFrame>
      <xdr:nvGraphicFramePr>
        <xdr:cNvPr id="557" name="Chart 113"/>
        <xdr:cNvGraphicFramePr/>
      </xdr:nvGraphicFramePr>
      <xdr:xfrm>
        <a:off x="95400" y="79198200"/>
        <a:ext cx="3687480" cy="161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 editAs="twoCell">
    <xdr:from>
      <xdr:col>1</xdr:col>
      <xdr:colOff>291600</xdr:colOff>
      <xdr:row>493</xdr:row>
      <xdr:rowOff>104760</xdr:rowOff>
    </xdr:from>
    <xdr:to>
      <xdr:col>8</xdr:col>
      <xdr:colOff>56880</xdr:colOff>
      <xdr:row>494</xdr:row>
      <xdr:rowOff>142560</xdr:rowOff>
    </xdr:to>
    <xdr:sp>
      <xdr:nvSpPr>
        <xdr:cNvPr id="558" name="CustomShape 1"/>
        <xdr:cNvSpPr/>
      </xdr:nvSpPr>
      <xdr:spPr>
        <a:xfrm>
          <a:off x="815400" y="79107480"/>
          <a:ext cx="2336400" cy="19512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494</xdr:row>
      <xdr:rowOff>47520</xdr:rowOff>
    </xdr:from>
    <xdr:to>
      <xdr:col>20</xdr:col>
      <xdr:colOff>237960</xdr:colOff>
      <xdr:row>504</xdr:row>
      <xdr:rowOff>75600</xdr:rowOff>
    </xdr:to>
    <xdr:graphicFrame>
      <xdr:nvGraphicFramePr>
        <xdr:cNvPr id="559" name="Chart 115"/>
        <xdr:cNvGraphicFramePr/>
      </xdr:nvGraphicFramePr>
      <xdr:xfrm>
        <a:off x="3895200" y="79207560"/>
        <a:ext cx="3335760" cy="1603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 editAs="twoCell">
    <xdr:from>
      <xdr:col>12</xdr:col>
      <xdr:colOff>245880</xdr:colOff>
      <xdr:row>493</xdr:row>
      <xdr:rowOff>85680</xdr:rowOff>
    </xdr:from>
    <xdr:to>
      <xdr:col>19</xdr:col>
      <xdr:colOff>37800</xdr:colOff>
      <xdr:row>494</xdr:row>
      <xdr:rowOff>113760</xdr:rowOff>
    </xdr:to>
    <xdr:sp>
      <xdr:nvSpPr>
        <xdr:cNvPr id="560" name="CustomShape 1"/>
        <xdr:cNvSpPr/>
      </xdr:nvSpPr>
      <xdr:spPr>
        <a:xfrm>
          <a:off x="4761360" y="79088400"/>
          <a:ext cx="1937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Débits Horaires Moyens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104760</xdr:colOff>
      <xdr:row>507</xdr:row>
      <xdr:rowOff>19080</xdr:rowOff>
    </xdr:from>
    <xdr:to>
      <xdr:col>9</xdr:col>
      <xdr:colOff>266400</xdr:colOff>
      <xdr:row>516</xdr:row>
      <xdr:rowOff>104400</xdr:rowOff>
    </xdr:to>
    <xdr:graphicFrame>
      <xdr:nvGraphicFramePr>
        <xdr:cNvPr id="561" name="Chart 117"/>
        <xdr:cNvGraphicFramePr/>
      </xdr:nvGraphicFramePr>
      <xdr:xfrm>
        <a:off x="104760" y="81226440"/>
        <a:ext cx="365904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 editAs="twoCell">
    <xdr:from>
      <xdr:col>2</xdr:col>
      <xdr:colOff>133200</xdr:colOff>
      <xdr:row>503</xdr:row>
      <xdr:rowOff>47520</xdr:rowOff>
    </xdr:from>
    <xdr:to>
      <xdr:col>7</xdr:col>
      <xdr:colOff>207000</xdr:colOff>
      <xdr:row>504</xdr:row>
      <xdr:rowOff>37800</xdr:rowOff>
    </xdr:to>
    <xdr:sp>
      <xdr:nvSpPr>
        <xdr:cNvPr id="562" name="CustomShape 1"/>
        <xdr:cNvSpPr/>
      </xdr:nvSpPr>
      <xdr:spPr>
        <a:xfrm>
          <a:off x="959040" y="80624880"/>
          <a:ext cx="191916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93240</xdr:colOff>
      <xdr:row>503</xdr:row>
      <xdr:rowOff>47520</xdr:rowOff>
    </xdr:from>
    <xdr:to>
      <xdr:col>18</xdr:col>
      <xdr:colOff>159480</xdr:colOff>
      <xdr:row>504</xdr:row>
      <xdr:rowOff>37800</xdr:rowOff>
    </xdr:to>
    <xdr:sp>
      <xdr:nvSpPr>
        <xdr:cNvPr id="563" name="CustomShape 1"/>
        <xdr:cNvSpPr/>
      </xdr:nvSpPr>
      <xdr:spPr>
        <a:xfrm>
          <a:off x="4940640" y="80624880"/>
          <a:ext cx="1577520" cy="147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Heures de la journée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226800</xdr:colOff>
      <xdr:row>515</xdr:row>
      <xdr:rowOff>87480</xdr:rowOff>
    </xdr:from>
    <xdr:to>
      <xdr:col>7</xdr:col>
      <xdr:colOff>297000</xdr:colOff>
      <xdr:row>516</xdr:row>
      <xdr:rowOff>87120</xdr:rowOff>
    </xdr:to>
    <xdr:sp>
      <xdr:nvSpPr>
        <xdr:cNvPr id="564" name="CustomShape 1"/>
        <xdr:cNvSpPr/>
      </xdr:nvSpPr>
      <xdr:spPr>
        <a:xfrm>
          <a:off x="1052640" y="82554840"/>
          <a:ext cx="191556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  <xdr:twoCellAnchor editAs="twoCell">
    <xdr:from>
      <xdr:col>2</xdr:col>
      <xdr:colOff>9360</xdr:colOff>
      <xdr:row>506</xdr:row>
      <xdr:rowOff>66600</xdr:rowOff>
    </xdr:from>
    <xdr:to>
      <xdr:col>7</xdr:col>
      <xdr:colOff>226080</xdr:colOff>
      <xdr:row>507</xdr:row>
      <xdr:rowOff>87120</xdr:rowOff>
    </xdr:to>
    <xdr:sp>
      <xdr:nvSpPr>
        <xdr:cNvPr id="565" name="CustomShape 1"/>
        <xdr:cNvSpPr/>
      </xdr:nvSpPr>
      <xdr:spPr>
        <a:xfrm>
          <a:off x="835200" y="81116640"/>
          <a:ext cx="2062080" cy="17784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TV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10</xdr:col>
      <xdr:colOff>95400</xdr:colOff>
      <xdr:row>507</xdr:row>
      <xdr:rowOff>19080</xdr:rowOff>
    </xdr:from>
    <xdr:to>
      <xdr:col>20</xdr:col>
      <xdr:colOff>237960</xdr:colOff>
      <xdr:row>516</xdr:row>
      <xdr:rowOff>104400</xdr:rowOff>
    </xdr:to>
    <xdr:graphicFrame>
      <xdr:nvGraphicFramePr>
        <xdr:cNvPr id="566" name="Chart 122"/>
        <xdr:cNvGraphicFramePr/>
      </xdr:nvGraphicFramePr>
      <xdr:xfrm>
        <a:off x="3895200" y="81226440"/>
        <a:ext cx="3335760" cy="150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 editAs="twoCell">
    <xdr:from>
      <xdr:col>12</xdr:col>
      <xdr:colOff>152280</xdr:colOff>
      <xdr:row>506</xdr:row>
      <xdr:rowOff>76320</xdr:rowOff>
    </xdr:from>
    <xdr:to>
      <xdr:col>18</xdr:col>
      <xdr:colOff>75600</xdr:colOff>
      <xdr:row>507</xdr:row>
      <xdr:rowOff>104400</xdr:rowOff>
    </xdr:to>
    <xdr:sp>
      <xdr:nvSpPr>
        <xdr:cNvPr id="567" name="CustomShape 1"/>
        <xdr:cNvSpPr/>
      </xdr:nvSpPr>
      <xdr:spPr>
        <a:xfrm>
          <a:off x="4667760" y="81126360"/>
          <a:ext cx="1766520" cy="18540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  <a:effectLst>
          <a:outerShdw algn="ctr" dir="2700000" dist="35638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1000" spc="-1" strike="noStrike">
              <a:solidFill>
                <a:srgbClr val="000000"/>
              </a:solidFill>
              <a:latin typeface="Arial"/>
            </a:rPr>
            <a:t>Classes de Vitesses PL</a:t>
          </a:r>
          <a:endParaRPr b="0" lang="fr-FR" sz="1000" spc="-1" strike="noStrike">
            <a:latin typeface="Times New Roman"/>
          </a:endParaRPr>
        </a:p>
      </xdr:txBody>
    </xdr:sp>
    <xdr:clientData/>
  </xdr:twoCellAnchor>
  <xdr:twoCellAnchor editAs="twoCell">
    <xdr:from>
      <xdr:col>13</xdr:col>
      <xdr:colOff>55080</xdr:colOff>
      <xdr:row>515</xdr:row>
      <xdr:rowOff>87480</xdr:rowOff>
    </xdr:from>
    <xdr:to>
      <xdr:col>18</xdr:col>
      <xdr:colOff>121320</xdr:colOff>
      <xdr:row>516</xdr:row>
      <xdr:rowOff>87120</xdr:rowOff>
    </xdr:to>
    <xdr:sp>
      <xdr:nvSpPr>
        <xdr:cNvPr id="568" name="CustomShape 1"/>
        <xdr:cNvSpPr/>
      </xdr:nvSpPr>
      <xdr:spPr>
        <a:xfrm>
          <a:off x="4902480" y="82554840"/>
          <a:ext cx="1577520" cy="15696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/>
        <a:fillRef idx="0"/>
        <a:effectRef idx="0"/>
        <a:fontRef idx="minor"/>
      </xdr:style>
      <xdr:txBody>
        <a:bodyPr lIns="27360" rIns="27360" tIns="23040" bIns="0">
          <a:noAutofit/>
        </a:bodyPr>
        <a:p>
          <a:pPr algn="ctr">
            <a:lnSpc>
              <a:spcPct val="100000"/>
            </a:lnSpc>
          </a:pPr>
          <a:r>
            <a:rPr b="0" lang="fr-FR" sz="800" spc="-1" strike="noStrike">
              <a:solidFill>
                <a:srgbClr val="000000"/>
              </a:solidFill>
              <a:latin typeface="Arial"/>
            </a:rPr>
            <a:t>Vitesses en Km/H</a:t>
          </a:r>
          <a:endParaRPr b="0" lang="fr-FR" sz="8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68"/>
  <sheetViews>
    <sheetView showFormulas="false" showGridLines="true" showRowColHeaders="true" showZeros="true" rightToLeft="false" tabSelected="true" showOutlineSymbols="true" defaultGridColor="true" view="pageBreakPreview" topLeftCell="A1" colorId="64" zoomScale="100" zoomScaleNormal="100" zoomScalePageLayoutView="100" workbookViewId="0">
      <selection pane="topLeft" activeCell="A8" activeCellId="0" sqref="A8"/>
    </sheetView>
  </sheetViews>
  <sheetFormatPr defaultRowHeight="12.4" zeroHeight="false" outlineLevelRow="0" outlineLevelCol="0"/>
  <cols>
    <col collapsed="false" customWidth="true" hidden="false" outlineLevel="0" max="1" min="1" style="1" width="21.71"/>
    <col collapsed="false" customWidth="true" hidden="false" outlineLevel="0" max="2" min="2" style="1" width="6.57"/>
    <col collapsed="false" customWidth="true" hidden="false" outlineLevel="0" max="3" min="3" style="1" width="6.92"/>
    <col collapsed="false" customWidth="true" hidden="false" outlineLevel="0" max="4" min="4" style="1" width="6.79"/>
    <col collapsed="false" customWidth="true" hidden="false" outlineLevel="0" max="5" min="5" style="1" width="6.86"/>
    <col collapsed="false" customWidth="true" hidden="false" outlineLevel="0" max="6" min="6" style="1" width="6.79"/>
    <col collapsed="false" customWidth="true" hidden="false" outlineLevel="0" max="7" min="7" style="1" width="6.5"/>
    <col collapsed="false" customWidth="true" hidden="false" outlineLevel="0" max="9" min="8" style="1" width="6.57"/>
    <col collapsed="false" customWidth="true" hidden="false" outlineLevel="0" max="10" min="10" style="1" width="5.86"/>
    <col collapsed="false" customWidth="true" hidden="false" outlineLevel="0" max="11" min="11" style="1" width="6.01"/>
    <col collapsed="false" customWidth="true" hidden="false" outlineLevel="0" max="12" min="12" style="1" width="6.86"/>
    <col collapsed="false" customWidth="true" hidden="false" outlineLevel="0" max="13" min="13" style="1" width="7"/>
    <col collapsed="false" customWidth="true" hidden="false" outlineLevel="0" max="14" min="14" style="1" width="9.29"/>
    <col collapsed="false" customWidth="true" hidden="false" outlineLevel="0" max="18" min="15" style="1" width="8.71"/>
    <col collapsed="false" customWidth="true" hidden="false" outlineLevel="0" max="1025" min="19" style="1" width="11.42"/>
  </cols>
  <sheetData>
    <row r="1" customFormat="false" ht="21" hidden="false" customHeight="false" outlineLevel="0" collapsed="false">
      <c r="D1" s="2"/>
      <c r="E1" s="2"/>
      <c r="F1" s="2"/>
      <c r="G1" s="2"/>
      <c r="H1" s="2"/>
      <c r="I1" s="2"/>
      <c r="J1" s="2"/>
      <c r="K1" s="2"/>
      <c r="L1" s="3"/>
      <c r="M1" s="3"/>
    </row>
    <row r="2" customFormat="false" ht="13.15" hidden="false" customHeight="false" outlineLevel="0" collapsed="false">
      <c r="A2" s="3"/>
      <c r="B2" s="3"/>
      <c r="C2" s="3"/>
      <c r="D2" s="3"/>
      <c r="E2" s="3"/>
      <c r="F2" s="3"/>
      <c r="G2" s="3"/>
      <c r="H2" s="3"/>
      <c r="I2" s="3"/>
      <c r="J2" s="4"/>
      <c r="K2" s="4"/>
      <c r="L2" s="3"/>
      <c r="M2" s="3"/>
    </row>
    <row r="3" customFormat="false" ht="13.15" hidden="false" customHeight="false" outlineLevel="0" collapsed="false">
      <c r="A3" s="3"/>
      <c r="B3" s="3"/>
      <c r="C3" s="3"/>
      <c r="D3" s="3"/>
      <c r="E3" s="3"/>
      <c r="F3" s="3"/>
      <c r="G3" s="3"/>
      <c r="H3" s="3"/>
      <c r="I3" s="3"/>
      <c r="J3" s="5"/>
      <c r="K3" s="5"/>
      <c r="L3" s="5"/>
      <c r="M3" s="5"/>
    </row>
    <row r="4" customFormat="false" ht="13.15" hidden="false" customHeight="false" outlineLevel="0" collapsed="false">
      <c r="A4" s="3"/>
      <c r="B4" s="3"/>
      <c r="C4" s="3"/>
      <c r="D4" s="3"/>
      <c r="E4" s="3"/>
      <c r="F4" s="3"/>
      <c r="G4" s="3"/>
      <c r="H4" s="3"/>
      <c r="I4" s="3"/>
      <c r="J4" s="5"/>
      <c r="K4" s="5"/>
      <c r="L4" s="5"/>
      <c r="M4" s="5"/>
    </row>
    <row r="5" customFormat="false" ht="13.15" hidden="false" customHeight="false" outlineLevel="0" collapsed="false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customFormat="false" ht="13.15" hidden="false" customHeight="false" outlineLevel="0" collapsed="false">
      <c r="A6" s="3"/>
      <c r="J6" s="3"/>
      <c r="K6" s="3"/>
      <c r="L6" s="3"/>
      <c r="M6" s="3"/>
    </row>
    <row r="7" customFormat="false" ht="23.25" hidden="false" customHeight="false" outlineLevel="0" collapsed="false">
      <c r="A7" s="6" t="s">
        <v>0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customFormat="false" ht="20.25" hidden="false" customHeight="true" outlineLevel="0" collapsed="false">
      <c r="A8" s="6" t="s">
        <v>1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customFormat="false" ht="12.75" hidden="false" customHeight="true" outlineLevel="0" collapsed="false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customFormat="false" ht="13.15" hidden="false" customHeight="false" outlineLevel="0" collapsed="false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customFormat="false" ht="15" hidden="false" customHeight="true" outlineLevel="0" collapsed="false">
      <c r="A11" s="8" t="s">
        <v>2</v>
      </c>
      <c r="B11" s="9" t="s">
        <v>3</v>
      </c>
      <c r="C11" s="9"/>
      <c r="D11" s="9"/>
      <c r="E11" s="9"/>
      <c r="F11" s="9"/>
      <c r="G11" s="9"/>
      <c r="H11" s="9"/>
      <c r="I11" s="9"/>
      <c r="J11" s="9"/>
      <c r="K11" s="9"/>
      <c r="L11" s="10" t="s">
        <v>4</v>
      </c>
      <c r="M11" s="10"/>
    </row>
    <row r="12" customFormat="false" ht="15" hidden="false" customHeight="true" outlineLevel="0" collapsed="false">
      <c r="A12" s="8" t="s">
        <v>5</v>
      </c>
      <c r="B12" s="11" t="s">
        <v>6</v>
      </c>
      <c r="C12" s="11"/>
      <c r="D12" s="11"/>
      <c r="E12" s="11"/>
      <c r="F12" s="11"/>
      <c r="G12" s="11"/>
      <c r="H12" s="11"/>
      <c r="I12" s="11"/>
      <c r="J12" s="11"/>
      <c r="K12" s="11"/>
      <c r="L12" s="12" t="s">
        <v>7</v>
      </c>
      <c r="M12" s="12" t="s">
        <v>8</v>
      </c>
    </row>
    <row r="13" customFormat="false" ht="15" hidden="false" customHeight="true" outlineLevel="0" collapsed="false">
      <c r="A13" s="8" t="s">
        <v>9</v>
      </c>
      <c r="B13" s="13" t="s">
        <v>10</v>
      </c>
      <c r="C13" s="13"/>
      <c r="D13" s="13"/>
      <c r="E13" s="13"/>
      <c r="F13" s="13"/>
      <c r="G13" s="13"/>
      <c r="H13" s="13"/>
      <c r="I13" s="13"/>
      <c r="J13" s="13"/>
      <c r="K13" s="13"/>
      <c r="L13" s="12" t="s">
        <v>7</v>
      </c>
      <c r="M13" s="12" t="s">
        <v>8</v>
      </c>
    </row>
    <row r="14" customFormat="false" ht="15" hidden="false" customHeight="true" outlineLevel="0" collapsed="false">
      <c r="A14" s="14" t="s">
        <v>11</v>
      </c>
      <c r="B14" s="15" t="s">
        <v>12</v>
      </c>
      <c r="C14" s="16" t="str">
        <f aca="false">'Comptage Vitesse Sens 1 60 Min'!BA5</f>
        <v>lundi 22 mars 2021</v>
      </c>
      <c r="D14" s="16"/>
      <c r="E14" s="16"/>
      <c r="F14" s="16"/>
      <c r="G14" s="17" t="s">
        <v>13</v>
      </c>
      <c r="H14" s="16" t="str">
        <f aca="false">'Comptage Vitesse Sens 1 60 Min'!BG5</f>
        <v>dimanche 28 mars 2021</v>
      </c>
      <c r="I14" s="16"/>
      <c r="J14" s="16"/>
      <c r="K14" s="18"/>
      <c r="L14" s="19" t="s">
        <v>14</v>
      </c>
      <c r="M14" s="19"/>
    </row>
    <row r="15" customFormat="false" ht="12.4" hidden="false" customHeight="false" outlineLevel="0" collapsed="false">
      <c r="A15" s="20"/>
    </row>
    <row r="37" customFormat="false" ht="12.75" hidden="false" customHeight="false" outlineLevel="0" collapsed="false"/>
    <row r="38" customFormat="false" ht="13.5" hidden="false" customHeight="false" outlineLevel="0" collapsed="false">
      <c r="A38" s="21" t="s">
        <v>15</v>
      </c>
      <c r="B38" s="22" t="str">
        <f aca="false">B12</f>
        <v>Rue Leroyer</v>
      </c>
      <c r="C38" s="22"/>
      <c r="D38" s="22"/>
      <c r="E38" s="22"/>
      <c r="F38" s="22" t="str">
        <f aca="false">B13</f>
        <v>Rue Crébillon</v>
      </c>
      <c r="G38" s="22"/>
      <c r="H38" s="22"/>
      <c r="I38" s="22"/>
      <c r="J38" s="22" t="s">
        <v>16</v>
      </c>
      <c r="K38" s="22"/>
      <c r="L38" s="22"/>
      <c r="M38" s="22"/>
    </row>
    <row r="39" customFormat="false" ht="13.5" hidden="false" customHeight="false" outlineLevel="0" collapsed="false">
      <c r="A39" s="21"/>
      <c r="B39" s="23" t="s">
        <v>17</v>
      </c>
      <c r="C39" s="24" t="s">
        <v>18</v>
      </c>
      <c r="D39" s="24" t="s">
        <v>19</v>
      </c>
      <c r="E39" s="25" t="s">
        <v>20</v>
      </c>
      <c r="F39" s="26" t="s">
        <v>17</v>
      </c>
      <c r="G39" s="27" t="s">
        <v>18</v>
      </c>
      <c r="H39" s="27" t="s">
        <v>19</v>
      </c>
      <c r="I39" s="28" t="s">
        <v>20</v>
      </c>
      <c r="J39" s="23" t="s">
        <v>17</v>
      </c>
      <c r="K39" s="24" t="s">
        <v>18</v>
      </c>
      <c r="L39" s="24" t="s">
        <v>19</v>
      </c>
      <c r="M39" s="25" t="s">
        <v>20</v>
      </c>
    </row>
    <row r="40" customFormat="false" ht="13.15" hidden="false" customHeight="false" outlineLevel="0" collapsed="false">
      <c r="A40" s="29" t="s">
        <v>21</v>
      </c>
      <c r="B40" s="30" t="n">
        <f aca="false">'Comptage Vitesse Sens 1 60 Min'!E594</f>
        <v>9154</v>
      </c>
      <c r="C40" s="31" t="n">
        <f aca="false">'Comptage Vitesse Sens 1 60 Min'!F594</f>
        <v>8772</v>
      </c>
      <c r="D40" s="31" t="n">
        <f aca="false">'Comptage Vitesse Sens 1 60 Min'!G594</f>
        <v>382</v>
      </c>
      <c r="E40" s="32" t="n">
        <f aca="false">'Comptage Vitesse Sens 1 60 Min'!H594</f>
        <v>0.0417303910858641</v>
      </c>
      <c r="F40" s="33" t="n">
        <f aca="false">'Comptage Vitesse Sens 2 60 Min'!E594</f>
        <v>9624</v>
      </c>
      <c r="G40" s="34" t="n">
        <f aca="false">'Comptage Vitesse Sens 2 60 Min'!F594</f>
        <v>9427</v>
      </c>
      <c r="H40" s="34" t="n">
        <f aca="false">'Comptage Vitesse Sens 2 60 Min'!G594</f>
        <v>197</v>
      </c>
      <c r="I40" s="35" t="n">
        <f aca="false">'Comptage Vitesse Sens 2 60 Min'!H594</f>
        <v>0.0204696591853699</v>
      </c>
      <c r="J40" s="36" t="n">
        <f aca="false">B40+F40</f>
        <v>18778</v>
      </c>
      <c r="K40" s="37" t="n">
        <f aca="false">C40+G40</f>
        <v>18199</v>
      </c>
      <c r="L40" s="37" t="n">
        <f aca="false">D40+H40</f>
        <v>579</v>
      </c>
      <c r="M40" s="38" t="n">
        <f aca="false">L40/J40</f>
        <v>0.0308339546277559</v>
      </c>
    </row>
    <row r="41" customFormat="false" ht="13.15" hidden="false" customHeight="false" outlineLevel="0" collapsed="false">
      <c r="A41" s="39" t="s">
        <v>22</v>
      </c>
      <c r="B41" s="40" t="n">
        <f aca="false">'Comptage Vitesse Sens 1 60 Min'!E595</f>
        <v>1307.71428571429</v>
      </c>
      <c r="C41" s="41" t="n">
        <f aca="false">'Comptage Vitesse Sens 1 60 Min'!F595</f>
        <v>1253.14285714286</v>
      </c>
      <c r="D41" s="41" t="n">
        <f aca="false">'Comptage Vitesse Sens 1 60 Min'!G595</f>
        <v>54.5714285714286</v>
      </c>
      <c r="E41" s="42" t="n">
        <f aca="false">'Comptage Vitesse Sens 1 60 Min'!H595</f>
        <v>0.0417303910858641</v>
      </c>
      <c r="F41" s="40" t="n">
        <f aca="false">'Comptage Vitesse Sens 2 60 Min'!E595</f>
        <v>1374.85714285714</v>
      </c>
      <c r="G41" s="41" t="n">
        <f aca="false">'Comptage Vitesse Sens 2 60 Min'!F595</f>
        <v>1346.71428571429</v>
      </c>
      <c r="H41" s="41" t="n">
        <f aca="false">'Comptage Vitesse Sens 2 60 Min'!G595</f>
        <v>28.1428571428571</v>
      </c>
      <c r="I41" s="43" t="n">
        <f aca="false">'Comptage Vitesse Sens 2 60 Min'!H595</f>
        <v>0.0204696591853699</v>
      </c>
      <c r="J41" s="44" t="n">
        <f aca="false">B41+F41</f>
        <v>2682.57142857143</v>
      </c>
      <c r="K41" s="41" t="n">
        <f aca="false">C41+G41</f>
        <v>2599.85714285714</v>
      </c>
      <c r="L41" s="41" t="n">
        <f aca="false">D41+H41</f>
        <v>82.7142857142857</v>
      </c>
      <c r="M41" s="43" t="n">
        <f aca="false">L41/J41</f>
        <v>0.0308339546277559</v>
      </c>
    </row>
    <row r="42" customFormat="false" ht="13.15" hidden="false" customHeight="false" outlineLevel="0" collapsed="false">
      <c r="A42" s="39" t="s">
        <v>23</v>
      </c>
      <c r="B42" s="40" t="n">
        <f aca="false">'Comptage Vitesse Sens 1 60 Min'!E596</f>
        <v>54.4880952380952</v>
      </c>
      <c r="C42" s="41" t="n">
        <f aca="false">'Comptage Vitesse Sens 1 60 Min'!F596</f>
        <v>52.2142857142857</v>
      </c>
      <c r="D42" s="41" t="n">
        <f aca="false">'Comptage Vitesse Sens 1 60 Min'!G596</f>
        <v>2.27380952380952</v>
      </c>
      <c r="E42" s="42" t="n">
        <f aca="false">'Comptage Vitesse Sens 1 60 Min'!H596</f>
        <v>0.0417303910858641</v>
      </c>
      <c r="F42" s="40" t="n">
        <f aca="false">'Comptage Vitesse Sens 2 60 Min'!E596</f>
        <v>57.2857142857143</v>
      </c>
      <c r="G42" s="41" t="n">
        <f aca="false">'Comptage Vitesse Sens 2 60 Min'!F596</f>
        <v>56.1130952380952</v>
      </c>
      <c r="H42" s="41" t="n">
        <f aca="false">'Comptage Vitesse Sens 2 60 Min'!G596</f>
        <v>1.17261904761905</v>
      </c>
      <c r="I42" s="43" t="n">
        <f aca="false">'Comptage Vitesse Sens 2 60 Min'!H596</f>
        <v>0.0204696591853699</v>
      </c>
      <c r="J42" s="44" t="n">
        <f aca="false">B42+F42</f>
        <v>111.77380952381</v>
      </c>
      <c r="K42" s="41" t="n">
        <f aca="false">C42+G42</f>
        <v>108.327380952381</v>
      </c>
      <c r="L42" s="41" t="n">
        <f aca="false">D42+H42</f>
        <v>3.44642857142857</v>
      </c>
      <c r="M42" s="43" t="n">
        <f aca="false">L42/J42</f>
        <v>0.0308339546277559</v>
      </c>
    </row>
    <row r="43" customFormat="false" ht="13.15" hidden="false" customHeight="false" outlineLevel="0" collapsed="false">
      <c r="A43" s="39" t="s">
        <v>24</v>
      </c>
      <c r="B43" s="40" t="n">
        <f aca="false">'Comptage Vitesse Sens 1 60 Min'!E597</f>
        <v>1233.85714285714</v>
      </c>
      <c r="C43" s="41" t="n">
        <f aca="false">'Comptage Vitesse Sens 1 60 Min'!F597</f>
        <v>1181.85714285714</v>
      </c>
      <c r="D43" s="41" t="n">
        <f aca="false">'Comptage Vitesse Sens 1 60 Min'!G597</f>
        <v>52</v>
      </c>
      <c r="E43" s="42" t="n">
        <f aca="false">'Comptage Vitesse Sens 1 60 Min'!H597</f>
        <v>0.0421442630543013</v>
      </c>
      <c r="F43" s="40" t="n">
        <f aca="false">'Comptage Vitesse Sens 2 60 Min'!E597</f>
        <v>1323.28571428571</v>
      </c>
      <c r="G43" s="41" t="n">
        <f aca="false">'Comptage Vitesse Sens 2 60 Min'!F597</f>
        <v>1295.28571428571</v>
      </c>
      <c r="H43" s="41" t="n">
        <f aca="false">'Comptage Vitesse Sens 2 60 Min'!G597</f>
        <v>28</v>
      </c>
      <c r="I43" s="43" t="n">
        <f aca="false">'Comptage Vitesse Sens 2 60 Min'!H597</f>
        <v>0.021159451581561</v>
      </c>
      <c r="J43" s="44" t="n">
        <f aca="false">B43+F43</f>
        <v>2557.14285714286</v>
      </c>
      <c r="K43" s="41" t="n">
        <f aca="false">C43+G43</f>
        <v>2477.14285714286</v>
      </c>
      <c r="L43" s="41" t="n">
        <f aca="false">D43+H43</f>
        <v>80</v>
      </c>
      <c r="M43" s="43" t="n">
        <f aca="false">L43/J43</f>
        <v>0.0312849162011173</v>
      </c>
    </row>
    <row r="44" customFormat="false" ht="13.15" hidden="false" customHeight="false" outlineLevel="0" collapsed="false">
      <c r="A44" s="39" t="s">
        <v>25</v>
      </c>
      <c r="B44" s="40" t="n">
        <f aca="false">'Comptage Vitesse Sens 1 60 Min'!E598</f>
        <v>73.8571428571429</v>
      </c>
      <c r="C44" s="41" t="n">
        <f aca="false">'Comptage Vitesse Sens 1 60 Min'!F598</f>
        <v>71.2857142857143</v>
      </c>
      <c r="D44" s="41" t="n">
        <f aca="false">'Comptage Vitesse Sens 1 60 Min'!G598</f>
        <v>2.57142857142857</v>
      </c>
      <c r="E44" s="42" t="n">
        <f aca="false">'Comptage Vitesse Sens 1 60 Min'!H598</f>
        <v>0.034816247582205</v>
      </c>
      <c r="F44" s="40" t="n">
        <f aca="false">'Comptage Vitesse Sens 2 60 Min'!E598</f>
        <v>51.5714285714284</v>
      </c>
      <c r="G44" s="41" t="n">
        <f aca="false">'Comptage Vitesse Sens 2 60 Min'!F598</f>
        <v>51.4285714285713</v>
      </c>
      <c r="H44" s="41" t="n">
        <f aca="false">'Comptage Vitesse Sens 2 60 Min'!G598</f>
        <v>0.142857142857142</v>
      </c>
      <c r="I44" s="43" t="n">
        <f aca="false">'Comptage Vitesse Sens 2 60 Min'!H598</f>
        <v>0.00277008310249307</v>
      </c>
      <c r="J44" s="44" t="n">
        <f aca="false">B44+F44</f>
        <v>125.428571428571</v>
      </c>
      <c r="K44" s="41" t="n">
        <f aca="false">C44+G44</f>
        <v>122.714285714286</v>
      </c>
      <c r="L44" s="41" t="n">
        <f aca="false">D44+H44</f>
        <v>2.71428571428571</v>
      </c>
      <c r="M44" s="43" t="n">
        <f aca="false">L44/J44</f>
        <v>0.0216400911161731</v>
      </c>
    </row>
    <row r="45" customFormat="false" ht="13.15" hidden="false" customHeight="false" outlineLevel="0" collapsed="false">
      <c r="A45" s="39" t="s">
        <v>26</v>
      </c>
      <c r="B45" s="40" t="n">
        <f aca="false">'Comptage Vitesse Sens 1 60 Min'!E599</f>
        <v>1426.4</v>
      </c>
      <c r="C45" s="41" t="n">
        <f aca="false">'Comptage Vitesse Sens 1 60 Min'!F599</f>
        <v>1365.6</v>
      </c>
      <c r="D45" s="41" t="n">
        <f aca="false">'Comptage Vitesse Sens 1 60 Min'!G599</f>
        <v>60.8</v>
      </c>
      <c r="E45" s="42" t="n">
        <f aca="false">'Comptage Vitesse Sens 1 60 Min'!H599</f>
        <v>0.0426247896803141</v>
      </c>
      <c r="F45" s="40" t="n">
        <f aca="false">'Comptage Vitesse Sens 2 60 Min'!E599</f>
        <v>1539.4</v>
      </c>
      <c r="G45" s="41" t="n">
        <f aca="false">'Comptage Vitesse Sens 2 60 Min'!F599</f>
        <v>1511.2</v>
      </c>
      <c r="H45" s="41" t="n">
        <f aca="false">'Comptage Vitesse Sens 2 60 Min'!G599</f>
        <v>28.2</v>
      </c>
      <c r="I45" s="43" t="n">
        <f aca="false">'Comptage Vitesse Sens 2 60 Min'!H599</f>
        <v>0.018318825516435</v>
      </c>
      <c r="J45" s="44" t="n">
        <f aca="false">B45+F45</f>
        <v>2965.8</v>
      </c>
      <c r="K45" s="41" t="n">
        <f aca="false">C45+G45</f>
        <v>2876.8</v>
      </c>
      <c r="L45" s="41" t="n">
        <f aca="false">D45+H45</f>
        <v>89</v>
      </c>
      <c r="M45" s="43" t="n">
        <f aca="false">L45/J45</f>
        <v>0.0300087666059748</v>
      </c>
    </row>
    <row r="46" customFormat="false" ht="13.15" hidden="false" customHeight="false" outlineLevel="0" collapsed="false">
      <c r="A46" s="39" t="s">
        <v>27</v>
      </c>
      <c r="B46" s="40" t="n">
        <f aca="false">'Comptage Vitesse Sens 1 60 Min'!E600</f>
        <v>1147</v>
      </c>
      <c r="C46" s="41" t="n">
        <f aca="false">'Comptage Vitesse Sens 1 60 Min'!F600</f>
        <v>1087</v>
      </c>
      <c r="D46" s="41" t="n">
        <f aca="false">'Comptage Vitesse Sens 1 60 Min'!G600</f>
        <v>60</v>
      </c>
      <c r="E46" s="42" t="n">
        <f aca="false">'Comptage Vitesse Sens 1 60 Min'!H600</f>
        <v>0.0523103748910201</v>
      </c>
      <c r="F46" s="40" t="n">
        <f aca="false">'Comptage Vitesse Sens 2 60 Min'!E600</f>
        <v>1080</v>
      </c>
      <c r="G46" s="41" t="n">
        <f aca="false">'Comptage Vitesse Sens 2 60 Min'!F600</f>
        <v>1060</v>
      </c>
      <c r="H46" s="41" t="n">
        <f aca="false">'Comptage Vitesse Sens 2 60 Min'!G600</f>
        <v>20</v>
      </c>
      <c r="I46" s="43" t="n">
        <f aca="false">'Comptage Vitesse Sens 2 60 Min'!H600</f>
        <v>0.0185185185185185</v>
      </c>
      <c r="J46" s="44" t="n">
        <f aca="false">B46+F46</f>
        <v>2227</v>
      </c>
      <c r="K46" s="41" t="n">
        <f aca="false">C46+G46</f>
        <v>2147</v>
      </c>
      <c r="L46" s="41" t="n">
        <f aca="false">D46+H46</f>
        <v>80</v>
      </c>
      <c r="M46" s="43" t="n">
        <f aca="false">L46/J46</f>
        <v>0.0359227660529861</v>
      </c>
    </row>
    <row r="47" customFormat="false" ht="13.5" hidden="false" customHeight="false" outlineLevel="0" collapsed="false">
      <c r="A47" s="45" t="s">
        <v>28</v>
      </c>
      <c r="B47" s="46" t="n">
        <f aca="false">'Comptage Vitesse Sens 1 60 Min'!E601</f>
        <v>875</v>
      </c>
      <c r="C47" s="47" t="n">
        <f aca="false">'Comptage Vitesse Sens 1 60 Min'!F601</f>
        <v>857</v>
      </c>
      <c r="D47" s="47" t="n">
        <f aca="false">'Comptage Vitesse Sens 1 60 Min'!G601</f>
        <v>18</v>
      </c>
      <c r="E47" s="48" t="n">
        <f aca="false">'Comptage Vitesse Sens 1 60 Min'!H601</f>
        <v>0.0205714285714286</v>
      </c>
      <c r="F47" s="46" t="n">
        <f aca="false">'Comptage Vitesse Sens 2 60 Min'!E601</f>
        <v>847</v>
      </c>
      <c r="G47" s="47" t="n">
        <f aca="false">'Comptage Vitesse Sens 2 60 Min'!F601</f>
        <v>811</v>
      </c>
      <c r="H47" s="47" t="n">
        <f aca="false">'Comptage Vitesse Sens 2 60 Min'!G601</f>
        <v>36</v>
      </c>
      <c r="I47" s="49" t="n">
        <f aca="false">'Comptage Vitesse Sens 2 60 Min'!H601</f>
        <v>0.0425029515938607</v>
      </c>
      <c r="J47" s="50" t="n">
        <f aca="false">B47+F47</f>
        <v>1722</v>
      </c>
      <c r="K47" s="47" t="n">
        <f aca="false">C47+G47</f>
        <v>1668</v>
      </c>
      <c r="L47" s="47" t="n">
        <f aca="false">D47+H47</f>
        <v>54</v>
      </c>
      <c r="M47" s="49" t="n">
        <f aca="false">L47/J47</f>
        <v>0.0313588850174216</v>
      </c>
    </row>
    <row r="48" customFormat="false" ht="13.5" hidden="false" customHeight="false" outlineLevel="0" collapsed="false">
      <c r="A48" s="51"/>
      <c r="B48" s="51"/>
      <c r="C48" s="51"/>
      <c r="D48" s="51"/>
      <c r="E48" s="51"/>
      <c r="F48" s="51"/>
      <c r="G48" s="51"/>
    </row>
    <row r="49" customFormat="false" ht="12.75" hidden="false" customHeight="false" outlineLevel="0" collapsed="false">
      <c r="A49" s="52" t="s">
        <v>29</v>
      </c>
      <c r="B49" s="53" t="str">
        <f aca="false">B12</f>
        <v>Rue Leroyer</v>
      </c>
      <c r="C49" s="53"/>
      <c r="D49" s="53"/>
      <c r="E49" s="53" t="str">
        <f aca="false">B13</f>
        <v>Rue Crébillon</v>
      </c>
      <c r="F49" s="53"/>
      <c r="G49" s="53"/>
    </row>
    <row r="50" customFormat="false" ht="13.5" hidden="false" customHeight="false" outlineLevel="0" collapsed="false">
      <c r="A50" s="52"/>
      <c r="B50" s="26" t="s">
        <v>17</v>
      </c>
      <c r="C50" s="27" t="s">
        <v>18</v>
      </c>
      <c r="D50" s="28" t="s">
        <v>19</v>
      </c>
      <c r="E50" s="23" t="s">
        <v>17</v>
      </c>
      <c r="F50" s="24" t="s">
        <v>18</v>
      </c>
      <c r="G50" s="25" t="s">
        <v>19</v>
      </c>
    </row>
    <row r="51" customFormat="false" ht="13.15" hidden="false" customHeight="false" outlineLevel="0" collapsed="false">
      <c r="A51" s="54" t="s">
        <v>30</v>
      </c>
      <c r="B51" s="55" t="n">
        <f aca="false">'Comptage Vitesse Sens 1 60 Min'!E605</f>
        <v>814</v>
      </c>
      <c r="C51" s="56" t="n">
        <f aca="false">'Comptage Vitesse Sens 1 60 Min'!F605</f>
        <v>790</v>
      </c>
      <c r="D51" s="57" t="n">
        <f aca="false">'Comptage Vitesse Sens 1 60 Min'!G605</f>
        <v>24</v>
      </c>
      <c r="E51" s="58" t="n">
        <f aca="false">'Comptage Vitesse Sens 2 60 Min'!E605</f>
        <v>1562</v>
      </c>
      <c r="F51" s="58" t="n">
        <f aca="false">'Comptage Vitesse Sens 2 60 Min'!F605</f>
        <v>1547</v>
      </c>
      <c r="G51" s="59" t="n">
        <f aca="false">'Comptage Vitesse Sens 2 60 Min'!G605</f>
        <v>15</v>
      </c>
    </row>
    <row r="52" customFormat="false" ht="13.5" hidden="false" customHeight="false" outlineLevel="0" collapsed="false">
      <c r="A52" s="60" t="s">
        <v>31</v>
      </c>
      <c r="B52" s="61" t="n">
        <f aca="false">B51/B40</f>
        <v>0.0889228752457942</v>
      </c>
      <c r="C52" s="62" t="n">
        <f aca="false">C51/C40</f>
        <v>0.0900592795257638</v>
      </c>
      <c r="D52" s="63" t="n">
        <f aca="false">D51/D40</f>
        <v>0.0628272251308901</v>
      </c>
      <c r="E52" s="64" t="n">
        <f aca="false">E51/F40</f>
        <v>0.162302576891106</v>
      </c>
      <c r="F52" s="64" t="n">
        <f aca="false">F51/G40</f>
        <v>0.164103108093773</v>
      </c>
      <c r="G52" s="65" t="n">
        <f aca="false">G51/H40</f>
        <v>0.0761421319796954</v>
      </c>
    </row>
    <row r="53" customFormat="false" ht="13.15" hidden="false" customHeight="false" outlineLevel="0" collapsed="false">
      <c r="A53" s="66" t="s">
        <v>32</v>
      </c>
      <c r="B53" s="67" t="n">
        <v>22.2</v>
      </c>
      <c r="C53" s="67" t="n">
        <v>22.2</v>
      </c>
      <c r="D53" s="68" t="n">
        <v>21.2</v>
      </c>
      <c r="E53" s="69" t="n">
        <v>25.3</v>
      </c>
      <c r="F53" s="69" t="n">
        <v>25.4</v>
      </c>
      <c r="G53" s="70" t="n">
        <v>20.4</v>
      </c>
    </row>
    <row r="54" customFormat="false" ht="13.15" hidden="false" customHeight="false" outlineLevel="0" collapsed="false">
      <c r="A54" s="60" t="s">
        <v>33</v>
      </c>
      <c r="B54" s="71" t="n">
        <v>27.9</v>
      </c>
      <c r="C54" s="72" t="n">
        <v>27.9</v>
      </c>
      <c r="D54" s="73" t="n">
        <v>27.64</v>
      </c>
      <c r="E54" s="74" t="n">
        <v>30.24</v>
      </c>
      <c r="F54" s="74" t="n">
        <v>30.42</v>
      </c>
      <c r="G54" s="75" t="n">
        <v>26.03</v>
      </c>
    </row>
    <row r="55" customFormat="false" ht="13.15" hidden="false" customHeight="false" outlineLevel="0" collapsed="false">
      <c r="A55" s="60" t="s">
        <v>34</v>
      </c>
      <c r="B55" s="71" t="n">
        <v>21.6</v>
      </c>
      <c r="C55" s="72" t="n">
        <v>21.6</v>
      </c>
      <c r="D55" s="73" t="n">
        <v>20.43</v>
      </c>
      <c r="E55" s="74" t="n">
        <v>25.02</v>
      </c>
      <c r="F55" s="74" t="n">
        <v>25.2</v>
      </c>
      <c r="G55" s="75" t="n">
        <v>19.62</v>
      </c>
    </row>
    <row r="56" customFormat="false" ht="13.5" hidden="false" customHeight="false" outlineLevel="0" collapsed="false">
      <c r="A56" s="76" t="s">
        <v>35</v>
      </c>
      <c r="B56" s="77" t="n">
        <v>16.56</v>
      </c>
      <c r="C56" s="78" t="n">
        <v>16.56</v>
      </c>
      <c r="D56" s="79" t="n">
        <v>15.38</v>
      </c>
      <c r="E56" s="80" t="n">
        <v>20.52</v>
      </c>
      <c r="F56" s="80" t="n">
        <v>20.7</v>
      </c>
      <c r="G56" s="81" t="n">
        <v>14.58</v>
      </c>
    </row>
    <row r="57" customFormat="false" ht="13.5" hidden="false" customHeight="false" outlineLevel="0" collapsed="false">
      <c r="A57" s="82"/>
      <c r="B57" s="83" t="str">
        <f aca="false">B49</f>
        <v>Rue Leroyer</v>
      </c>
      <c r="C57" s="83"/>
      <c r="D57" s="83"/>
      <c r="E57" s="83"/>
      <c r="F57" s="83" t="str">
        <f aca="false">E49</f>
        <v>Rue Crébillon</v>
      </c>
      <c r="G57" s="83"/>
      <c r="H57" s="83"/>
      <c r="I57" s="83"/>
    </row>
    <row r="58" customFormat="false" ht="13.15" hidden="false" customHeight="false" outlineLevel="0" collapsed="false">
      <c r="B58" s="84" t="s">
        <v>36</v>
      </c>
      <c r="C58" s="85" t="s">
        <v>37</v>
      </c>
      <c r="D58" s="85" t="s">
        <v>38</v>
      </c>
      <c r="E58" s="86" t="s">
        <v>39</v>
      </c>
      <c r="F58" s="84" t="s">
        <v>36</v>
      </c>
      <c r="G58" s="85" t="s">
        <v>37</v>
      </c>
      <c r="H58" s="85" t="s">
        <v>38</v>
      </c>
      <c r="I58" s="86" t="s">
        <v>39</v>
      </c>
      <c r="J58" s="3"/>
      <c r="K58" s="3"/>
      <c r="L58" s="3"/>
      <c r="N58" s="3"/>
      <c r="O58" s="3"/>
      <c r="P58" s="3"/>
    </row>
    <row r="59" customFormat="false" ht="13.15" hidden="false" customHeight="false" outlineLevel="0" collapsed="false">
      <c r="A59" s="87" t="s">
        <v>40</v>
      </c>
      <c r="B59" s="88" t="s">
        <v>41</v>
      </c>
      <c r="C59" s="12" t="s">
        <v>41</v>
      </c>
      <c r="D59" s="12" t="s">
        <v>41</v>
      </c>
      <c r="E59" s="89" t="s">
        <v>41</v>
      </c>
      <c r="F59" s="88" t="s">
        <v>41</v>
      </c>
      <c r="G59" s="12" t="s">
        <v>41</v>
      </c>
      <c r="H59" s="12" t="s">
        <v>41</v>
      </c>
      <c r="I59" s="89" t="s">
        <v>41</v>
      </c>
      <c r="J59" s="51"/>
      <c r="K59" s="51"/>
      <c r="L59" s="51"/>
      <c r="M59" s="51"/>
      <c r="N59" s="51"/>
      <c r="O59" s="51"/>
      <c r="P59" s="51"/>
      <c r="Q59" s="51"/>
    </row>
    <row r="60" customFormat="false" ht="13.15" hidden="false" customHeight="false" outlineLevel="0" collapsed="false">
      <c r="A60" s="90" t="s">
        <v>42</v>
      </c>
      <c r="B60" s="91" t="n">
        <f aca="false">'Comptage Vitesse Sens 1 60 Min'!B611</f>
        <v>0.909940720474236</v>
      </c>
      <c r="C60" s="91" t="n">
        <f aca="false">'Comptage Vitesse Sens 1 60 Min'!C611</f>
        <v>0.93717277486911</v>
      </c>
      <c r="D60" s="91" t="n">
        <f aca="false">'Comptage Vitesse Sens 1 60 Min'!D611</f>
        <v>0.0900592795257638</v>
      </c>
      <c r="E60" s="92" t="n">
        <f aca="false">'Comptage Vitesse Sens 1 60 Min'!E611</f>
        <v>0.0628272251308901</v>
      </c>
      <c r="F60" s="91" t="n">
        <f aca="false">'Comptage Vitesse Sens 2 60 Min'!B611</f>
        <v>0.835896891906227</v>
      </c>
      <c r="G60" s="91" t="n">
        <f aca="false">'Comptage Vitesse Sens 2 60 Min'!C611</f>
        <v>0.923857868020304</v>
      </c>
      <c r="H60" s="91" t="n">
        <f aca="false">'Comptage Vitesse Sens 2 60 Min'!D611</f>
        <v>0.164103108093773</v>
      </c>
      <c r="I60" s="92" t="n">
        <f aca="false">'Comptage Vitesse Sens 2 60 Min'!E611</f>
        <v>0.0761421319796954</v>
      </c>
    </row>
    <row r="61" customFormat="false" ht="13.15" hidden="false" customHeight="false" outlineLevel="0" collapsed="false">
      <c r="A61" s="87" t="s">
        <v>43</v>
      </c>
      <c r="B61" s="93" t="n">
        <f aca="false">'Comptage Vitesse Sens 1 60 Min'!B612</f>
        <v>0.994756041951664</v>
      </c>
      <c r="C61" s="93" t="n">
        <f aca="false">'Comptage Vitesse Sens 1 60 Min'!C612</f>
        <v>1</v>
      </c>
      <c r="D61" s="93" t="n">
        <f aca="false">'Comptage Vitesse Sens 1 60 Min'!D612</f>
        <v>0.00524395804833561</v>
      </c>
      <c r="E61" s="94" t="n">
        <f aca="false">'Comptage Vitesse Sens 1 60 Min'!E612</f>
        <v>0</v>
      </c>
      <c r="F61" s="93" t="n">
        <f aca="false">'Comptage Vitesse Sens 2 60 Min'!B612</f>
        <v>0.993635302853506</v>
      </c>
      <c r="G61" s="93" t="n">
        <f aca="false">'Comptage Vitesse Sens 2 60 Min'!C612</f>
        <v>0.99492385786802</v>
      </c>
      <c r="H61" s="93" t="n">
        <f aca="false">'Comptage Vitesse Sens 2 60 Min'!D612</f>
        <v>0.00636469714649411</v>
      </c>
      <c r="I61" s="94" t="n">
        <f aca="false">'Comptage Vitesse Sens 2 60 Min'!E612</f>
        <v>0.00507614213197969</v>
      </c>
    </row>
    <row r="62" customFormat="false" ht="13.15" hidden="false" customHeight="false" outlineLevel="0" collapsed="false">
      <c r="A62" s="90" t="s">
        <v>44</v>
      </c>
      <c r="B62" s="91" t="n">
        <f aca="false">'Comptage Vitesse Sens 1 60 Min'!B613</f>
        <v>0.999544003647971</v>
      </c>
      <c r="C62" s="91" t="n">
        <f aca="false">'Comptage Vitesse Sens 1 60 Min'!C613</f>
        <v>1</v>
      </c>
      <c r="D62" s="91" t="n">
        <f aca="false">'Comptage Vitesse Sens 1 60 Min'!D613</f>
        <v>0.000455996352029184</v>
      </c>
      <c r="E62" s="92" t="n">
        <f aca="false">'Comptage Vitesse Sens 1 60 Min'!E613</f>
        <v>0</v>
      </c>
      <c r="F62" s="91" t="n">
        <f aca="false">'Comptage Vitesse Sens 2 60 Min'!B613</f>
        <v>0.99978784342845</v>
      </c>
      <c r="G62" s="91" t="n">
        <f aca="false">'Comptage Vitesse Sens 2 60 Min'!C613</f>
        <v>1</v>
      </c>
      <c r="H62" s="91" t="n">
        <f aca="false">'Comptage Vitesse Sens 2 60 Min'!D613</f>
        <v>0.000212156571549804</v>
      </c>
      <c r="I62" s="92" t="n">
        <f aca="false">'Comptage Vitesse Sens 2 60 Min'!E613</f>
        <v>0</v>
      </c>
    </row>
    <row r="63" customFormat="false" ht="13.15" hidden="false" customHeight="false" outlineLevel="0" collapsed="false">
      <c r="A63" s="87" t="s">
        <v>45</v>
      </c>
      <c r="B63" s="93" t="n">
        <f aca="false">'Comptage Vitesse Sens 1 60 Min'!B614</f>
        <v>1</v>
      </c>
      <c r="C63" s="93" t="n">
        <f aca="false">'Comptage Vitesse Sens 1 60 Min'!C614</f>
        <v>1</v>
      </c>
      <c r="D63" s="93" t="n">
        <f aca="false">'Comptage Vitesse Sens 1 60 Min'!D614</f>
        <v>0</v>
      </c>
      <c r="E63" s="94" t="n">
        <f aca="false">'Comptage Vitesse Sens 1 60 Min'!E614</f>
        <v>0</v>
      </c>
      <c r="F63" s="93" t="n">
        <f aca="false">'Comptage Vitesse Sens 2 60 Min'!B614</f>
        <v>0.99978784342845</v>
      </c>
      <c r="G63" s="93" t="n">
        <f aca="false">'Comptage Vitesse Sens 2 60 Min'!C614</f>
        <v>1</v>
      </c>
      <c r="H63" s="93" t="n">
        <f aca="false">'Comptage Vitesse Sens 2 60 Min'!D614</f>
        <v>0.000212156571549804</v>
      </c>
      <c r="I63" s="94" t="n">
        <f aca="false">'Comptage Vitesse Sens 2 60 Min'!E614</f>
        <v>0</v>
      </c>
    </row>
    <row r="64" customFormat="false" ht="13.15" hidden="false" customHeight="false" outlineLevel="0" collapsed="false">
      <c r="A64" s="90" t="s">
        <v>46</v>
      </c>
      <c r="B64" s="91" t="n">
        <f aca="false">'Comptage Vitesse Sens 1 60 Min'!B615</f>
        <v>1</v>
      </c>
      <c r="C64" s="91" t="n">
        <f aca="false">'Comptage Vitesse Sens 1 60 Min'!C615</f>
        <v>1</v>
      </c>
      <c r="D64" s="91" t="n">
        <f aca="false">'Comptage Vitesse Sens 1 60 Min'!D615</f>
        <v>0</v>
      </c>
      <c r="E64" s="92" t="n">
        <f aca="false">'Comptage Vitesse Sens 1 60 Min'!E615</f>
        <v>0</v>
      </c>
      <c r="F64" s="91" t="n">
        <f aca="false">'Comptage Vitesse Sens 2 60 Min'!B615</f>
        <v>1</v>
      </c>
      <c r="G64" s="91" t="n">
        <f aca="false">'Comptage Vitesse Sens 2 60 Min'!C615</f>
        <v>1</v>
      </c>
      <c r="H64" s="91" t="n">
        <f aca="false">'Comptage Vitesse Sens 2 60 Min'!D615</f>
        <v>0</v>
      </c>
      <c r="I64" s="92" t="n">
        <f aca="false">'Comptage Vitesse Sens 2 60 Min'!E615</f>
        <v>0</v>
      </c>
    </row>
    <row r="65" customFormat="false" ht="13.15" hidden="false" customHeight="false" outlineLevel="0" collapsed="false">
      <c r="A65" s="87" t="s">
        <v>47</v>
      </c>
      <c r="B65" s="93" t="n">
        <f aca="false">'Comptage Vitesse Sens 1 60 Min'!B616</f>
        <v>1</v>
      </c>
      <c r="C65" s="93" t="n">
        <f aca="false">'Comptage Vitesse Sens 1 60 Min'!C616</f>
        <v>1</v>
      </c>
      <c r="D65" s="93" t="n">
        <f aca="false">'Comptage Vitesse Sens 1 60 Min'!D616</f>
        <v>0</v>
      </c>
      <c r="E65" s="94" t="n">
        <f aca="false">'Comptage Vitesse Sens 1 60 Min'!E616</f>
        <v>0</v>
      </c>
      <c r="F65" s="93" t="n">
        <f aca="false">'Comptage Vitesse Sens 2 60 Min'!B616</f>
        <v>1</v>
      </c>
      <c r="G65" s="93" t="n">
        <f aca="false">'Comptage Vitesse Sens 2 60 Min'!C616</f>
        <v>1</v>
      </c>
      <c r="H65" s="93" t="n">
        <f aca="false">'Comptage Vitesse Sens 2 60 Min'!D616</f>
        <v>0</v>
      </c>
      <c r="I65" s="94" t="n">
        <f aca="false">'Comptage Vitesse Sens 2 60 Min'!E616</f>
        <v>0</v>
      </c>
    </row>
    <row r="66" customFormat="false" ht="13.15" hidden="false" customHeight="false" outlineLevel="0" collapsed="false">
      <c r="A66" s="90" t="s">
        <v>48</v>
      </c>
      <c r="B66" s="91" t="n">
        <f aca="false">'Comptage Vitesse Sens 1 60 Min'!B617</f>
        <v>1</v>
      </c>
      <c r="C66" s="91" t="n">
        <f aca="false">'Comptage Vitesse Sens 1 60 Min'!C617</f>
        <v>1</v>
      </c>
      <c r="D66" s="91" t="n">
        <f aca="false">'Comptage Vitesse Sens 1 60 Min'!D617</f>
        <v>0</v>
      </c>
      <c r="E66" s="92" t="n">
        <f aca="false">'Comptage Vitesse Sens 1 60 Min'!E617</f>
        <v>0</v>
      </c>
      <c r="F66" s="91" t="n">
        <f aca="false">'Comptage Vitesse Sens 2 60 Min'!B617</f>
        <v>1</v>
      </c>
      <c r="G66" s="91" t="n">
        <f aca="false">'Comptage Vitesse Sens 2 60 Min'!C617</f>
        <v>1</v>
      </c>
      <c r="H66" s="91" t="n">
        <f aca="false">'Comptage Vitesse Sens 2 60 Min'!D617</f>
        <v>0</v>
      </c>
      <c r="I66" s="92" t="n">
        <f aca="false">'Comptage Vitesse Sens 2 60 Min'!E617</f>
        <v>0</v>
      </c>
    </row>
    <row r="67" customFormat="false" ht="13.15" hidden="false" customHeight="false" outlineLevel="0" collapsed="false">
      <c r="A67" s="87" t="s">
        <v>49</v>
      </c>
      <c r="B67" s="93" t="n">
        <f aca="false">'Comptage Vitesse Sens 1 60 Min'!B618</f>
        <v>1</v>
      </c>
      <c r="C67" s="93" t="n">
        <f aca="false">'Comptage Vitesse Sens 1 60 Min'!C618</f>
        <v>1</v>
      </c>
      <c r="D67" s="93" t="n">
        <f aca="false">'Comptage Vitesse Sens 1 60 Min'!D618</f>
        <v>0</v>
      </c>
      <c r="E67" s="94" t="n">
        <f aca="false">'Comptage Vitesse Sens 1 60 Min'!E618</f>
        <v>0</v>
      </c>
      <c r="F67" s="93" t="n">
        <f aca="false">'Comptage Vitesse Sens 2 60 Min'!B618</f>
        <v>1</v>
      </c>
      <c r="G67" s="93" t="n">
        <f aca="false">'Comptage Vitesse Sens 2 60 Min'!C618</f>
        <v>1</v>
      </c>
      <c r="H67" s="93" t="n">
        <f aca="false">'Comptage Vitesse Sens 2 60 Min'!D618</f>
        <v>0</v>
      </c>
      <c r="I67" s="94" t="n">
        <f aca="false">'Comptage Vitesse Sens 2 60 Min'!E618</f>
        <v>0</v>
      </c>
    </row>
    <row r="68" customFormat="false" ht="13.5" hidden="false" customHeight="false" outlineLevel="0" collapsed="false">
      <c r="A68" s="90" t="s">
        <v>50</v>
      </c>
      <c r="B68" s="95" t="n">
        <f aca="false">'Comptage Vitesse Sens 1 60 Min'!B619</f>
        <v>1</v>
      </c>
      <c r="C68" s="95" t="n">
        <f aca="false">'Comptage Vitesse Sens 1 60 Min'!C619</f>
        <v>1</v>
      </c>
      <c r="D68" s="95" t="n">
        <f aca="false">'Comptage Vitesse Sens 1 60 Min'!D619</f>
        <v>0</v>
      </c>
      <c r="E68" s="96" t="n">
        <f aca="false">'Comptage Vitesse Sens 1 60 Min'!E619</f>
        <v>0</v>
      </c>
      <c r="F68" s="95" t="n">
        <f aca="false">'Comptage Vitesse Sens 2 60 Min'!B619</f>
        <v>1</v>
      </c>
      <c r="G68" s="95" t="n">
        <f aca="false">'Comptage Vitesse Sens 2 60 Min'!C619</f>
        <v>1</v>
      </c>
      <c r="H68" s="95" t="n">
        <f aca="false">'Comptage Vitesse Sens 2 60 Min'!D619</f>
        <v>0</v>
      </c>
      <c r="I68" s="96" t="n">
        <f aca="false">'Comptage Vitesse Sens 2 60 Min'!E619</f>
        <v>0</v>
      </c>
    </row>
  </sheetData>
  <mergeCells count="16">
    <mergeCell ref="A7:M7"/>
    <mergeCell ref="A8:M8"/>
    <mergeCell ref="B11:K11"/>
    <mergeCell ref="L11:M11"/>
    <mergeCell ref="B12:K12"/>
    <mergeCell ref="B13:K13"/>
    <mergeCell ref="L14:M14"/>
    <mergeCell ref="A38:A39"/>
    <mergeCell ref="B38:E38"/>
    <mergeCell ref="F38:I38"/>
    <mergeCell ref="J38:M38"/>
    <mergeCell ref="A49:A50"/>
    <mergeCell ref="B49:D49"/>
    <mergeCell ref="E49:G49"/>
    <mergeCell ref="B57:E57"/>
    <mergeCell ref="F57:I57"/>
  </mergeCell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false" showRowColHeaders="true" showZeros="true" rightToLeft="false" tabSelected="false" showOutlineSymbols="true" defaultGridColor="true" view="pageBreakPreview" topLeftCell="BG1" colorId="64" zoomScale="100" zoomScaleNormal="100" zoomScalePageLayoutView="100" workbookViewId="0">
      <selection pane="topLeft" activeCell="CA3" activeCellId="0" sqref="CA3"/>
    </sheetView>
  </sheetViews>
  <sheetFormatPr defaultRowHeight="10.15" zeroHeight="false" outlineLevelRow="0" outlineLevelCol="0"/>
  <cols>
    <col collapsed="false" customWidth="true" hidden="false" outlineLevel="0" max="1" min="1" style="97" width="7.42"/>
    <col collapsed="false" customWidth="true" hidden="false" outlineLevel="0" max="2" min="2" style="97" width="4.29"/>
    <col collapsed="false" customWidth="true" hidden="false" outlineLevel="0" max="3" min="3" style="97" width="5.01"/>
    <col collapsed="false" customWidth="true" hidden="false" outlineLevel="0" max="4" min="4" style="97" width="4.86"/>
    <col collapsed="false" customWidth="true" hidden="false" outlineLevel="0" max="5" min="5" style="97" width="5.14"/>
    <col collapsed="false" customWidth="true" hidden="false" outlineLevel="0" max="6" min="6" style="97" width="6.15"/>
    <col collapsed="false" customWidth="true" hidden="false" outlineLevel="0" max="7" min="7" style="97" width="5.01"/>
    <col collapsed="false" customWidth="true" hidden="false" outlineLevel="0" max="8" min="8" style="97" width="6.01"/>
    <col collapsed="false" customWidth="true" hidden="false" outlineLevel="0" max="9" min="9" style="97" width="5.7"/>
    <col collapsed="false" customWidth="true" hidden="false" outlineLevel="0" max="10" min="10" style="97" width="4.29"/>
    <col collapsed="false" customWidth="true" hidden="false" outlineLevel="0" max="12" min="11" style="97" width="5.86"/>
    <col collapsed="false" customWidth="true" hidden="false" outlineLevel="0" max="13" min="13" style="97" width="4.71"/>
    <col collapsed="false" customWidth="true" hidden="false" outlineLevel="0" max="14" min="14" style="97" width="6.35"/>
    <col collapsed="false" customWidth="true" hidden="false" outlineLevel="0" max="19" min="15" style="97" width="4.29"/>
    <col collapsed="false" customWidth="true" hidden="false" outlineLevel="0" max="21" min="20" style="97" width="4.71"/>
    <col collapsed="false" customWidth="true" hidden="false" outlineLevel="0" max="22" min="22" style="98" width="13.01"/>
    <col collapsed="false" customWidth="true" hidden="false" outlineLevel="0" max="23" min="23" style="97" width="11.42"/>
    <col collapsed="false" customWidth="true" hidden="false" outlineLevel="0" max="24" min="24" style="97" width="4.86"/>
    <col collapsed="false" customWidth="true" hidden="false" outlineLevel="0" max="26" min="25" style="97" width="6.15"/>
    <col collapsed="false" customWidth="true" hidden="false" outlineLevel="0" max="41" min="27" style="97" width="4.86"/>
    <col collapsed="false" customWidth="true" hidden="false" outlineLevel="0" max="42" min="42" style="97" width="5.43"/>
    <col collapsed="false" customWidth="true" hidden="false" outlineLevel="0" max="50" min="43" style="97" width="4.86"/>
    <col collapsed="false" customWidth="true" hidden="false" outlineLevel="0" max="52" min="51" style="97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97" width="11.42"/>
  </cols>
  <sheetData>
    <row r="1" customFormat="false" ht="17.25" hidden="false" customHeight="false" outlineLevel="0" collapsed="false">
      <c r="A1" s="101" t="str">
        <f aca="false">Synthèse!A7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11 Rue Diderot</v>
      </c>
      <c r="N1" s="102"/>
      <c r="O1" s="102"/>
      <c r="P1" s="102"/>
      <c r="Q1" s="102"/>
      <c r="R1" s="102"/>
      <c r="S1" s="102"/>
      <c r="T1" s="102"/>
      <c r="U1" s="102"/>
      <c r="BM1" s="103"/>
      <c r="BN1" s="104" t="str">
        <f aca="false">BA5</f>
        <v>lundi 22 mars 2021</v>
      </c>
      <c r="BO1" s="104" t="str">
        <f aca="false">BB5</f>
        <v>mardi 23 mars 2021</v>
      </c>
      <c r="BP1" s="104" t="str">
        <f aca="false">BC5</f>
        <v>mercredi 24 mars 2021</v>
      </c>
      <c r="BQ1" s="104" t="str">
        <f aca="false">BD5</f>
        <v>jeudi 25 mars 2021</v>
      </c>
      <c r="BR1" s="104" t="str">
        <f aca="false">BE5</f>
        <v>vendredi 26 mars 2021</v>
      </c>
      <c r="BS1" s="104" t="str">
        <f aca="false">BF5</f>
        <v>samedi 27 mars 2021</v>
      </c>
      <c r="BT1" s="104" t="str">
        <f aca="false">BG5</f>
        <v>dimanche 28 mars 2021</v>
      </c>
      <c r="BU1" s="104"/>
      <c r="BV1" s="104"/>
      <c r="BW1" s="104"/>
      <c r="BX1" s="104"/>
      <c r="CA1" s="99" t="s">
        <v>18</v>
      </c>
    </row>
    <row r="2" s="108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BM2" s="109"/>
      <c r="BN2" s="104" t="str">
        <f aca="false">BA6</f>
        <v>lundi 22 mars 2021</v>
      </c>
      <c r="BO2" s="104" t="str">
        <f aca="false">BB6</f>
        <v>mardi 23 mars 2021</v>
      </c>
      <c r="BP2" s="104" t="str">
        <f aca="false">BC6</f>
        <v>mercredi 24 mars 2021</v>
      </c>
      <c r="BQ2" s="104" t="str">
        <f aca="false">BD6</f>
        <v>jeudi 25 mars 2021</v>
      </c>
      <c r="BR2" s="104" t="str">
        <f aca="false">BE6</f>
        <v>vendredi 26 mars 2021</v>
      </c>
      <c r="BS2" s="104" t="str">
        <f aca="false">BF6</f>
        <v>samedi 27 mars 2021</v>
      </c>
      <c r="BT2" s="104" t="str">
        <f aca="false">BG6</f>
        <v>dimanche 28 mars 2021</v>
      </c>
      <c r="BU2" s="104"/>
      <c r="BV2" s="104"/>
      <c r="BW2" s="104"/>
      <c r="BX2" s="104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B3" s="112"/>
      <c r="C3" s="112"/>
      <c r="D3" s="112"/>
      <c r="E3" s="113" t="str">
        <f aca="false">BA5</f>
        <v>lundi 22 mars 2021</v>
      </c>
      <c r="F3" s="112"/>
      <c r="G3" s="112"/>
      <c r="H3" s="112"/>
      <c r="I3" s="111" t="s">
        <v>52</v>
      </c>
      <c r="J3" s="114" t="str">
        <f aca="false">Synthèse!B13</f>
        <v>Rue Crébillon</v>
      </c>
      <c r="K3" s="111"/>
      <c r="L3" s="115"/>
      <c r="M3" s="112"/>
      <c r="N3" s="111"/>
      <c r="O3" s="111" t="s">
        <v>53</v>
      </c>
      <c r="P3" s="114" t="str">
        <f aca="false">Synthèse!B12</f>
        <v>Rue Leroyer</v>
      </c>
      <c r="Q3" s="112"/>
      <c r="R3" s="112"/>
      <c r="S3" s="112"/>
      <c r="T3" s="112"/>
      <c r="U3" s="112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BM3" s="117" t="s">
        <v>19</v>
      </c>
      <c r="BN3" s="118" t="n">
        <v>0</v>
      </c>
      <c r="BO3" s="118" t="n">
        <v>0</v>
      </c>
      <c r="BP3" s="118" t="n">
        <v>0</v>
      </c>
      <c r="BQ3" s="118" t="n">
        <v>0</v>
      </c>
      <c r="BR3" s="118" t="n">
        <v>0</v>
      </c>
      <c r="BS3" s="118" t="n">
        <v>0</v>
      </c>
      <c r="BT3" s="118" t="n">
        <v>0</v>
      </c>
      <c r="BU3" s="118" t="n">
        <v>0</v>
      </c>
      <c r="BV3" s="118" t="n">
        <v>0</v>
      </c>
      <c r="BW3" s="118" t="n">
        <v>0</v>
      </c>
      <c r="BX3" s="118" t="n">
        <v>0</v>
      </c>
      <c r="BY3" s="118" t="n">
        <v>0</v>
      </c>
      <c r="CA3" s="119" t="n">
        <v>4</v>
      </c>
      <c r="CB3" s="119" t="n">
        <v>1</v>
      </c>
      <c r="CC3" s="119" t="n">
        <v>0</v>
      </c>
      <c r="CD3" s="119" t="n">
        <v>0</v>
      </c>
      <c r="CE3" s="119" t="n">
        <v>0</v>
      </c>
      <c r="CF3" s="119" t="n">
        <v>0</v>
      </c>
      <c r="CG3" s="119" t="n">
        <v>0</v>
      </c>
      <c r="CH3" s="119" t="n">
        <v>0</v>
      </c>
      <c r="CI3" s="119" t="n">
        <v>0</v>
      </c>
      <c r="CJ3" s="119" t="n">
        <v>0</v>
      </c>
      <c r="CK3" s="119" t="n">
        <v>0</v>
      </c>
      <c r="CL3" s="119" t="n">
        <v>0</v>
      </c>
    </row>
    <row r="4" customFormat="false" ht="12" hidden="false" customHeight="true" outlineLevel="0" collapsed="false">
      <c r="A4" s="120" t="s">
        <v>54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1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BM4" s="122"/>
      <c r="BN4" s="118" t="n">
        <v>0</v>
      </c>
      <c r="BO4" s="118" t="n">
        <v>0</v>
      </c>
      <c r="BP4" s="118" t="n">
        <v>0</v>
      </c>
      <c r="BQ4" s="118" t="n">
        <v>0</v>
      </c>
      <c r="BR4" s="118" t="n">
        <v>0</v>
      </c>
      <c r="BS4" s="118" t="n">
        <v>0</v>
      </c>
      <c r="BT4" s="118" t="n">
        <v>0</v>
      </c>
      <c r="BU4" s="118" t="n">
        <v>0</v>
      </c>
      <c r="BV4" s="118" t="n">
        <v>0</v>
      </c>
      <c r="BW4" s="118" t="n">
        <v>0</v>
      </c>
      <c r="BX4" s="118" t="n">
        <v>0</v>
      </c>
      <c r="BY4" s="118" t="n">
        <v>0</v>
      </c>
      <c r="CA4" s="119" t="n">
        <v>2</v>
      </c>
      <c r="CB4" s="119" t="n">
        <v>0</v>
      </c>
      <c r="CC4" s="119" t="n">
        <v>0</v>
      </c>
      <c r="CD4" s="119" t="n">
        <v>0</v>
      </c>
      <c r="CE4" s="119" t="n">
        <v>0</v>
      </c>
      <c r="CF4" s="119" t="n">
        <v>0</v>
      </c>
      <c r="CG4" s="119" t="n">
        <v>0</v>
      </c>
      <c r="CH4" s="119" t="n">
        <v>0</v>
      </c>
      <c r="CI4" s="119" t="n">
        <v>0</v>
      </c>
      <c r="CJ4" s="119" t="n">
        <v>0</v>
      </c>
      <c r="CK4" s="119" t="n">
        <v>0</v>
      </c>
      <c r="CL4" s="119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121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BA5" s="104" t="s">
        <v>66</v>
      </c>
      <c r="BB5" s="104" t="s">
        <v>67</v>
      </c>
      <c r="BC5" s="104" t="s">
        <v>68</v>
      </c>
      <c r="BD5" s="104" t="s">
        <v>69</v>
      </c>
      <c r="BE5" s="104" t="s">
        <v>70</v>
      </c>
      <c r="BF5" s="104" t="s">
        <v>71</v>
      </c>
      <c r="BG5" s="104" t="s">
        <v>72</v>
      </c>
      <c r="BH5" s="104"/>
      <c r="BI5" s="104"/>
      <c r="BJ5" s="104"/>
      <c r="BK5" s="104"/>
      <c r="BN5" s="118" t="n">
        <v>0</v>
      </c>
      <c r="BO5" s="118" t="n">
        <v>0</v>
      </c>
      <c r="BP5" s="118" t="n">
        <v>0</v>
      </c>
      <c r="BQ5" s="118" t="n">
        <v>0</v>
      </c>
      <c r="BR5" s="118" t="n">
        <v>0</v>
      </c>
      <c r="BS5" s="118" t="n">
        <v>0</v>
      </c>
      <c r="BT5" s="118" t="n">
        <v>0</v>
      </c>
      <c r="BU5" s="118" t="n">
        <v>0</v>
      </c>
      <c r="BV5" s="118" t="n">
        <v>0</v>
      </c>
      <c r="BW5" s="118" t="n">
        <v>0</v>
      </c>
      <c r="BX5" s="118" t="n">
        <v>0</v>
      </c>
      <c r="BY5" s="118" t="n">
        <v>0</v>
      </c>
      <c r="CA5" s="119" t="n">
        <v>3</v>
      </c>
      <c r="CB5" s="119" t="n">
        <v>0</v>
      </c>
      <c r="CC5" s="119" t="n">
        <v>0</v>
      </c>
      <c r="CD5" s="119" t="n">
        <v>0</v>
      </c>
      <c r="CE5" s="119" t="n">
        <v>0</v>
      </c>
      <c r="CF5" s="119" t="n">
        <v>0</v>
      </c>
      <c r="CG5" s="119" t="n">
        <v>0</v>
      </c>
      <c r="CH5" s="119" t="n">
        <v>0</v>
      </c>
      <c r="CI5" s="119" t="n">
        <v>0</v>
      </c>
      <c r="CJ5" s="119" t="n">
        <v>0</v>
      </c>
      <c r="CK5" s="119" t="n">
        <v>0</v>
      </c>
      <c r="CL5" s="119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BA6" s="104" t="s">
        <v>66</v>
      </c>
      <c r="BB6" s="104" t="s">
        <v>67</v>
      </c>
      <c r="BC6" s="104" t="s">
        <v>68</v>
      </c>
      <c r="BD6" s="104" t="s">
        <v>69</v>
      </c>
      <c r="BE6" s="104" t="s">
        <v>70</v>
      </c>
      <c r="BF6" s="104" t="s">
        <v>71</v>
      </c>
      <c r="BG6" s="104" t="s">
        <v>72</v>
      </c>
      <c r="BH6" s="104"/>
      <c r="BI6" s="104"/>
      <c r="BJ6" s="104"/>
      <c r="BK6" s="104"/>
      <c r="BN6" s="118" t="n">
        <v>0</v>
      </c>
      <c r="BO6" s="118" t="n">
        <v>0</v>
      </c>
      <c r="BP6" s="118" t="n">
        <v>0</v>
      </c>
      <c r="BQ6" s="118" t="n">
        <v>0</v>
      </c>
      <c r="BR6" s="118" t="n">
        <v>0</v>
      </c>
      <c r="BS6" s="118" t="n">
        <v>0</v>
      </c>
      <c r="BT6" s="118" t="n">
        <v>0</v>
      </c>
      <c r="BU6" s="118" t="n">
        <v>0</v>
      </c>
      <c r="BV6" s="118" t="n">
        <v>0</v>
      </c>
      <c r="BW6" s="118" t="n">
        <v>0</v>
      </c>
      <c r="BX6" s="118" t="n">
        <v>0</v>
      </c>
      <c r="BY6" s="118" t="n">
        <v>0</v>
      </c>
      <c r="CA6" s="119" t="n">
        <v>1</v>
      </c>
      <c r="CB6" s="119" t="n">
        <v>1</v>
      </c>
      <c r="CC6" s="119" t="n">
        <v>0</v>
      </c>
      <c r="CD6" s="119" t="n">
        <v>1</v>
      </c>
      <c r="CE6" s="119" t="n">
        <v>0</v>
      </c>
      <c r="CF6" s="119" t="n">
        <v>0</v>
      </c>
      <c r="CG6" s="119" t="n">
        <v>0</v>
      </c>
      <c r="CH6" s="119" t="n">
        <v>0</v>
      </c>
      <c r="CI6" s="119" t="n">
        <v>0</v>
      </c>
      <c r="CJ6" s="119" t="n">
        <v>0</v>
      </c>
      <c r="CK6" s="119" t="n">
        <v>0</v>
      </c>
      <c r="CL6" s="119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6"/>
      <c r="X7" s="104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Z7" s="137" t="s">
        <v>84</v>
      </c>
      <c r="BA7" s="138" t="n">
        <f aca="false">BN3+CA3</f>
        <v>4</v>
      </c>
      <c r="BB7" s="138" t="n">
        <f aca="false">BO3+CB3</f>
        <v>1</v>
      </c>
      <c r="BC7" s="138" t="n">
        <f aca="false">BP3+CC3</f>
        <v>0</v>
      </c>
      <c r="BD7" s="138" t="n">
        <f aca="false">BQ3+CD3</f>
        <v>0</v>
      </c>
      <c r="BE7" s="138" t="n">
        <f aca="false">BR3+CE3</f>
        <v>0</v>
      </c>
      <c r="BF7" s="138" t="n">
        <f aca="false">BS3+CF3</f>
        <v>0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122"/>
      <c r="BN7" s="118" t="n">
        <v>0</v>
      </c>
      <c r="BO7" s="118" t="n">
        <v>0</v>
      </c>
      <c r="BP7" s="118" t="n">
        <v>0</v>
      </c>
      <c r="BQ7" s="118" t="n">
        <v>0</v>
      </c>
      <c r="BR7" s="118" t="n">
        <v>0</v>
      </c>
      <c r="BS7" s="118" t="n">
        <v>0</v>
      </c>
      <c r="BT7" s="118" t="n">
        <v>0</v>
      </c>
      <c r="BU7" s="118" t="n">
        <v>0</v>
      </c>
      <c r="BV7" s="118" t="n">
        <v>0</v>
      </c>
      <c r="BW7" s="118" t="n">
        <v>0</v>
      </c>
      <c r="BX7" s="118" t="n">
        <v>0</v>
      </c>
      <c r="BY7" s="118" t="n">
        <v>0</v>
      </c>
      <c r="CA7" s="119" t="n">
        <v>0</v>
      </c>
      <c r="CB7" s="119" t="n">
        <v>0</v>
      </c>
      <c r="CC7" s="119" t="n">
        <v>0</v>
      </c>
      <c r="CD7" s="119" t="n">
        <v>0</v>
      </c>
      <c r="CE7" s="119" t="n">
        <v>0</v>
      </c>
      <c r="CF7" s="119" t="n">
        <v>0</v>
      </c>
      <c r="CG7" s="119" t="n">
        <v>0</v>
      </c>
      <c r="CH7" s="119" t="n">
        <v>0</v>
      </c>
      <c r="CI7" s="119" t="n">
        <v>0</v>
      </c>
      <c r="CJ7" s="119" t="n">
        <v>0</v>
      </c>
      <c r="CK7" s="119" t="n">
        <v>0</v>
      </c>
      <c r="CL7" s="119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4</v>
      </c>
      <c r="C8" s="140" t="n">
        <f aca="false">AL10</f>
        <v>0</v>
      </c>
      <c r="D8" s="139" t="n">
        <f aca="false">Y10</f>
        <v>1</v>
      </c>
      <c r="E8" s="140" t="n">
        <f aca="false">AM10</f>
        <v>0</v>
      </c>
      <c r="F8" s="139" t="n">
        <f aca="false">Z10</f>
        <v>0</v>
      </c>
      <c r="G8" s="140" t="n">
        <f aca="false">AN10</f>
        <v>0</v>
      </c>
      <c r="H8" s="139" t="n">
        <f aca="false">AA10</f>
        <v>0</v>
      </c>
      <c r="I8" s="140" t="n">
        <f aca="false">AO10</f>
        <v>0</v>
      </c>
      <c r="J8" s="139" t="n">
        <f aca="false">AB10</f>
        <v>0</v>
      </c>
      <c r="K8" s="140" t="n">
        <f aca="false">AP10</f>
        <v>0</v>
      </c>
      <c r="L8" s="139" t="n">
        <f aca="false">AC10</f>
        <v>0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5</v>
      </c>
      <c r="U8" s="140" t="n">
        <f aca="false">SUM(C8,E8,G8,I8,K8,M8,O8,Q8,S8)</f>
        <v>0</v>
      </c>
      <c r="V8" s="13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BA8" s="138" t="n">
        <f aca="false">BN4+CA4</f>
        <v>2</v>
      </c>
      <c r="BB8" s="138" t="n">
        <f aca="false">BO4+CB4</f>
        <v>0</v>
      </c>
      <c r="BC8" s="138" t="n">
        <f aca="false">BP4+CC4</f>
        <v>0</v>
      </c>
      <c r="BD8" s="138" t="n">
        <f aca="false">BQ4+CD4</f>
        <v>0</v>
      </c>
      <c r="BE8" s="138" t="n">
        <f aca="false">BR4+CE4</f>
        <v>0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122"/>
      <c r="BN8" s="118" t="n">
        <v>0</v>
      </c>
      <c r="BO8" s="118" t="n">
        <v>0</v>
      </c>
      <c r="BP8" s="118" t="n">
        <v>0</v>
      </c>
      <c r="BQ8" s="118" t="n">
        <v>0</v>
      </c>
      <c r="BR8" s="118" t="n">
        <v>0</v>
      </c>
      <c r="BS8" s="118" t="n">
        <v>0</v>
      </c>
      <c r="BT8" s="118" t="n">
        <v>0</v>
      </c>
      <c r="BU8" s="118" t="n">
        <v>0</v>
      </c>
      <c r="BV8" s="118" t="n">
        <v>0</v>
      </c>
      <c r="BW8" s="118" t="n">
        <v>0</v>
      </c>
      <c r="BX8" s="118" t="n">
        <v>0</v>
      </c>
      <c r="BY8" s="118" t="n">
        <v>0</v>
      </c>
      <c r="CA8" s="119" t="n">
        <v>0</v>
      </c>
      <c r="CB8" s="119" t="n">
        <v>0</v>
      </c>
      <c r="CC8" s="119" t="n">
        <v>0</v>
      </c>
      <c r="CD8" s="119" t="n">
        <v>0</v>
      </c>
      <c r="CE8" s="119" t="n">
        <v>0</v>
      </c>
      <c r="CF8" s="119" t="n">
        <v>0</v>
      </c>
      <c r="CG8" s="119" t="n">
        <v>0</v>
      </c>
      <c r="CH8" s="119" t="n">
        <v>0</v>
      </c>
      <c r="CI8" s="119" t="n">
        <v>0</v>
      </c>
      <c r="CJ8" s="119" t="n">
        <v>0</v>
      </c>
      <c r="CK8" s="119" t="n">
        <v>0</v>
      </c>
      <c r="CL8" s="119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2</v>
      </c>
      <c r="C9" s="140" t="n">
        <f aca="false">AL11</f>
        <v>0</v>
      </c>
      <c r="D9" s="139" t="n">
        <f aca="false">Y11</f>
        <v>0</v>
      </c>
      <c r="E9" s="140" t="n">
        <f aca="false">AM11</f>
        <v>0</v>
      </c>
      <c r="F9" s="139" t="n">
        <f aca="false">Z11</f>
        <v>0</v>
      </c>
      <c r="G9" s="140" t="n">
        <f aca="false">AN11</f>
        <v>0</v>
      </c>
      <c r="H9" s="139" t="n">
        <f aca="false">AA11</f>
        <v>0</v>
      </c>
      <c r="I9" s="140" t="n">
        <f aca="false">AO11</f>
        <v>0</v>
      </c>
      <c r="J9" s="139" t="n">
        <f aca="false">AB11</f>
        <v>0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2</v>
      </c>
      <c r="U9" s="140" t="n">
        <f aca="false">SUM(C9,E9,G9,I9,K9,M9,O9,Q9,S9)</f>
        <v>0</v>
      </c>
      <c r="V9" s="13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BA9" s="138" t="n">
        <f aca="false">BN5+CA5</f>
        <v>3</v>
      </c>
      <c r="BB9" s="138" t="n">
        <f aca="false">BO5+CB5</f>
        <v>0</v>
      </c>
      <c r="BC9" s="138" t="n">
        <f aca="false">BP5+CC5</f>
        <v>0</v>
      </c>
      <c r="BD9" s="138" t="n">
        <f aca="false">BQ5+CD5</f>
        <v>0</v>
      </c>
      <c r="BE9" s="138" t="n">
        <f aca="false">BR5+CE5</f>
        <v>0</v>
      </c>
      <c r="BF9" s="138" t="n">
        <f aca="false">BS5+CF5</f>
        <v>0</v>
      </c>
      <c r="BG9" s="138" t="n">
        <f aca="false">BT5+CG5</f>
        <v>0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122"/>
      <c r="BN9" s="118" t="n">
        <v>0</v>
      </c>
      <c r="BO9" s="118" t="n">
        <v>0</v>
      </c>
      <c r="BP9" s="118" t="n">
        <v>0</v>
      </c>
      <c r="BQ9" s="118" t="n">
        <v>0</v>
      </c>
      <c r="BR9" s="118" t="n">
        <v>0</v>
      </c>
      <c r="BS9" s="118" t="n">
        <v>0</v>
      </c>
      <c r="BT9" s="118" t="n">
        <v>0</v>
      </c>
      <c r="BU9" s="118" t="n">
        <v>0</v>
      </c>
      <c r="BV9" s="118" t="n">
        <v>0</v>
      </c>
      <c r="BW9" s="118" t="n">
        <v>0</v>
      </c>
      <c r="BX9" s="118" t="n">
        <v>0</v>
      </c>
      <c r="BY9" s="118" t="n">
        <v>0</v>
      </c>
      <c r="CA9" s="119" t="n">
        <v>16</v>
      </c>
      <c r="CB9" s="119" t="n">
        <v>1</v>
      </c>
      <c r="CC9" s="119" t="n">
        <v>1</v>
      </c>
      <c r="CD9" s="119" t="n">
        <v>0</v>
      </c>
      <c r="CE9" s="119" t="n">
        <v>0</v>
      </c>
      <c r="CF9" s="119" t="n">
        <v>0</v>
      </c>
      <c r="CG9" s="119" t="n">
        <v>0</v>
      </c>
      <c r="CH9" s="119" t="n">
        <v>0</v>
      </c>
      <c r="CI9" s="119" t="n">
        <v>0</v>
      </c>
      <c r="CJ9" s="119" t="n">
        <v>0</v>
      </c>
      <c r="CK9" s="119" t="n">
        <v>0</v>
      </c>
      <c r="CL9" s="119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3</v>
      </c>
      <c r="C10" s="140" t="n">
        <f aca="false">AL12</f>
        <v>0</v>
      </c>
      <c r="D10" s="139" t="n">
        <f aca="false">Y12</f>
        <v>0</v>
      </c>
      <c r="E10" s="140" t="n">
        <f aca="false">AM12</f>
        <v>0</v>
      </c>
      <c r="F10" s="139" t="n">
        <f aca="false">Z12</f>
        <v>0</v>
      </c>
      <c r="G10" s="140" t="n">
        <f aca="false">AN12</f>
        <v>0</v>
      </c>
      <c r="H10" s="139" t="n">
        <f aca="false">AA12</f>
        <v>0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0</v>
      </c>
      <c r="M10" s="140" t="n">
        <f aca="false">AQ12</f>
        <v>0</v>
      </c>
      <c r="N10" s="139" t="n">
        <f aca="false">AD12</f>
        <v>0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3</v>
      </c>
      <c r="U10" s="140" t="n">
        <f aca="false">SUM(C10,E10,G10,I10,K10,M10,O10,Q10,S10)</f>
        <v>0</v>
      </c>
      <c r="V10" s="136"/>
      <c r="W10" s="116"/>
      <c r="X10" s="97" t="n">
        <f aca="false">BA7</f>
        <v>4</v>
      </c>
      <c r="Y10" s="97" t="n">
        <f aca="false">BB7</f>
        <v>1</v>
      </c>
      <c r="Z10" s="97" t="n">
        <f aca="false">BC7</f>
        <v>0</v>
      </c>
      <c r="AA10" s="97" t="n">
        <f aca="false">BD7</f>
        <v>0</v>
      </c>
      <c r="AB10" s="97" t="n">
        <f aca="false">BE7</f>
        <v>0</v>
      </c>
      <c r="AC10" s="97" t="n">
        <f aca="false">BF7</f>
        <v>0</v>
      </c>
      <c r="AD10" s="97" t="n">
        <f aca="false">BG7</f>
        <v>0</v>
      </c>
      <c r="AE10" s="97" t="n">
        <f aca="false">BH7</f>
        <v>0</v>
      </c>
      <c r="AF10" s="97" t="n">
        <f aca="false">BI7</f>
        <v>0</v>
      </c>
      <c r="AG10" s="97" t="n">
        <f aca="false">BJ7</f>
        <v>0</v>
      </c>
      <c r="AH10" s="97" t="n">
        <f aca="false">BK7</f>
        <v>0</v>
      </c>
      <c r="AI10" s="97" t="n">
        <f aca="false">BL7</f>
        <v>0</v>
      </c>
      <c r="AL10" s="97" t="n">
        <f aca="false">BN3</f>
        <v>0</v>
      </c>
      <c r="AM10" s="97" t="n">
        <f aca="false">BO3</f>
        <v>0</v>
      </c>
      <c r="AN10" s="97" t="n">
        <f aca="false">BP3</f>
        <v>0</v>
      </c>
      <c r="AO10" s="97" t="n">
        <f aca="false">BQ3</f>
        <v>0</v>
      </c>
      <c r="AP10" s="97" t="n">
        <f aca="false">BR3</f>
        <v>0</v>
      </c>
      <c r="AQ10" s="97" t="n">
        <f aca="false">BS3</f>
        <v>0</v>
      </c>
      <c r="AR10" s="97" t="n">
        <f aca="false">BT3</f>
        <v>0</v>
      </c>
      <c r="AS10" s="97" t="n">
        <f aca="false">BU3</f>
        <v>0</v>
      </c>
      <c r="AT10" s="97" t="n">
        <f aca="false">BV3</f>
        <v>0</v>
      </c>
      <c r="AU10" s="97" t="n">
        <f aca="false">BW3</f>
        <v>0</v>
      </c>
      <c r="AV10" s="97" t="n">
        <f aca="false">BX3</f>
        <v>0</v>
      </c>
      <c r="AW10" s="97" t="n">
        <f aca="false">BY3</f>
        <v>0</v>
      </c>
      <c r="BA10" s="138" t="n">
        <f aca="false">BN6+CA6</f>
        <v>1</v>
      </c>
      <c r="BB10" s="138" t="n">
        <f aca="false">BO6+CB6</f>
        <v>1</v>
      </c>
      <c r="BC10" s="138" t="n">
        <f aca="false">BP6+CC6</f>
        <v>0</v>
      </c>
      <c r="BD10" s="138" t="n">
        <f aca="false">BQ6+CD6</f>
        <v>1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122"/>
      <c r="BN10" s="118" t="n">
        <v>2</v>
      </c>
      <c r="BO10" s="118" t="n">
        <v>0</v>
      </c>
      <c r="BP10" s="118" t="n">
        <v>0</v>
      </c>
      <c r="BQ10" s="118" t="n">
        <v>0</v>
      </c>
      <c r="BR10" s="118" t="n">
        <v>0</v>
      </c>
      <c r="BS10" s="118" t="n">
        <v>0</v>
      </c>
      <c r="BT10" s="118" t="n">
        <v>0</v>
      </c>
      <c r="BU10" s="118" t="n">
        <v>0</v>
      </c>
      <c r="BV10" s="118" t="n">
        <v>0</v>
      </c>
      <c r="BW10" s="118" t="n">
        <v>0</v>
      </c>
      <c r="BX10" s="118" t="n">
        <v>0</v>
      </c>
      <c r="BY10" s="118" t="n">
        <v>0</v>
      </c>
      <c r="CA10" s="119" t="n">
        <v>29</v>
      </c>
      <c r="CB10" s="119" t="n">
        <v>6</v>
      </c>
      <c r="CC10" s="119" t="n">
        <v>0</v>
      </c>
      <c r="CD10" s="119" t="n">
        <v>0</v>
      </c>
      <c r="CE10" s="119" t="n">
        <v>0</v>
      </c>
      <c r="CF10" s="119" t="n">
        <v>0</v>
      </c>
      <c r="CG10" s="119" t="n">
        <v>0</v>
      </c>
      <c r="CH10" s="119" t="n">
        <v>0</v>
      </c>
      <c r="CI10" s="119" t="n">
        <v>0</v>
      </c>
      <c r="CJ10" s="119" t="n">
        <v>0</v>
      </c>
      <c r="CK10" s="119" t="n">
        <v>0</v>
      </c>
      <c r="CL10" s="119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1</v>
      </c>
      <c r="C11" s="140" t="n">
        <f aca="false">AL13</f>
        <v>0</v>
      </c>
      <c r="D11" s="139" t="n">
        <f aca="false">Y13</f>
        <v>1</v>
      </c>
      <c r="E11" s="140" t="n">
        <f aca="false">AM13</f>
        <v>0</v>
      </c>
      <c r="F11" s="139" t="n">
        <f aca="false">Z13</f>
        <v>0</v>
      </c>
      <c r="G11" s="140" t="n">
        <f aca="false">AN13</f>
        <v>0</v>
      </c>
      <c r="H11" s="139" t="n">
        <f aca="false">AA13</f>
        <v>1</v>
      </c>
      <c r="I11" s="140" t="n">
        <f aca="false">AO13</f>
        <v>0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3</v>
      </c>
      <c r="U11" s="140" t="n">
        <f aca="false">SUM(C11,E11,G11,I11,K11,M11,O11,Q11,S11)</f>
        <v>0</v>
      </c>
      <c r="V11" s="136"/>
      <c r="W11" s="116"/>
      <c r="X11" s="97" t="n">
        <f aca="false">BA8</f>
        <v>2</v>
      </c>
      <c r="Y11" s="97" t="n">
        <f aca="false">BB8</f>
        <v>0</v>
      </c>
      <c r="Z11" s="97" t="n">
        <f aca="false">BC8</f>
        <v>0</v>
      </c>
      <c r="AA11" s="97" t="n">
        <f aca="false">BD8</f>
        <v>0</v>
      </c>
      <c r="AB11" s="97" t="n">
        <f aca="false">BE8</f>
        <v>0</v>
      </c>
      <c r="AC11" s="97" t="n">
        <f aca="false">BF8</f>
        <v>0</v>
      </c>
      <c r="AD11" s="97" t="n">
        <f aca="false">BG8</f>
        <v>0</v>
      </c>
      <c r="AE11" s="97" t="n">
        <f aca="false">BH8</f>
        <v>0</v>
      </c>
      <c r="AF11" s="97" t="n">
        <f aca="false">BI8</f>
        <v>0</v>
      </c>
      <c r="AG11" s="97" t="n">
        <f aca="false">BJ8</f>
        <v>0</v>
      </c>
      <c r="AH11" s="97" t="n">
        <f aca="false">BK8</f>
        <v>0</v>
      </c>
      <c r="AI11" s="97" t="n">
        <f aca="false">BL8</f>
        <v>0</v>
      </c>
      <c r="AL11" s="97" t="n">
        <f aca="false">BN4</f>
        <v>0</v>
      </c>
      <c r="AM11" s="97" t="n">
        <f aca="false">BO4</f>
        <v>0</v>
      </c>
      <c r="AN11" s="97" t="n">
        <f aca="false">BP4</f>
        <v>0</v>
      </c>
      <c r="AO11" s="97" t="n">
        <f aca="false">BQ4</f>
        <v>0</v>
      </c>
      <c r="AP11" s="97" t="n">
        <f aca="false">BR4</f>
        <v>0</v>
      </c>
      <c r="AQ11" s="97" t="n">
        <f aca="false">BS4</f>
        <v>0</v>
      </c>
      <c r="AR11" s="97" t="n">
        <f aca="false">BT4</f>
        <v>0</v>
      </c>
      <c r="AS11" s="97" t="n">
        <f aca="false">BU4</f>
        <v>0</v>
      </c>
      <c r="AT11" s="97" t="n">
        <f aca="false">BV4</f>
        <v>0</v>
      </c>
      <c r="AU11" s="97" t="n">
        <f aca="false">BW4</f>
        <v>0</v>
      </c>
      <c r="AV11" s="97" t="n">
        <f aca="false">BX4</f>
        <v>0</v>
      </c>
      <c r="AW11" s="97" t="n">
        <f aca="false">BY4</f>
        <v>0</v>
      </c>
      <c r="BA11" s="138" t="n">
        <f aca="false">BN7+CA7</f>
        <v>0</v>
      </c>
      <c r="BB11" s="138" t="n">
        <f aca="false">BO7+CB7</f>
        <v>0</v>
      </c>
      <c r="BC11" s="138" t="n">
        <f aca="false">BP7+CC7</f>
        <v>0</v>
      </c>
      <c r="BD11" s="138" t="n">
        <f aca="false">BQ7+CD7</f>
        <v>0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122"/>
      <c r="BN11" s="118" t="n">
        <v>0</v>
      </c>
      <c r="BO11" s="118" t="n">
        <v>0</v>
      </c>
      <c r="BP11" s="118" t="n">
        <v>0</v>
      </c>
      <c r="BQ11" s="118" t="n">
        <v>0</v>
      </c>
      <c r="BR11" s="118" t="n">
        <v>0</v>
      </c>
      <c r="BS11" s="118" t="n">
        <v>0</v>
      </c>
      <c r="BT11" s="118" t="n">
        <v>0</v>
      </c>
      <c r="BU11" s="118" t="n">
        <v>0</v>
      </c>
      <c r="BV11" s="118" t="n">
        <v>0</v>
      </c>
      <c r="BW11" s="118" t="n">
        <v>0</v>
      </c>
      <c r="BX11" s="118" t="n">
        <v>0</v>
      </c>
      <c r="BY11" s="118" t="n">
        <v>0</v>
      </c>
      <c r="CA11" s="119" t="n">
        <v>102</v>
      </c>
      <c r="CB11" s="119" t="n">
        <v>0</v>
      </c>
      <c r="CC11" s="119" t="n">
        <v>1</v>
      </c>
      <c r="CD11" s="119" t="n">
        <v>0</v>
      </c>
      <c r="CE11" s="119" t="n">
        <v>0</v>
      </c>
      <c r="CF11" s="119" t="n">
        <v>0</v>
      </c>
      <c r="CG11" s="119" t="n">
        <v>0</v>
      </c>
      <c r="CH11" s="119" t="n">
        <v>0</v>
      </c>
      <c r="CI11" s="119" t="n">
        <v>0</v>
      </c>
      <c r="CJ11" s="119" t="n">
        <v>0</v>
      </c>
      <c r="CK11" s="119" t="n">
        <v>0</v>
      </c>
      <c r="CL11" s="119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0</v>
      </c>
      <c r="C12" s="140" t="n">
        <f aca="false">AL14</f>
        <v>0</v>
      </c>
      <c r="D12" s="139" t="n">
        <f aca="false">Y14</f>
        <v>0</v>
      </c>
      <c r="E12" s="140" t="n">
        <f aca="false">AM14</f>
        <v>0</v>
      </c>
      <c r="F12" s="139" t="n">
        <f aca="false">Z14</f>
        <v>0</v>
      </c>
      <c r="G12" s="140" t="n">
        <f aca="false">AN14</f>
        <v>0</v>
      </c>
      <c r="H12" s="139" t="n">
        <f aca="false">AA14</f>
        <v>0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0</v>
      </c>
      <c r="U12" s="140" t="n">
        <f aca="false">SUM(C12,E12,G12,I12,K12,M12,O12,Q12,S12)</f>
        <v>0</v>
      </c>
      <c r="V12" s="136"/>
      <c r="W12" s="116"/>
      <c r="X12" s="97" t="n">
        <f aca="false">BA9</f>
        <v>3</v>
      </c>
      <c r="Y12" s="97" t="n">
        <f aca="false">BB9</f>
        <v>0</v>
      </c>
      <c r="Z12" s="97" t="n">
        <f aca="false">BC9</f>
        <v>0</v>
      </c>
      <c r="AA12" s="97" t="n">
        <f aca="false">BD9</f>
        <v>0</v>
      </c>
      <c r="AB12" s="97" t="n">
        <f aca="false">BE9</f>
        <v>0</v>
      </c>
      <c r="AC12" s="97" t="n">
        <f aca="false">BF9</f>
        <v>0</v>
      </c>
      <c r="AD12" s="97" t="n">
        <f aca="false">BG9</f>
        <v>0</v>
      </c>
      <c r="AE12" s="97" t="n">
        <f aca="false">BH9</f>
        <v>0</v>
      </c>
      <c r="AF12" s="97" t="n">
        <f aca="false">BI9</f>
        <v>0</v>
      </c>
      <c r="AG12" s="97" t="n">
        <f aca="false">BJ9</f>
        <v>0</v>
      </c>
      <c r="AH12" s="97" t="n">
        <f aca="false">BK9</f>
        <v>0</v>
      </c>
      <c r="AI12" s="97" t="n">
        <f aca="false">BL9</f>
        <v>0</v>
      </c>
      <c r="AL12" s="97" t="n">
        <f aca="false">BN5</f>
        <v>0</v>
      </c>
      <c r="AM12" s="97" t="n">
        <f aca="false">BO5</f>
        <v>0</v>
      </c>
      <c r="AN12" s="97" t="n">
        <f aca="false">BP5</f>
        <v>0</v>
      </c>
      <c r="AO12" s="97" t="n">
        <f aca="false">BQ5</f>
        <v>0</v>
      </c>
      <c r="AP12" s="97" t="n">
        <f aca="false">BR5</f>
        <v>0</v>
      </c>
      <c r="AQ12" s="97" t="n">
        <f aca="false">BS5</f>
        <v>0</v>
      </c>
      <c r="AR12" s="97" t="n">
        <f aca="false">BT5</f>
        <v>0</v>
      </c>
      <c r="AS12" s="97" t="n">
        <f aca="false">BU5</f>
        <v>0</v>
      </c>
      <c r="AT12" s="97" t="n">
        <f aca="false">BV5</f>
        <v>0</v>
      </c>
      <c r="AU12" s="97" t="n">
        <f aca="false">BW5</f>
        <v>0</v>
      </c>
      <c r="AV12" s="97" t="n">
        <f aca="false">BX5</f>
        <v>0</v>
      </c>
      <c r="AW12" s="97" t="n">
        <f aca="false">BY5</f>
        <v>0</v>
      </c>
      <c r="BA12" s="138" t="n">
        <f aca="false">BN8+CA8</f>
        <v>0</v>
      </c>
      <c r="BB12" s="138" t="n">
        <f aca="false">BO8+CB8</f>
        <v>0</v>
      </c>
      <c r="BC12" s="138" t="n">
        <f aca="false">BP8+CC8</f>
        <v>0</v>
      </c>
      <c r="BD12" s="138" t="n">
        <f aca="false">BQ8+CD8</f>
        <v>0</v>
      </c>
      <c r="BE12" s="138" t="n">
        <f aca="false">BR8+CE8</f>
        <v>0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122"/>
      <c r="BN12" s="118" t="n">
        <v>3</v>
      </c>
      <c r="BO12" s="118" t="n">
        <v>0</v>
      </c>
      <c r="BP12" s="118" t="n">
        <v>0</v>
      </c>
      <c r="BQ12" s="118" t="n">
        <v>0</v>
      </c>
      <c r="BR12" s="118" t="n">
        <v>0</v>
      </c>
      <c r="BS12" s="118" t="n">
        <v>0</v>
      </c>
      <c r="BT12" s="118" t="n">
        <v>0</v>
      </c>
      <c r="BU12" s="118" t="n">
        <v>0</v>
      </c>
      <c r="BV12" s="118" t="n">
        <v>0</v>
      </c>
      <c r="BW12" s="118" t="n">
        <v>0</v>
      </c>
      <c r="BX12" s="118" t="n">
        <v>0</v>
      </c>
      <c r="BY12" s="118" t="n">
        <v>0</v>
      </c>
      <c r="CA12" s="119" t="n">
        <v>61</v>
      </c>
      <c r="CB12" s="119" t="n">
        <v>4</v>
      </c>
      <c r="CC12" s="119" t="n">
        <v>1</v>
      </c>
      <c r="CD12" s="119" t="n">
        <v>0</v>
      </c>
      <c r="CE12" s="119" t="n">
        <v>0</v>
      </c>
      <c r="CF12" s="119" t="n">
        <v>0</v>
      </c>
      <c r="CG12" s="119" t="n">
        <v>0</v>
      </c>
      <c r="CH12" s="119" t="n">
        <v>0</v>
      </c>
      <c r="CI12" s="119" t="n">
        <v>0</v>
      </c>
      <c r="CJ12" s="119" t="n">
        <v>0</v>
      </c>
      <c r="CK12" s="119" t="n">
        <v>0</v>
      </c>
      <c r="CL12" s="119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0</v>
      </c>
      <c r="C13" s="140" t="n">
        <f aca="false">AL15</f>
        <v>0</v>
      </c>
      <c r="D13" s="139" t="n">
        <f aca="false">Y15</f>
        <v>0</v>
      </c>
      <c r="E13" s="140" t="n">
        <f aca="false">AM15</f>
        <v>0</v>
      </c>
      <c r="F13" s="139" t="n">
        <f aca="false">Z15</f>
        <v>0</v>
      </c>
      <c r="G13" s="140" t="n">
        <f aca="false">AN15</f>
        <v>0</v>
      </c>
      <c r="H13" s="139" t="n">
        <f aca="false">AA15</f>
        <v>0</v>
      </c>
      <c r="I13" s="140" t="n">
        <f aca="false">AO15</f>
        <v>0</v>
      </c>
      <c r="J13" s="139" t="n">
        <f aca="false">AB15</f>
        <v>0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0</v>
      </c>
      <c r="U13" s="140" t="n">
        <f aca="false">SUM(C13,E13,G13,I13,K13,M13,O13,Q13,S13)</f>
        <v>0</v>
      </c>
      <c r="V13" s="136"/>
      <c r="W13" s="116"/>
      <c r="X13" s="97" t="n">
        <f aca="false">BA10</f>
        <v>1</v>
      </c>
      <c r="Y13" s="97" t="n">
        <f aca="false">BB10</f>
        <v>1</v>
      </c>
      <c r="Z13" s="97" t="n">
        <f aca="false">BC10</f>
        <v>0</v>
      </c>
      <c r="AA13" s="97" t="n">
        <f aca="false">BD10</f>
        <v>1</v>
      </c>
      <c r="AB13" s="97" t="n">
        <f aca="false">BE10</f>
        <v>0</v>
      </c>
      <c r="AC13" s="97" t="n">
        <f aca="false">BF10</f>
        <v>0</v>
      </c>
      <c r="AD13" s="97" t="n">
        <f aca="false">BG10</f>
        <v>0</v>
      </c>
      <c r="AE13" s="97" t="n">
        <f aca="false">BH10</f>
        <v>0</v>
      </c>
      <c r="AF13" s="97" t="n">
        <f aca="false">BI10</f>
        <v>0</v>
      </c>
      <c r="AG13" s="97" t="n">
        <f aca="false">BJ10</f>
        <v>0</v>
      </c>
      <c r="AH13" s="97" t="n">
        <f aca="false">BK10</f>
        <v>0</v>
      </c>
      <c r="AI13" s="97" t="n">
        <f aca="false">BL10</f>
        <v>0</v>
      </c>
      <c r="AL13" s="97" t="n">
        <f aca="false">BN6</f>
        <v>0</v>
      </c>
      <c r="AM13" s="97" t="n">
        <f aca="false">BO6</f>
        <v>0</v>
      </c>
      <c r="AN13" s="97" t="n">
        <f aca="false">BP6</f>
        <v>0</v>
      </c>
      <c r="AO13" s="97" t="n">
        <f aca="false">BQ6</f>
        <v>0</v>
      </c>
      <c r="AP13" s="97" t="n">
        <f aca="false">BR6</f>
        <v>0</v>
      </c>
      <c r="AQ13" s="97" t="n">
        <f aca="false">BS6</f>
        <v>0</v>
      </c>
      <c r="AR13" s="97" t="n">
        <f aca="false">BT6</f>
        <v>0</v>
      </c>
      <c r="AS13" s="97" t="n">
        <f aca="false">BU6</f>
        <v>0</v>
      </c>
      <c r="AT13" s="97" t="n">
        <f aca="false">BV6</f>
        <v>0</v>
      </c>
      <c r="AU13" s="97" t="n">
        <f aca="false">BW6</f>
        <v>0</v>
      </c>
      <c r="AV13" s="97" t="n">
        <f aca="false">BX6</f>
        <v>0</v>
      </c>
      <c r="AW13" s="97" t="n">
        <f aca="false">BY6</f>
        <v>0</v>
      </c>
      <c r="BA13" s="138" t="n">
        <f aca="false">BN9+CA9</f>
        <v>16</v>
      </c>
      <c r="BB13" s="138" t="n">
        <f aca="false">BO9+CB9</f>
        <v>1</v>
      </c>
      <c r="BC13" s="138" t="n">
        <f aca="false">BP9+CC9</f>
        <v>1</v>
      </c>
      <c r="BD13" s="138" t="n">
        <f aca="false">BQ9+CD9</f>
        <v>0</v>
      </c>
      <c r="BE13" s="138" t="n">
        <f aca="false">BR9+CE9</f>
        <v>0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122"/>
      <c r="BN13" s="118" t="n">
        <v>3</v>
      </c>
      <c r="BO13" s="118" t="n">
        <v>0</v>
      </c>
      <c r="BP13" s="118" t="n">
        <v>0</v>
      </c>
      <c r="BQ13" s="118" t="n">
        <v>0</v>
      </c>
      <c r="BR13" s="118" t="n">
        <v>0</v>
      </c>
      <c r="BS13" s="118" t="n">
        <v>0</v>
      </c>
      <c r="BT13" s="118" t="n">
        <v>0</v>
      </c>
      <c r="BU13" s="118" t="n">
        <v>0</v>
      </c>
      <c r="BV13" s="118" t="n">
        <v>0</v>
      </c>
      <c r="BW13" s="118" t="n">
        <v>0</v>
      </c>
      <c r="BX13" s="118" t="n">
        <v>0</v>
      </c>
      <c r="BY13" s="118" t="n">
        <v>0</v>
      </c>
      <c r="CA13" s="119" t="n">
        <v>71</v>
      </c>
      <c r="CB13" s="119" t="n">
        <v>4</v>
      </c>
      <c r="CC13" s="119" t="n">
        <v>0</v>
      </c>
      <c r="CD13" s="119" t="n">
        <v>0</v>
      </c>
      <c r="CE13" s="119" t="n">
        <v>0</v>
      </c>
      <c r="CF13" s="119" t="n">
        <v>0</v>
      </c>
      <c r="CG13" s="119" t="n">
        <v>0</v>
      </c>
      <c r="CH13" s="119" t="n">
        <v>0</v>
      </c>
      <c r="CI13" s="119" t="n">
        <v>0</v>
      </c>
      <c r="CJ13" s="119" t="n">
        <v>0</v>
      </c>
      <c r="CK13" s="119" t="n">
        <v>0</v>
      </c>
      <c r="CL13" s="119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16</v>
      </c>
      <c r="C14" s="140" t="n">
        <f aca="false">AL16</f>
        <v>0</v>
      </c>
      <c r="D14" s="139" t="n">
        <f aca="false">Y16</f>
        <v>1</v>
      </c>
      <c r="E14" s="140" t="n">
        <f aca="false">AM16</f>
        <v>0</v>
      </c>
      <c r="F14" s="139" t="n">
        <f aca="false">Z16</f>
        <v>1</v>
      </c>
      <c r="G14" s="140" t="n">
        <f aca="false">AN16</f>
        <v>0</v>
      </c>
      <c r="H14" s="139" t="n">
        <f aca="false">AA16</f>
        <v>0</v>
      </c>
      <c r="I14" s="140" t="n">
        <f aca="false">AO16</f>
        <v>0</v>
      </c>
      <c r="J14" s="139" t="n">
        <f aca="false">AB16</f>
        <v>0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18</v>
      </c>
      <c r="U14" s="140" t="n">
        <f aca="false">SUM(C14,E14,G14,I14,K14,M14,O14,Q14,S14)</f>
        <v>0</v>
      </c>
      <c r="V14" s="136"/>
      <c r="W14" s="116"/>
      <c r="X14" s="97" t="n">
        <f aca="false">BA11</f>
        <v>0</v>
      </c>
      <c r="Y14" s="97" t="n">
        <f aca="false">BB11</f>
        <v>0</v>
      </c>
      <c r="Z14" s="97" t="n">
        <f aca="false">BC11</f>
        <v>0</v>
      </c>
      <c r="AA14" s="97" t="n">
        <f aca="false">BD11</f>
        <v>0</v>
      </c>
      <c r="AB14" s="97" t="n">
        <f aca="false">BE11</f>
        <v>0</v>
      </c>
      <c r="AC14" s="97" t="n">
        <f aca="false">BF11</f>
        <v>0</v>
      </c>
      <c r="AD14" s="97" t="n">
        <f aca="false">BG11</f>
        <v>0</v>
      </c>
      <c r="AE14" s="97" t="n">
        <f aca="false">BH11</f>
        <v>0</v>
      </c>
      <c r="AF14" s="97" t="n">
        <f aca="false">BI11</f>
        <v>0</v>
      </c>
      <c r="AG14" s="97" t="n">
        <f aca="false">BJ11</f>
        <v>0</v>
      </c>
      <c r="AH14" s="97" t="n">
        <f aca="false">BK11</f>
        <v>0</v>
      </c>
      <c r="AI14" s="97" t="n">
        <f aca="false">BL11</f>
        <v>0</v>
      </c>
      <c r="AL14" s="97" t="n">
        <f aca="false">BN7</f>
        <v>0</v>
      </c>
      <c r="AM14" s="97" t="n">
        <f aca="false">BO7</f>
        <v>0</v>
      </c>
      <c r="AN14" s="97" t="n">
        <f aca="false">BP7</f>
        <v>0</v>
      </c>
      <c r="AO14" s="97" t="n">
        <f aca="false">BQ7</f>
        <v>0</v>
      </c>
      <c r="AP14" s="97" t="n">
        <f aca="false">BR7</f>
        <v>0</v>
      </c>
      <c r="AQ14" s="97" t="n">
        <f aca="false">BS7</f>
        <v>0</v>
      </c>
      <c r="AR14" s="97" t="n">
        <f aca="false">BT7</f>
        <v>0</v>
      </c>
      <c r="AS14" s="97" t="n">
        <f aca="false">BU7</f>
        <v>0</v>
      </c>
      <c r="AT14" s="97" t="n">
        <f aca="false">BV7</f>
        <v>0</v>
      </c>
      <c r="AU14" s="97" t="n">
        <f aca="false">BW7</f>
        <v>0</v>
      </c>
      <c r="AV14" s="97" t="n">
        <f aca="false">BX7</f>
        <v>0</v>
      </c>
      <c r="AW14" s="97" t="n">
        <f aca="false">BY7</f>
        <v>0</v>
      </c>
      <c r="BA14" s="138" t="n">
        <f aca="false">BN10+CA10</f>
        <v>31</v>
      </c>
      <c r="BB14" s="138" t="n">
        <f aca="false">BO10+CB10</f>
        <v>6</v>
      </c>
      <c r="BC14" s="138" t="n">
        <f aca="false">BP10+CC10</f>
        <v>0</v>
      </c>
      <c r="BD14" s="138" t="n">
        <f aca="false">BQ10+CD10</f>
        <v>0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122"/>
      <c r="BN14" s="118" t="n">
        <v>4</v>
      </c>
      <c r="BO14" s="118" t="n">
        <v>0</v>
      </c>
      <c r="BP14" s="118" t="n">
        <v>0</v>
      </c>
      <c r="BQ14" s="118" t="n">
        <v>0</v>
      </c>
      <c r="BR14" s="118" t="n">
        <v>0</v>
      </c>
      <c r="BS14" s="118" t="n">
        <v>0</v>
      </c>
      <c r="BT14" s="118" t="n">
        <v>0</v>
      </c>
      <c r="BU14" s="118" t="n">
        <v>0</v>
      </c>
      <c r="BV14" s="118" t="n">
        <v>0</v>
      </c>
      <c r="BW14" s="118" t="n">
        <v>0</v>
      </c>
      <c r="BX14" s="118" t="n">
        <v>0</v>
      </c>
      <c r="BY14" s="118" t="n">
        <v>0</v>
      </c>
      <c r="CA14" s="119" t="n">
        <v>59</v>
      </c>
      <c r="CB14" s="119" t="n">
        <v>8</v>
      </c>
      <c r="CC14" s="119" t="n">
        <v>0</v>
      </c>
      <c r="CD14" s="119" t="n">
        <v>0</v>
      </c>
      <c r="CE14" s="119" t="n">
        <v>0</v>
      </c>
      <c r="CF14" s="119" t="n">
        <v>0</v>
      </c>
      <c r="CG14" s="119" t="n">
        <v>0</v>
      </c>
      <c r="CH14" s="119" t="n">
        <v>0</v>
      </c>
      <c r="CI14" s="119" t="n">
        <v>0</v>
      </c>
      <c r="CJ14" s="119" t="n">
        <v>0</v>
      </c>
      <c r="CK14" s="119" t="n">
        <v>0</v>
      </c>
      <c r="CL14" s="119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31</v>
      </c>
      <c r="C15" s="140" t="n">
        <f aca="false">AL17</f>
        <v>2</v>
      </c>
      <c r="D15" s="139" t="n">
        <f aca="false">Y17</f>
        <v>6</v>
      </c>
      <c r="E15" s="140" t="n">
        <f aca="false">AM17</f>
        <v>0</v>
      </c>
      <c r="F15" s="139" t="n">
        <f aca="false">Z17</f>
        <v>0</v>
      </c>
      <c r="G15" s="140" t="n">
        <f aca="false">AN17</f>
        <v>0</v>
      </c>
      <c r="H15" s="139" t="n">
        <f aca="false">AA17</f>
        <v>0</v>
      </c>
      <c r="I15" s="140" t="n">
        <f aca="false">AO17</f>
        <v>0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37</v>
      </c>
      <c r="U15" s="140" t="n">
        <f aca="false">SUM(C15,E15,G15,I15,K15,M15,O15,Q15,S15)</f>
        <v>2</v>
      </c>
      <c r="V15" s="136"/>
      <c r="W15" s="116"/>
      <c r="X15" s="97" t="n">
        <f aca="false">BA12</f>
        <v>0</v>
      </c>
      <c r="Y15" s="97" t="n">
        <f aca="false">BB12</f>
        <v>0</v>
      </c>
      <c r="Z15" s="97" t="n">
        <f aca="false">BC12</f>
        <v>0</v>
      </c>
      <c r="AA15" s="97" t="n">
        <f aca="false">BD12</f>
        <v>0</v>
      </c>
      <c r="AB15" s="97" t="n">
        <f aca="false">BE12</f>
        <v>0</v>
      </c>
      <c r="AC15" s="97" t="n">
        <f aca="false">BF12</f>
        <v>0</v>
      </c>
      <c r="AD15" s="97" t="n">
        <f aca="false">BG12</f>
        <v>0</v>
      </c>
      <c r="AE15" s="97" t="n">
        <f aca="false">BH12</f>
        <v>0</v>
      </c>
      <c r="AF15" s="97" t="n">
        <f aca="false">BI12</f>
        <v>0</v>
      </c>
      <c r="AG15" s="97" t="n">
        <f aca="false">BJ12</f>
        <v>0</v>
      </c>
      <c r="AH15" s="97" t="n">
        <f aca="false">BK12</f>
        <v>0</v>
      </c>
      <c r="AI15" s="97" t="n">
        <f aca="false">BL12</f>
        <v>0</v>
      </c>
      <c r="AL15" s="97" t="n">
        <f aca="false">BN8</f>
        <v>0</v>
      </c>
      <c r="AM15" s="97" t="n">
        <f aca="false">BO8</f>
        <v>0</v>
      </c>
      <c r="AN15" s="97" t="n">
        <f aca="false">BP8</f>
        <v>0</v>
      </c>
      <c r="AO15" s="97" t="n">
        <f aca="false">BQ8</f>
        <v>0</v>
      </c>
      <c r="AP15" s="97" t="n">
        <f aca="false">BR8</f>
        <v>0</v>
      </c>
      <c r="AQ15" s="97" t="n">
        <f aca="false">BS8</f>
        <v>0</v>
      </c>
      <c r="AR15" s="97" t="n">
        <f aca="false">BT8</f>
        <v>0</v>
      </c>
      <c r="AS15" s="97" t="n">
        <f aca="false">BU8</f>
        <v>0</v>
      </c>
      <c r="AT15" s="97" t="n">
        <f aca="false">BV8</f>
        <v>0</v>
      </c>
      <c r="AU15" s="97" t="n">
        <f aca="false">BW8</f>
        <v>0</v>
      </c>
      <c r="AV15" s="97" t="n">
        <f aca="false">BX8</f>
        <v>0</v>
      </c>
      <c r="AW15" s="97" t="n">
        <f aca="false">BY8</f>
        <v>0</v>
      </c>
      <c r="BA15" s="138" t="n">
        <f aca="false">BN11+CA11</f>
        <v>102</v>
      </c>
      <c r="BB15" s="138" t="n">
        <f aca="false">BO11+CB11</f>
        <v>0</v>
      </c>
      <c r="BC15" s="138" t="n">
        <f aca="false">BP11+CC11</f>
        <v>1</v>
      </c>
      <c r="BD15" s="138" t="n">
        <f aca="false">BQ11+CD11</f>
        <v>0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122"/>
      <c r="BN15" s="118" t="n">
        <v>1</v>
      </c>
      <c r="BO15" s="118" t="n">
        <v>0</v>
      </c>
      <c r="BP15" s="118" t="n">
        <v>0</v>
      </c>
      <c r="BQ15" s="118" t="n">
        <v>0</v>
      </c>
      <c r="BR15" s="118" t="n">
        <v>0</v>
      </c>
      <c r="BS15" s="118" t="n">
        <v>0</v>
      </c>
      <c r="BT15" s="118" t="n">
        <v>0</v>
      </c>
      <c r="BU15" s="118" t="n">
        <v>0</v>
      </c>
      <c r="BV15" s="118" t="n">
        <v>0</v>
      </c>
      <c r="BW15" s="118" t="n">
        <v>0</v>
      </c>
      <c r="BX15" s="118" t="n">
        <v>0</v>
      </c>
      <c r="BY15" s="118" t="n">
        <v>0</v>
      </c>
      <c r="CA15" s="119" t="n">
        <v>92</v>
      </c>
      <c r="CB15" s="119" t="n">
        <v>6</v>
      </c>
      <c r="CC15" s="119" t="n">
        <v>1</v>
      </c>
      <c r="CD15" s="119" t="n">
        <v>0</v>
      </c>
      <c r="CE15" s="119" t="n">
        <v>0</v>
      </c>
      <c r="CF15" s="119" t="n">
        <v>0</v>
      </c>
      <c r="CG15" s="119" t="n">
        <v>0</v>
      </c>
      <c r="CH15" s="119" t="n">
        <v>0</v>
      </c>
      <c r="CI15" s="119" t="n">
        <v>0</v>
      </c>
      <c r="CJ15" s="119" t="n">
        <v>0</v>
      </c>
      <c r="CK15" s="119" t="n">
        <v>0</v>
      </c>
      <c r="CL15" s="119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102</v>
      </c>
      <c r="C16" s="140" t="n">
        <f aca="false">AL18</f>
        <v>0</v>
      </c>
      <c r="D16" s="139" t="n">
        <f aca="false">Y18</f>
        <v>0</v>
      </c>
      <c r="E16" s="140" t="n">
        <f aca="false">AM18</f>
        <v>0</v>
      </c>
      <c r="F16" s="139" t="n">
        <f aca="false">Z18</f>
        <v>1</v>
      </c>
      <c r="G16" s="140" t="n">
        <f aca="false">AN18</f>
        <v>0</v>
      </c>
      <c r="H16" s="139" t="n">
        <f aca="false">AA18</f>
        <v>0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103</v>
      </c>
      <c r="U16" s="140" t="n">
        <f aca="false">SUM(C16,E16,G16,I16,K16,M16,O16,Q16,S16)</f>
        <v>0</v>
      </c>
      <c r="V16" s="136"/>
      <c r="W16" s="116"/>
      <c r="X16" s="97" t="n">
        <f aca="false">BA13</f>
        <v>16</v>
      </c>
      <c r="Y16" s="97" t="n">
        <f aca="false">BB13</f>
        <v>1</v>
      </c>
      <c r="Z16" s="97" t="n">
        <f aca="false">BC13</f>
        <v>1</v>
      </c>
      <c r="AA16" s="97" t="n">
        <f aca="false">BD13</f>
        <v>0</v>
      </c>
      <c r="AB16" s="97" t="n">
        <f aca="false">BE13</f>
        <v>0</v>
      </c>
      <c r="AC16" s="97" t="n">
        <f aca="false">BF13</f>
        <v>0</v>
      </c>
      <c r="AD16" s="97" t="n">
        <f aca="false">BG13</f>
        <v>0</v>
      </c>
      <c r="AE16" s="97" t="n">
        <f aca="false">BH13</f>
        <v>0</v>
      </c>
      <c r="AF16" s="97" t="n">
        <f aca="false">BI13</f>
        <v>0</v>
      </c>
      <c r="AG16" s="97" t="n">
        <f aca="false">BJ13</f>
        <v>0</v>
      </c>
      <c r="AH16" s="97" t="n">
        <f aca="false">BK13</f>
        <v>0</v>
      </c>
      <c r="AI16" s="97" t="n">
        <f aca="false">BL13</f>
        <v>0</v>
      </c>
      <c r="AL16" s="97" t="n">
        <f aca="false">BN9</f>
        <v>0</v>
      </c>
      <c r="AM16" s="97" t="n">
        <f aca="false">BO9</f>
        <v>0</v>
      </c>
      <c r="AN16" s="97" t="n">
        <f aca="false">BP9</f>
        <v>0</v>
      </c>
      <c r="AO16" s="97" t="n">
        <f aca="false">BQ9</f>
        <v>0</v>
      </c>
      <c r="AP16" s="97" t="n">
        <f aca="false">BR9</f>
        <v>0</v>
      </c>
      <c r="AQ16" s="97" t="n">
        <f aca="false">BS9</f>
        <v>0</v>
      </c>
      <c r="AR16" s="97" t="n">
        <f aca="false">BT9</f>
        <v>0</v>
      </c>
      <c r="AS16" s="97" t="n">
        <f aca="false">BU9</f>
        <v>0</v>
      </c>
      <c r="AT16" s="97" t="n">
        <f aca="false">BV9</f>
        <v>0</v>
      </c>
      <c r="AU16" s="97" t="n">
        <f aca="false">BW9</f>
        <v>0</v>
      </c>
      <c r="AV16" s="97" t="n">
        <f aca="false">BX9</f>
        <v>0</v>
      </c>
      <c r="AW16" s="97" t="n">
        <f aca="false">BY9</f>
        <v>0</v>
      </c>
      <c r="BA16" s="138" t="n">
        <f aca="false">BN12+CA12</f>
        <v>64</v>
      </c>
      <c r="BB16" s="138" t="n">
        <f aca="false">BO12+CB12</f>
        <v>4</v>
      </c>
      <c r="BC16" s="138" t="n">
        <f aca="false">BP12+CC12</f>
        <v>1</v>
      </c>
      <c r="BD16" s="138" t="n">
        <f aca="false">BQ12+CD12</f>
        <v>0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122"/>
      <c r="BN16" s="118" t="n">
        <v>3</v>
      </c>
      <c r="BO16" s="118" t="n">
        <v>0</v>
      </c>
      <c r="BP16" s="118" t="n">
        <v>0</v>
      </c>
      <c r="BQ16" s="118" t="n">
        <v>0</v>
      </c>
      <c r="BR16" s="118" t="n">
        <v>0</v>
      </c>
      <c r="BS16" s="118" t="n">
        <v>0</v>
      </c>
      <c r="BT16" s="118" t="n">
        <v>0</v>
      </c>
      <c r="BU16" s="118" t="n">
        <v>0</v>
      </c>
      <c r="BV16" s="118" t="n">
        <v>0</v>
      </c>
      <c r="BW16" s="118" t="n">
        <v>0</v>
      </c>
      <c r="BX16" s="118" t="n">
        <v>0</v>
      </c>
      <c r="BY16" s="118" t="n">
        <v>0</v>
      </c>
      <c r="CA16" s="119" t="n">
        <v>83</v>
      </c>
      <c r="CB16" s="119" t="n">
        <v>9</v>
      </c>
      <c r="CC16" s="119" t="n">
        <v>0</v>
      </c>
      <c r="CD16" s="119" t="n">
        <v>0</v>
      </c>
      <c r="CE16" s="119" t="n">
        <v>0</v>
      </c>
      <c r="CF16" s="119" t="n">
        <v>0</v>
      </c>
      <c r="CG16" s="119" t="n">
        <v>0</v>
      </c>
      <c r="CH16" s="119" t="n">
        <v>0</v>
      </c>
      <c r="CI16" s="119" t="n">
        <v>0</v>
      </c>
      <c r="CJ16" s="119" t="n">
        <v>0</v>
      </c>
      <c r="CK16" s="119" t="n">
        <v>0</v>
      </c>
      <c r="CL16" s="119" t="n">
        <v>0</v>
      </c>
    </row>
    <row r="17" s="97" customFormat="true" ht="12.75" hidden="false" customHeight="false" outlineLevel="0" collapsed="false">
      <c r="A17" s="132" t="s">
        <v>94</v>
      </c>
      <c r="B17" s="139" t="n">
        <f aca="false">X19</f>
        <v>64</v>
      </c>
      <c r="C17" s="140" t="n">
        <f aca="false">AL19</f>
        <v>3</v>
      </c>
      <c r="D17" s="139" t="n">
        <f aca="false">Y19</f>
        <v>4</v>
      </c>
      <c r="E17" s="140" t="n">
        <f aca="false">AM19</f>
        <v>0</v>
      </c>
      <c r="F17" s="139" t="n">
        <f aca="false">Z19</f>
        <v>1</v>
      </c>
      <c r="G17" s="140" t="n">
        <f aca="false">AN19</f>
        <v>0</v>
      </c>
      <c r="H17" s="139" t="n">
        <f aca="false">AA19</f>
        <v>0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69</v>
      </c>
      <c r="U17" s="140" t="n">
        <f aca="false">SUM(C17,E17,G17,I17,K17,M17,O17,Q17,S17)</f>
        <v>3</v>
      </c>
      <c r="V17" s="136"/>
      <c r="W17" s="116"/>
      <c r="X17" s="97" t="n">
        <f aca="false">BA14</f>
        <v>31</v>
      </c>
      <c r="Y17" s="97" t="n">
        <f aca="false">BB14</f>
        <v>6</v>
      </c>
      <c r="Z17" s="97" t="n">
        <f aca="false">BC14</f>
        <v>0</v>
      </c>
      <c r="AA17" s="97" t="n">
        <f aca="false">BD14</f>
        <v>0</v>
      </c>
      <c r="AB17" s="97" t="n">
        <f aca="false">BE14</f>
        <v>0</v>
      </c>
      <c r="AC17" s="97" t="n">
        <f aca="false">BF14</f>
        <v>0</v>
      </c>
      <c r="AD17" s="97" t="n">
        <f aca="false">BG14</f>
        <v>0</v>
      </c>
      <c r="AE17" s="97" t="n">
        <f aca="false">BH14</f>
        <v>0</v>
      </c>
      <c r="AF17" s="97" t="n">
        <f aca="false">BI14</f>
        <v>0</v>
      </c>
      <c r="AG17" s="97" t="n">
        <f aca="false">BJ14</f>
        <v>0</v>
      </c>
      <c r="AH17" s="97" t="n">
        <f aca="false">BK14</f>
        <v>0</v>
      </c>
      <c r="AI17" s="97" t="n">
        <f aca="false">BL14</f>
        <v>0</v>
      </c>
      <c r="AL17" s="97" t="n">
        <f aca="false">BN10</f>
        <v>2</v>
      </c>
      <c r="AM17" s="97" t="n">
        <f aca="false">BO10</f>
        <v>0</v>
      </c>
      <c r="AN17" s="97" t="n">
        <f aca="false">BP10</f>
        <v>0</v>
      </c>
      <c r="AO17" s="97" t="n">
        <f aca="false">BQ10</f>
        <v>0</v>
      </c>
      <c r="AP17" s="97" t="n">
        <f aca="false">BR10</f>
        <v>0</v>
      </c>
      <c r="AQ17" s="97" t="n">
        <f aca="false">BS10</f>
        <v>0</v>
      </c>
      <c r="AR17" s="97" t="n">
        <f aca="false">BT10</f>
        <v>0</v>
      </c>
      <c r="AS17" s="97" t="n">
        <f aca="false">BU10</f>
        <v>0</v>
      </c>
      <c r="AT17" s="97" t="n">
        <f aca="false">BV10</f>
        <v>0</v>
      </c>
      <c r="AU17" s="97" t="n">
        <f aca="false">BW10</f>
        <v>0</v>
      </c>
      <c r="AV17" s="97" t="n">
        <f aca="false">BX10</f>
        <v>0</v>
      </c>
      <c r="AW17" s="97" t="n">
        <f aca="false">BY10</f>
        <v>0</v>
      </c>
      <c r="BA17" s="138" t="n">
        <f aca="false">BN13+CA13</f>
        <v>74</v>
      </c>
      <c r="BB17" s="138" t="n">
        <f aca="false">BO13+CB13</f>
        <v>4</v>
      </c>
      <c r="BC17" s="138" t="n">
        <f aca="false">BP13+CC13</f>
        <v>0</v>
      </c>
      <c r="BD17" s="138" t="n">
        <f aca="false">BQ13+CD13</f>
        <v>0</v>
      </c>
      <c r="BE17" s="138" t="n">
        <f aca="false">BR13+CE13</f>
        <v>0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122"/>
      <c r="BN17" s="118" t="n">
        <v>1</v>
      </c>
      <c r="BO17" s="118" t="n">
        <v>0</v>
      </c>
      <c r="BP17" s="118" t="n">
        <v>0</v>
      </c>
      <c r="BQ17" s="118" t="n">
        <v>0</v>
      </c>
      <c r="BR17" s="118" t="n">
        <v>0</v>
      </c>
      <c r="BS17" s="118" t="n">
        <v>0</v>
      </c>
      <c r="BT17" s="118" t="n">
        <v>0</v>
      </c>
      <c r="BU17" s="118" t="n">
        <v>0</v>
      </c>
      <c r="BV17" s="118" t="n">
        <v>0</v>
      </c>
      <c r="BW17" s="118" t="n">
        <v>0</v>
      </c>
      <c r="BX17" s="118" t="n">
        <v>0</v>
      </c>
      <c r="BY17" s="118" t="n">
        <v>0</v>
      </c>
      <c r="BZ17" s="99"/>
      <c r="CA17" s="119" t="n">
        <v>61</v>
      </c>
      <c r="CB17" s="119" t="n">
        <v>10</v>
      </c>
      <c r="CC17" s="119" t="n">
        <v>0</v>
      </c>
      <c r="CD17" s="119" t="n">
        <v>0</v>
      </c>
      <c r="CE17" s="119" t="n">
        <v>0</v>
      </c>
      <c r="CF17" s="119" t="n">
        <v>0</v>
      </c>
      <c r="CG17" s="119" t="n">
        <v>0</v>
      </c>
      <c r="CH17" s="119" t="n">
        <v>0</v>
      </c>
      <c r="CI17" s="119" t="n">
        <v>0</v>
      </c>
      <c r="CJ17" s="119" t="n">
        <v>0</v>
      </c>
      <c r="CK17" s="119" t="n">
        <v>0</v>
      </c>
      <c r="CL17" s="119" t="n">
        <v>0</v>
      </c>
    </row>
    <row r="18" s="97" customFormat="true" ht="12.75" hidden="false" customHeight="false" outlineLevel="0" collapsed="false">
      <c r="A18" s="132" t="s">
        <v>95</v>
      </c>
      <c r="B18" s="139" t="n">
        <f aca="false">X20</f>
        <v>74</v>
      </c>
      <c r="C18" s="140" t="n">
        <f aca="false">AL20</f>
        <v>3</v>
      </c>
      <c r="D18" s="139" t="n">
        <f aca="false">Y20</f>
        <v>4</v>
      </c>
      <c r="E18" s="140" t="n">
        <f aca="false">AM20</f>
        <v>0</v>
      </c>
      <c r="F18" s="139" t="n">
        <f aca="false">Z20</f>
        <v>0</v>
      </c>
      <c r="G18" s="140" t="n">
        <f aca="false">AN20</f>
        <v>0</v>
      </c>
      <c r="H18" s="139" t="n">
        <f aca="false">AA20</f>
        <v>0</v>
      </c>
      <c r="I18" s="140" t="n">
        <f aca="false">AO20</f>
        <v>0</v>
      </c>
      <c r="J18" s="139" t="n">
        <f aca="false">AB20</f>
        <v>0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78</v>
      </c>
      <c r="U18" s="140" t="n">
        <f aca="false">SUM(C18,E18,G18,I18,K18,M18,O18,Q18,S18)</f>
        <v>3</v>
      </c>
      <c r="V18" s="136"/>
      <c r="W18" s="116"/>
      <c r="X18" s="97" t="n">
        <f aca="false">BA15</f>
        <v>102</v>
      </c>
      <c r="Y18" s="97" t="n">
        <f aca="false">BB15</f>
        <v>0</v>
      </c>
      <c r="Z18" s="97" t="n">
        <f aca="false">BC15</f>
        <v>1</v>
      </c>
      <c r="AA18" s="97" t="n">
        <f aca="false">BD15</f>
        <v>0</v>
      </c>
      <c r="AB18" s="97" t="n">
        <f aca="false">BE15</f>
        <v>0</v>
      </c>
      <c r="AC18" s="97" t="n">
        <f aca="false">BF15</f>
        <v>0</v>
      </c>
      <c r="AD18" s="97" t="n">
        <f aca="false">BG15</f>
        <v>0</v>
      </c>
      <c r="AE18" s="97" t="n">
        <f aca="false">BH15</f>
        <v>0</v>
      </c>
      <c r="AF18" s="97" t="n">
        <f aca="false">BI15</f>
        <v>0</v>
      </c>
      <c r="AG18" s="97" t="n">
        <f aca="false">BJ15</f>
        <v>0</v>
      </c>
      <c r="AH18" s="97" t="n">
        <f aca="false">BK15</f>
        <v>0</v>
      </c>
      <c r="AI18" s="97" t="n">
        <f aca="false">BL15</f>
        <v>0</v>
      </c>
      <c r="AL18" s="97" t="n">
        <f aca="false">BN11</f>
        <v>0</v>
      </c>
      <c r="AM18" s="97" t="n">
        <f aca="false">BO11</f>
        <v>0</v>
      </c>
      <c r="AN18" s="97" t="n">
        <f aca="false">BP11</f>
        <v>0</v>
      </c>
      <c r="AO18" s="97" t="n">
        <f aca="false">BQ11</f>
        <v>0</v>
      </c>
      <c r="AP18" s="97" t="n">
        <f aca="false">BR11</f>
        <v>0</v>
      </c>
      <c r="AQ18" s="97" t="n">
        <f aca="false">BS11</f>
        <v>0</v>
      </c>
      <c r="AR18" s="97" t="n">
        <f aca="false">BT11</f>
        <v>0</v>
      </c>
      <c r="AS18" s="97" t="n">
        <f aca="false">BU11</f>
        <v>0</v>
      </c>
      <c r="AT18" s="97" t="n">
        <f aca="false">BV11</f>
        <v>0</v>
      </c>
      <c r="AU18" s="97" t="n">
        <f aca="false">BW11</f>
        <v>0</v>
      </c>
      <c r="AV18" s="97" t="n">
        <f aca="false">BX11</f>
        <v>0</v>
      </c>
      <c r="AW18" s="97" t="n">
        <f aca="false">BY11</f>
        <v>0</v>
      </c>
      <c r="BA18" s="138" t="n">
        <f aca="false">BN14+CA14</f>
        <v>63</v>
      </c>
      <c r="BB18" s="138" t="n">
        <f aca="false">BO14+CB14</f>
        <v>8</v>
      </c>
      <c r="BC18" s="138" t="n">
        <f aca="false">BP14+CC14</f>
        <v>0</v>
      </c>
      <c r="BD18" s="138" t="n">
        <f aca="false">BQ14+CD14</f>
        <v>0</v>
      </c>
      <c r="BE18" s="138" t="n">
        <f aca="false">BR14+CE14</f>
        <v>0</v>
      </c>
      <c r="BF18" s="138" t="n">
        <f aca="false">BS14+CF14</f>
        <v>0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122"/>
      <c r="BN18" s="118" t="n">
        <v>1</v>
      </c>
      <c r="BO18" s="118" t="n">
        <v>0</v>
      </c>
      <c r="BP18" s="118" t="n">
        <v>0</v>
      </c>
      <c r="BQ18" s="118" t="n">
        <v>0</v>
      </c>
      <c r="BR18" s="118" t="n">
        <v>0</v>
      </c>
      <c r="BS18" s="118" t="n">
        <v>0</v>
      </c>
      <c r="BT18" s="118" t="n">
        <v>0</v>
      </c>
      <c r="BU18" s="118" t="n">
        <v>0</v>
      </c>
      <c r="BV18" s="118" t="n">
        <v>0</v>
      </c>
      <c r="BW18" s="118" t="n">
        <v>0</v>
      </c>
      <c r="BX18" s="118" t="n">
        <v>0</v>
      </c>
      <c r="BY18" s="118" t="n">
        <v>0</v>
      </c>
      <c r="BZ18" s="99"/>
      <c r="CA18" s="119" t="n">
        <v>84</v>
      </c>
      <c r="CB18" s="119" t="n">
        <v>16</v>
      </c>
      <c r="CC18" s="119" t="n">
        <v>0</v>
      </c>
      <c r="CD18" s="119" t="n">
        <v>0</v>
      </c>
      <c r="CE18" s="119" t="n">
        <v>0</v>
      </c>
      <c r="CF18" s="119" t="n">
        <v>0</v>
      </c>
      <c r="CG18" s="119" t="n">
        <v>0</v>
      </c>
      <c r="CH18" s="119" t="n">
        <v>0</v>
      </c>
      <c r="CI18" s="119" t="n">
        <v>0</v>
      </c>
      <c r="CJ18" s="119" t="n">
        <v>0</v>
      </c>
      <c r="CK18" s="119" t="n">
        <v>0</v>
      </c>
      <c r="CL18" s="119" t="n">
        <v>0</v>
      </c>
    </row>
    <row r="19" s="97" customFormat="true" ht="12.75" hidden="false" customHeight="false" outlineLevel="0" collapsed="false">
      <c r="A19" s="132" t="s">
        <v>96</v>
      </c>
      <c r="B19" s="139" t="n">
        <f aca="false">X21</f>
        <v>63</v>
      </c>
      <c r="C19" s="140" t="n">
        <f aca="false">AL21</f>
        <v>4</v>
      </c>
      <c r="D19" s="139" t="n">
        <f aca="false">Y21</f>
        <v>8</v>
      </c>
      <c r="E19" s="140" t="n">
        <f aca="false">AM21</f>
        <v>0</v>
      </c>
      <c r="F19" s="139" t="n">
        <f aca="false">Z21</f>
        <v>0</v>
      </c>
      <c r="G19" s="140" t="n">
        <f aca="false">AN21</f>
        <v>0</v>
      </c>
      <c r="H19" s="139" t="n">
        <f aca="false">AA21</f>
        <v>0</v>
      </c>
      <c r="I19" s="140" t="n">
        <f aca="false">AO21</f>
        <v>0</v>
      </c>
      <c r="J19" s="139" t="n">
        <f aca="false">AB21</f>
        <v>0</v>
      </c>
      <c r="K19" s="140" t="n">
        <f aca="false">AP21</f>
        <v>0</v>
      </c>
      <c r="L19" s="139" t="n">
        <f aca="false">AC21</f>
        <v>0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71</v>
      </c>
      <c r="U19" s="140" t="n">
        <f aca="false">SUM(C19,E19,G19,I19,K19,M19,O19,Q19,S19)</f>
        <v>4</v>
      </c>
      <c r="V19" s="136"/>
      <c r="W19" s="116"/>
      <c r="X19" s="97" t="n">
        <f aca="false">BA16</f>
        <v>64</v>
      </c>
      <c r="Y19" s="97" t="n">
        <f aca="false">BB16</f>
        <v>4</v>
      </c>
      <c r="Z19" s="97" t="n">
        <f aca="false">BC16</f>
        <v>1</v>
      </c>
      <c r="AA19" s="97" t="n">
        <f aca="false">BD16</f>
        <v>0</v>
      </c>
      <c r="AB19" s="97" t="n">
        <f aca="false">BE16</f>
        <v>0</v>
      </c>
      <c r="AC19" s="97" t="n">
        <f aca="false">BF16</f>
        <v>0</v>
      </c>
      <c r="AD19" s="97" t="n">
        <f aca="false">BG16</f>
        <v>0</v>
      </c>
      <c r="AE19" s="97" t="n">
        <f aca="false">BH16</f>
        <v>0</v>
      </c>
      <c r="AF19" s="97" t="n">
        <f aca="false">BI16</f>
        <v>0</v>
      </c>
      <c r="AG19" s="97" t="n">
        <f aca="false">BJ16</f>
        <v>0</v>
      </c>
      <c r="AH19" s="97" t="n">
        <f aca="false">BK16</f>
        <v>0</v>
      </c>
      <c r="AI19" s="97" t="n">
        <f aca="false">BL16</f>
        <v>0</v>
      </c>
      <c r="AL19" s="97" t="n">
        <f aca="false">BN12</f>
        <v>3</v>
      </c>
      <c r="AM19" s="97" t="n">
        <f aca="false">BO12</f>
        <v>0</v>
      </c>
      <c r="AN19" s="97" t="n">
        <f aca="false">BP12</f>
        <v>0</v>
      </c>
      <c r="AO19" s="97" t="n">
        <f aca="false">BQ12</f>
        <v>0</v>
      </c>
      <c r="AP19" s="97" t="n">
        <f aca="false">BR12</f>
        <v>0</v>
      </c>
      <c r="AQ19" s="97" t="n">
        <f aca="false">BS12</f>
        <v>0</v>
      </c>
      <c r="AR19" s="97" t="n">
        <f aca="false">BT12</f>
        <v>0</v>
      </c>
      <c r="AS19" s="97" t="n">
        <f aca="false">BU12</f>
        <v>0</v>
      </c>
      <c r="AT19" s="97" t="n">
        <f aca="false">BV12</f>
        <v>0</v>
      </c>
      <c r="AU19" s="97" t="n">
        <f aca="false">BW12</f>
        <v>0</v>
      </c>
      <c r="AV19" s="97" t="n">
        <f aca="false">BX12</f>
        <v>0</v>
      </c>
      <c r="AW19" s="97" t="n">
        <f aca="false">BY12</f>
        <v>0</v>
      </c>
      <c r="BA19" s="138" t="n">
        <f aca="false">BN15+CA15</f>
        <v>93</v>
      </c>
      <c r="BB19" s="138" t="n">
        <f aca="false">BO15+CB15</f>
        <v>6</v>
      </c>
      <c r="BC19" s="138" t="n">
        <f aca="false">BP15+CC15</f>
        <v>1</v>
      </c>
      <c r="BD19" s="138" t="n">
        <f aca="false">BQ15+CD15</f>
        <v>0</v>
      </c>
      <c r="BE19" s="138" t="n">
        <f aca="false">BR15+CE15</f>
        <v>0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122"/>
      <c r="BN19" s="118" t="n">
        <v>2</v>
      </c>
      <c r="BO19" s="118" t="n">
        <v>0</v>
      </c>
      <c r="BP19" s="118" t="n">
        <v>0</v>
      </c>
      <c r="BQ19" s="118" t="n">
        <v>0</v>
      </c>
      <c r="BR19" s="118" t="n">
        <v>0</v>
      </c>
      <c r="BS19" s="118" t="n">
        <v>0</v>
      </c>
      <c r="BT19" s="118" t="n">
        <v>0</v>
      </c>
      <c r="BU19" s="118" t="n">
        <v>0</v>
      </c>
      <c r="BV19" s="118" t="n">
        <v>0</v>
      </c>
      <c r="BW19" s="118" t="n">
        <v>0</v>
      </c>
      <c r="BX19" s="118" t="n">
        <v>0</v>
      </c>
      <c r="BY19" s="118" t="n">
        <v>0</v>
      </c>
      <c r="BZ19" s="99"/>
      <c r="CA19" s="119" t="n">
        <v>105</v>
      </c>
      <c r="CB19" s="119" t="n">
        <v>7</v>
      </c>
      <c r="CC19" s="119" t="n">
        <v>0</v>
      </c>
      <c r="CD19" s="119" t="n">
        <v>0</v>
      </c>
      <c r="CE19" s="119" t="n">
        <v>0</v>
      </c>
      <c r="CF19" s="119" t="n">
        <v>0</v>
      </c>
      <c r="CG19" s="119" t="n">
        <v>0</v>
      </c>
      <c r="CH19" s="119" t="n">
        <v>0</v>
      </c>
      <c r="CI19" s="119" t="n">
        <v>0</v>
      </c>
      <c r="CJ19" s="119" t="n">
        <v>0</v>
      </c>
      <c r="CK19" s="119" t="n">
        <v>0</v>
      </c>
      <c r="CL19" s="119" t="n">
        <v>0</v>
      </c>
    </row>
    <row r="20" s="97" customFormat="true" ht="12.75" hidden="false" customHeight="false" outlineLevel="0" collapsed="false">
      <c r="A20" s="132" t="s">
        <v>97</v>
      </c>
      <c r="B20" s="139" t="n">
        <f aca="false">X22</f>
        <v>93</v>
      </c>
      <c r="C20" s="140" t="n">
        <f aca="false">AL22</f>
        <v>1</v>
      </c>
      <c r="D20" s="139" t="n">
        <f aca="false">Y22</f>
        <v>6</v>
      </c>
      <c r="E20" s="140" t="n">
        <f aca="false">AM22</f>
        <v>0</v>
      </c>
      <c r="F20" s="139" t="n">
        <f aca="false">Z22</f>
        <v>1</v>
      </c>
      <c r="G20" s="140" t="n">
        <f aca="false">AN22</f>
        <v>0</v>
      </c>
      <c r="H20" s="139" t="n">
        <f aca="false">AA22</f>
        <v>0</v>
      </c>
      <c r="I20" s="140" t="n">
        <f aca="false">AO22</f>
        <v>0</v>
      </c>
      <c r="J20" s="139" t="n">
        <f aca="false">AB22</f>
        <v>0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100</v>
      </c>
      <c r="U20" s="140" t="n">
        <f aca="false">SUM(C20,E20,G20,I20,K20,M20,O20,Q20,S20)</f>
        <v>1</v>
      </c>
      <c r="V20" s="136"/>
      <c r="W20" s="116"/>
      <c r="X20" s="97" t="n">
        <f aca="false">BA17</f>
        <v>74</v>
      </c>
      <c r="Y20" s="97" t="n">
        <f aca="false">BB17</f>
        <v>4</v>
      </c>
      <c r="Z20" s="97" t="n">
        <f aca="false">BC17</f>
        <v>0</v>
      </c>
      <c r="AA20" s="97" t="n">
        <f aca="false">BD17</f>
        <v>0</v>
      </c>
      <c r="AB20" s="97" t="n">
        <f aca="false">BE17</f>
        <v>0</v>
      </c>
      <c r="AC20" s="97" t="n">
        <f aca="false">BF17</f>
        <v>0</v>
      </c>
      <c r="AD20" s="97" t="n">
        <f aca="false">BG17</f>
        <v>0</v>
      </c>
      <c r="AE20" s="97" t="n">
        <f aca="false">BH17</f>
        <v>0</v>
      </c>
      <c r="AF20" s="97" t="n">
        <f aca="false">BI17</f>
        <v>0</v>
      </c>
      <c r="AG20" s="97" t="n">
        <f aca="false">BJ17</f>
        <v>0</v>
      </c>
      <c r="AH20" s="97" t="n">
        <f aca="false">BK17</f>
        <v>0</v>
      </c>
      <c r="AI20" s="97" t="n">
        <f aca="false">BL17</f>
        <v>0</v>
      </c>
      <c r="AL20" s="97" t="n">
        <f aca="false">BN13</f>
        <v>3</v>
      </c>
      <c r="AM20" s="97" t="n">
        <f aca="false">BO13</f>
        <v>0</v>
      </c>
      <c r="AN20" s="97" t="n">
        <f aca="false">BP13</f>
        <v>0</v>
      </c>
      <c r="AO20" s="97" t="n">
        <f aca="false">BQ13</f>
        <v>0</v>
      </c>
      <c r="AP20" s="97" t="n">
        <f aca="false">BR13</f>
        <v>0</v>
      </c>
      <c r="AQ20" s="97" t="n">
        <f aca="false">BS13</f>
        <v>0</v>
      </c>
      <c r="AR20" s="97" t="n">
        <f aca="false">BT13</f>
        <v>0</v>
      </c>
      <c r="AS20" s="97" t="n">
        <f aca="false">BU13</f>
        <v>0</v>
      </c>
      <c r="AT20" s="97" t="n">
        <f aca="false">BV13</f>
        <v>0</v>
      </c>
      <c r="AU20" s="97" t="n">
        <f aca="false">BW13</f>
        <v>0</v>
      </c>
      <c r="AV20" s="97" t="n">
        <f aca="false">BX13</f>
        <v>0</v>
      </c>
      <c r="AW20" s="97" t="n">
        <f aca="false">BY13</f>
        <v>0</v>
      </c>
      <c r="BA20" s="138" t="n">
        <f aca="false">BN16+CA16</f>
        <v>86</v>
      </c>
      <c r="BB20" s="138" t="n">
        <f aca="false">BO16+CB16</f>
        <v>9</v>
      </c>
      <c r="BC20" s="138" t="n">
        <f aca="false">BP16+CC16</f>
        <v>0</v>
      </c>
      <c r="BD20" s="138" t="n">
        <f aca="false">BQ16+CD16</f>
        <v>0</v>
      </c>
      <c r="BE20" s="138" t="n">
        <f aca="false">BR16+CE16</f>
        <v>0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122"/>
      <c r="BN20" s="118" t="n">
        <v>10</v>
      </c>
      <c r="BO20" s="118" t="n">
        <v>0</v>
      </c>
      <c r="BP20" s="118" t="n">
        <v>0</v>
      </c>
      <c r="BQ20" s="118" t="n">
        <v>0</v>
      </c>
      <c r="BR20" s="118" t="n">
        <v>0</v>
      </c>
      <c r="BS20" s="118" t="n">
        <v>0</v>
      </c>
      <c r="BT20" s="118" t="n">
        <v>0</v>
      </c>
      <c r="BU20" s="118" t="n">
        <v>0</v>
      </c>
      <c r="BV20" s="118" t="n">
        <v>0</v>
      </c>
      <c r="BW20" s="118" t="n">
        <v>0</v>
      </c>
      <c r="BX20" s="118" t="n">
        <v>0</v>
      </c>
      <c r="BY20" s="118" t="n">
        <v>0</v>
      </c>
      <c r="BZ20" s="99"/>
      <c r="CA20" s="119" t="n">
        <v>147</v>
      </c>
      <c r="CB20" s="119" t="n">
        <v>6</v>
      </c>
      <c r="CC20" s="119" t="n">
        <v>0</v>
      </c>
      <c r="CD20" s="119" t="n">
        <v>0</v>
      </c>
      <c r="CE20" s="119" t="n">
        <v>0</v>
      </c>
      <c r="CF20" s="119" t="n">
        <v>0</v>
      </c>
      <c r="CG20" s="119" t="n">
        <v>0</v>
      </c>
      <c r="CH20" s="119" t="n">
        <v>0</v>
      </c>
      <c r="CI20" s="119" t="n">
        <v>0</v>
      </c>
      <c r="CJ20" s="119" t="n">
        <v>0</v>
      </c>
      <c r="CK20" s="119" t="n">
        <v>0</v>
      </c>
      <c r="CL20" s="119" t="n">
        <v>0</v>
      </c>
    </row>
    <row r="21" s="97" customFormat="true" ht="12.75" hidden="false" customHeight="false" outlineLevel="0" collapsed="false">
      <c r="A21" s="132" t="s">
        <v>98</v>
      </c>
      <c r="B21" s="139" t="n">
        <f aca="false">X23</f>
        <v>86</v>
      </c>
      <c r="C21" s="140" t="n">
        <f aca="false">AL23</f>
        <v>3</v>
      </c>
      <c r="D21" s="139" t="n">
        <f aca="false">Y23</f>
        <v>9</v>
      </c>
      <c r="E21" s="140" t="n">
        <f aca="false">AM23</f>
        <v>0</v>
      </c>
      <c r="F21" s="139" t="n">
        <f aca="false">Z23</f>
        <v>0</v>
      </c>
      <c r="G21" s="140" t="n">
        <f aca="false">AN23</f>
        <v>0</v>
      </c>
      <c r="H21" s="139" t="n">
        <f aca="false">AA23</f>
        <v>0</v>
      </c>
      <c r="I21" s="140" t="n">
        <f aca="false">AO23</f>
        <v>0</v>
      </c>
      <c r="J21" s="139" t="n">
        <f aca="false">AB23</f>
        <v>0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95</v>
      </c>
      <c r="U21" s="140" t="n">
        <f aca="false">SUM(C21,E21,G21,I21,K21,M21,O21,Q21,S21)</f>
        <v>3</v>
      </c>
      <c r="V21" s="136"/>
      <c r="W21" s="116"/>
      <c r="X21" s="97" t="n">
        <f aca="false">BA18</f>
        <v>63</v>
      </c>
      <c r="Y21" s="97" t="n">
        <f aca="false">BB18</f>
        <v>8</v>
      </c>
      <c r="Z21" s="97" t="n">
        <f aca="false">BC18</f>
        <v>0</v>
      </c>
      <c r="AA21" s="97" t="n">
        <f aca="false">BD18</f>
        <v>0</v>
      </c>
      <c r="AB21" s="97" t="n">
        <f aca="false">BE18</f>
        <v>0</v>
      </c>
      <c r="AC21" s="97" t="n">
        <f aca="false">BF18</f>
        <v>0</v>
      </c>
      <c r="AD21" s="97" t="n">
        <f aca="false">BG18</f>
        <v>0</v>
      </c>
      <c r="AE21" s="97" t="n">
        <f aca="false">BH18</f>
        <v>0</v>
      </c>
      <c r="AF21" s="97" t="n">
        <f aca="false">BI18</f>
        <v>0</v>
      </c>
      <c r="AG21" s="97" t="n">
        <f aca="false">BJ18</f>
        <v>0</v>
      </c>
      <c r="AH21" s="97" t="n">
        <f aca="false">BK18</f>
        <v>0</v>
      </c>
      <c r="AI21" s="97" t="n">
        <f aca="false">BL18</f>
        <v>0</v>
      </c>
      <c r="AL21" s="97" t="n">
        <f aca="false">BN14</f>
        <v>4</v>
      </c>
      <c r="AM21" s="97" t="n">
        <f aca="false">BO14</f>
        <v>0</v>
      </c>
      <c r="AN21" s="97" t="n">
        <f aca="false">BP14</f>
        <v>0</v>
      </c>
      <c r="AO21" s="97" t="n">
        <f aca="false">BQ14</f>
        <v>0</v>
      </c>
      <c r="AP21" s="97" t="n">
        <f aca="false">BR14</f>
        <v>0</v>
      </c>
      <c r="AQ21" s="97" t="n">
        <f aca="false">BS14</f>
        <v>0</v>
      </c>
      <c r="AR21" s="97" t="n">
        <f aca="false">BT14</f>
        <v>0</v>
      </c>
      <c r="AS21" s="97" t="n">
        <f aca="false">BU14</f>
        <v>0</v>
      </c>
      <c r="AT21" s="97" t="n">
        <f aca="false">BV14</f>
        <v>0</v>
      </c>
      <c r="AU21" s="97" t="n">
        <f aca="false">BW14</f>
        <v>0</v>
      </c>
      <c r="AV21" s="97" t="n">
        <f aca="false">BX14</f>
        <v>0</v>
      </c>
      <c r="AW21" s="97" t="n">
        <f aca="false">BY14</f>
        <v>0</v>
      </c>
      <c r="BA21" s="138" t="n">
        <f aca="false">BN17+CA17</f>
        <v>62</v>
      </c>
      <c r="BB21" s="138" t="n">
        <f aca="false">BO17+CB17</f>
        <v>10</v>
      </c>
      <c r="BC21" s="138" t="n">
        <f aca="false">BP17+CC17</f>
        <v>0</v>
      </c>
      <c r="BD21" s="138" t="n">
        <f aca="false">BQ17+CD17</f>
        <v>0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122"/>
      <c r="BN21" s="118" t="n">
        <v>9</v>
      </c>
      <c r="BO21" s="118" t="n">
        <v>0</v>
      </c>
      <c r="BP21" s="118" t="n">
        <v>0</v>
      </c>
      <c r="BQ21" s="118" t="n">
        <v>0</v>
      </c>
      <c r="BR21" s="118" t="n">
        <v>0</v>
      </c>
      <c r="BS21" s="118" t="n">
        <v>0</v>
      </c>
      <c r="BT21" s="118" t="n">
        <v>0</v>
      </c>
      <c r="BU21" s="118" t="n">
        <v>0</v>
      </c>
      <c r="BV21" s="118" t="n">
        <v>0</v>
      </c>
      <c r="BW21" s="118" t="n">
        <v>0</v>
      </c>
      <c r="BX21" s="118" t="n">
        <v>0</v>
      </c>
      <c r="BY21" s="118" t="n">
        <v>0</v>
      </c>
      <c r="BZ21" s="99"/>
      <c r="CA21" s="119" t="n">
        <v>113</v>
      </c>
      <c r="CB21" s="119" t="n">
        <v>4</v>
      </c>
      <c r="CC21" s="119" t="n">
        <v>0</v>
      </c>
      <c r="CD21" s="119" t="n">
        <v>0</v>
      </c>
      <c r="CE21" s="119" t="n">
        <v>0</v>
      </c>
      <c r="CF21" s="119" t="n">
        <v>0</v>
      </c>
      <c r="CG21" s="119" t="n">
        <v>0</v>
      </c>
      <c r="CH21" s="119" t="n">
        <v>0</v>
      </c>
      <c r="CI21" s="119" t="n">
        <v>0</v>
      </c>
      <c r="CJ21" s="119" t="n">
        <v>0</v>
      </c>
      <c r="CK21" s="119" t="n">
        <v>0</v>
      </c>
      <c r="CL21" s="119" t="n">
        <v>0</v>
      </c>
    </row>
    <row r="22" s="97" customFormat="true" ht="12.75" hidden="false" customHeight="false" outlineLevel="0" collapsed="false">
      <c r="A22" s="132" t="s">
        <v>99</v>
      </c>
      <c r="B22" s="139" t="n">
        <f aca="false">X24</f>
        <v>62</v>
      </c>
      <c r="C22" s="140" t="n">
        <f aca="false">AL24</f>
        <v>1</v>
      </c>
      <c r="D22" s="139" t="n">
        <f aca="false">Y24</f>
        <v>10</v>
      </c>
      <c r="E22" s="140" t="n">
        <f aca="false">AM24</f>
        <v>0</v>
      </c>
      <c r="F22" s="139" t="n">
        <f aca="false">Z24</f>
        <v>0</v>
      </c>
      <c r="G22" s="140" t="n">
        <f aca="false">AN24</f>
        <v>0</v>
      </c>
      <c r="H22" s="139" t="n">
        <f aca="false">AA24</f>
        <v>0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72</v>
      </c>
      <c r="U22" s="140" t="n">
        <f aca="false">SUM(C22,E22,G22,I22,K22,M22,O22,Q22,S22)</f>
        <v>1</v>
      </c>
      <c r="V22" s="136"/>
      <c r="W22" s="116"/>
      <c r="X22" s="97" t="n">
        <f aca="false">BA19</f>
        <v>93</v>
      </c>
      <c r="Y22" s="97" t="n">
        <f aca="false">BB19</f>
        <v>6</v>
      </c>
      <c r="Z22" s="97" t="n">
        <f aca="false">BC19</f>
        <v>1</v>
      </c>
      <c r="AA22" s="97" t="n">
        <f aca="false">BD19</f>
        <v>0</v>
      </c>
      <c r="AB22" s="97" t="n">
        <f aca="false">BE19</f>
        <v>0</v>
      </c>
      <c r="AC22" s="97" t="n">
        <f aca="false">BF19</f>
        <v>0</v>
      </c>
      <c r="AD22" s="97" t="n">
        <f aca="false">BG19</f>
        <v>0</v>
      </c>
      <c r="AE22" s="97" t="n">
        <f aca="false">BH19</f>
        <v>0</v>
      </c>
      <c r="AF22" s="97" t="n">
        <f aca="false">BI19</f>
        <v>0</v>
      </c>
      <c r="AG22" s="97" t="n">
        <f aca="false">BJ19</f>
        <v>0</v>
      </c>
      <c r="AH22" s="97" t="n">
        <f aca="false">BK19</f>
        <v>0</v>
      </c>
      <c r="AI22" s="97" t="n">
        <f aca="false">BL19</f>
        <v>0</v>
      </c>
      <c r="AL22" s="97" t="n">
        <f aca="false">BN15</f>
        <v>1</v>
      </c>
      <c r="AM22" s="97" t="n">
        <f aca="false">BO15</f>
        <v>0</v>
      </c>
      <c r="AN22" s="97" t="n">
        <f aca="false">BP15</f>
        <v>0</v>
      </c>
      <c r="AO22" s="97" t="n">
        <f aca="false">BQ15</f>
        <v>0</v>
      </c>
      <c r="AP22" s="97" t="n">
        <f aca="false">BR15</f>
        <v>0</v>
      </c>
      <c r="AQ22" s="97" t="n">
        <f aca="false">BS15</f>
        <v>0</v>
      </c>
      <c r="AR22" s="97" t="n">
        <f aca="false">BT15</f>
        <v>0</v>
      </c>
      <c r="AS22" s="97" t="n">
        <f aca="false">BU15</f>
        <v>0</v>
      </c>
      <c r="AT22" s="97" t="n">
        <f aca="false">BV15</f>
        <v>0</v>
      </c>
      <c r="AU22" s="97" t="n">
        <f aca="false">BW15</f>
        <v>0</v>
      </c>
      <c r="AV22" s="97" t="n">
        <f aca="false">BX15</f>
        <v>0</v>
      </c>
      <c r="AW22" s="97" t="n">
        <f aca="false">BY15</f>
        <v>0</v>
      </c>
      <c r="BA22" s="138" t="n">
        <f aca="false">BN18+CA18</f>
        <v>85</v>
      </c>
      <c r="BB22" s="138" t="n">
        <f aca="false">BO18+CB18</f>
        <v>16</v>
      </c>
      <c r="BC22" s="138" t="n">
        <f aca="false">BP18+CC18</f>
        <v>0</v>
      </c>
      <c r="BD22" s="138" t="n">
        <f aca="false">BQ18+CD18</f>
        <v>0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122"/>
      <c r="BN22" s="118" t="n">
        <v>2</v>
      </c>
      <c r="BO22" s="118" t="n">
        <v>0</v>
      </c>
      <c r="BP22" s="118" t="n">
        <v>0</v>
      </c>
      <c r="BQ22" s="118" t="n">
        <v>0</v>
      </c>
      <c r="BR22" s="118" t="n">
        <v>0</v>
      </c>
      <c r="BS22" s="118" t="n">
        <v>0</v>
      </c>
      <c r="BT22" s="118" t="n">
        <v>0</v>
      </c>
      <c r="BU22" s="118" t="n">
        <v>0</v>
      </c>
      <c r="BV22" s="118" t="n">
        <v>0</v>
      </c>
      <c r="BW22" s="118" t="n">
        <v>0</v>
      </c>
      <c r="BX22" s="118" t="n">
        <v>0</v>
      </c>
      <c r="BY22" s="118" t="n">
        <v>0</v>
      </c>
      <c r="BZ22" s="99"/>
      <c r="CA22" s="119" t="n">
        <v>88</v>
      </c>
      <c r="CB22" s="119" t="n">
        <v>4</v>
      </c>
      <c r="CC22" s="119" t="n">
        <v>0</v>
      </c>
      <c r="CD22" s="119" t="n">
        <v>0</v>
      </c>
      <c r="CE22" s="119" t="n">
        <v>0</v>
      </c>
      <c r="CF22" s="119" t="n">
        <v>0</v>
      </c>
      <c r="CG22" s="119" t="n">
        <v>0</v>
      </c>
      <c r="CH22" s="119" t="n">
        <v>0</v>
      </c>
      <c r="CI22" s="119" t="n">
        <v>0</v>
      </c>
      <c r="CJ22" s="119" t="n">
        <v>0</v>
      </c>
      <c r="CK22" s="119" t="n">
        <v>0</v>
      </c>
      <c r="CL22" s="119" t="n">
        <v>0</v>
      </c>
    </row>
    <row r="23" s="97" customFormat="true" ht="12.75" hidden="false" customHeight="false" outlineLevel="0" collapsed="false">
      <c r="A23" s="132" t="s">
        <v>100</v>
      </c>
      <c r="B23" s="139" t="n">
        <f aca="false">X25</f>
        <v>85</v>
      </c>
      <c r="C23" s="140" t="n">
        <f aca="false">AL25</f>
        <v>1</v>
      </c>
      <c r="D23" s="139" t="n">
        <f aca="false">Y25</f>
        <v>16</v>
      </c>
      <c r="E23" s="140" t="n">
        <f aca="false">AM25</f>
        <v>0</v>
      </c>
      <c r="F23" s="139" t="n">
        <f aca="false">Z25</f>
        <v>0</v>
      </c>
      <c r="G23" s="140" t="n">
        <f aca="false">AN25</f>
        <v>0</v>
      </c>
      <c r="H23" s="139" t="n">
        <f aca="false">AA25</f>
        <v>0</v>
      </c>
      <c r="I23" s="140" t="n">
        <f aca="false">AO25</f>
        <v>0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101</v>
      </c>
      <c r="U23" s="140" t="n">
        <f aca="false">SUM(C23,E23,G23,I23,K23,M23,O23,Q23,S23)</f>
        <v>1</v>
      </c>
      <c r="V23" s="136"/>
      <c r="W23" s="116"/>
      <c r="X23" s="97" t="n">
        <f aca="false">BA20</f>
        <v>86</v>
      </c>
      <c r="Y23" s="97" t="n">
        <f aca="false">BB20</f>
        <v>9</v>
      </c>
      <c r="Z23" s="97" t="n">
        <f aca="false">BC20</f>
        <v>0</v>
      </c>
      <c r="AA23" s="97" t="n">
        <f aca="false">BD20</f>
        <v>0</v>
      </c>
      <c r="AB23" s="97" t="n">
        <f aca="false">BE20</f>
        <v>0</v>
      </c>
      <c r="AC23" s="97" t="n">
        <f aca="false">BF20</f>
        <v>0</v>
      </c>
      <c r="AD23" s="97" t="n">
        <f aca="false">BG20</f>
        <v>0</v>
      </c>
      <c r="AE23" s="97" t="n">
        <f aca="false">BH20</f>
        <v>0</v>
      </c>
      <c r="AF23" s="97" t="n">
        <f aca="false">BI20</f>
        <v>0</v>
      </c>
      <c r="AG23" s="97" t="n">
        <f aca="false">BJ20</f>
        <v>0</v>
      </c>
      <c r="AH23" s="97" t="n">
        <f aca="false">BK20</f>
        <v>0</v>
      </c>
      <c r="AI23" s="97" t="n">
        <f aca="false">BL20</f>
        <v>0</v>
      </c>
      <c r="AL23" s="97" t="n">
        <f aca="false">BN16</f>
        <v>3</v>
      </c>
      <c r="AM23" s="97" t="n">
        <f aca="false">BO16</f>
        <v>0</v>
      </c>
      <c r="AN23" s="97" t="n">
        <f aca="false">BP16</f>
        <v>0</v>
      </c>
      <c r="AO23" s="97" t="n">
        <f aca="false">BQ16</f>
        <v>0</v>
      </c>
      <c r="AP23" s="97" t="n">
        <f aca="false">BR16</f>
        <v>0</v>
      </c>
      <c r="AQ23" s="97" t="n">
        <f aca="false">BS16</f>
        <v>0</v>
      </c>
      <c r="AR23" s="97" t="n">
        <f aca="false">BT16</f>
        <v>0</v>
      </c>
      <c r="AS23" s="97" t="n">
        <f aca="false">BU16</f>
        <v>0</v>
      </c>
      <c r="AT23" s="97" t="n">
        <f aca="false">BV16</f>
        <v>0</v>
      </c>
      <c r="AU23" s="97" t="n">
        <f aca="false">BW16</f>
        <v>0</v>
      </c>
      <c r="AV23" s="97" t="n">
        <f aca="false">BX16</f>
        <v>0</v>
      </c>
      <c r="AW23" s="97" t="n">
        <f aca="false">BY16</f>
        <v>0</v>
      </c>
      <c r="BA23" s="138" t="n">
        <f aca="false">BN19+CA19</f>
        <v>107</v>
      </c>
      <c r="BB23" s="138" t="n">
        <f aca="false">BO19+CB19</f>
        <v>7</v>
      </c>
      <c r="BC23" s="138" t="n">
        <f aca="false">BP19+CC19</f>
        <v>0</v>
      </c>
      <c r="BD23" s="138" t="n">
        <f aca="false">BQ19+CD19</f>
        <v>0</v>
      </c>
      <c r="BE23" s="138" t="n">
        <f aca="false">BR19+CE19</f>
        <v>0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122"/>
      <c r="BN23" s="118" t="n">
        <v>0</v>
      </c>
      <c r="BO23" s="118" t="n">
        <v>0</v>
      </c>
      <c r="BP23" s="118" t="n">
        <v>0</v>
      </c>
      <c r="BQ23" s="118" t="n">
        <v>0</v>
      </c>
      <c r="BR23" s="118" t="n">
        <v>0</v>
      </c>
      <c r="BS23" s="118" t="n">
        <v>0</v>
      </c>
      <c r="BT23" s="118" t="n">
        <v>0</v>
      </c>
      <c r="BU23" s="118" t="n">
        <v>0</v>
      </c>
      <c r="BV23" s="118" t="n">
        <v>0</v>
      </c>
      <c r="BW23" s="118" t="n">
        <v>0</v>
      </c>
      <c r="BX23" s="118" t="n">
        <v>0</v>
      </c>
      <c r="BY23" s="118" t="n">
        <v>0</v>
      </c>
      <c r="BZ23" s="99"/>
      <c r="CA23" s="119" t="n">
        <v>47</v>
      </c>
      <c r="CB23" s="119" t="n">
        <v>15</v>
      </c>
      <c r="CC23" s="119" t="n">
        <v>0</v>
      </c>
      <c r="CD23" s="119" t="n">
        <v>0</v>
      </c>
      <c r="CE23" s="119" t="n">
        <v>0</v>
      </c>
      <c r="CF23" s="119" t="n">
        <v>0</v>
      </c>
      <c r="CG23" s="119" t="n">
        <v>0</v>
      </c>
      <c r="CH23" s="119" t="n">
        <v>0</v>
      </c>
      <c r="CI23" s="119" t="n">
        <v>0</v>
      </c>
      <c r="CJ23" s="119" t="n">
        <v>0</v>
      </c>
      <c r="CK23" s="119" t="n">
        <v>0</v>
      </c>
      <c r="CL23" s="119" t="n">
        <v>0</v>
      </c>
    </row>
    <row r="24" s="97" customFormat="true" ht="12.75" hidden="false" customHeight="false" outlineLevel="0" collapsed="false">
      <c r="A24" s="132" t="s">
        <v>101</v>
      </c>
      <c r="B24" s="139" t="n">
        <f aca="false">X26</f>
        <v>107</v>
      </c>
      <c r="C24" s="140" t="n">
        <f aca="false">AL26</f>
        <v>2</v>
      </c>
      <c r="D24" s="139" t="n">
        <f aca="false">Y26</f>
        <v>7</v>
      </c>
      <c r="E24" s="140" t="n">
        <f aca="false">AM26</f>
        <v>0</v>
      </c>
      <c r="F24" s="139" t="n">
        <f aca="false">Z26</f>
        <v>0</v>
      </c>
      <c r="G24" s="140" t="n">
        <f aca="false">AN26</f>
        <v>0</v>
      </c>
      <c r="H24" s="139" t="n">
        <f aca="false">AA26</f>
        <v>0</v>
      </c>
      <c r="I24" s="140" t="n">
        <f aca="false">AO26</f>
        <v>0</v>
      </c>
      <c r="J24" s="139" t="n">
        <f aca="false">AB26</f>
        <v>0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114</v>
      </c>
      <c r="U24" s="140" t="n">
        <f aca="false">SUM(C24,E24,G24,I24,K24,M24,O24,Q24,S24)</f>
        <v>2</v>
      </c>
      <c r="V24" s="136"/>
      <c r="W24" s="116"/>
      <c r="X24" s="97" t="n">
        <f aca="false">BA21</f>
        <v>62</v>
      </c>
      <c r="Y24" s="97" t="n">
        <f aca="false">BB21</f>
        <v>10</v>
      </c>
      <c r="Z24" s="97" t="n">
        <f aca="false">BC21</f>
        <v>0</v>
      </c>
      <c r="AA24" s="97" t="n">
        <f aca="false">BD21</f>
        <v>0</v>
      </c>
      <c r="AB24" s="97" t="n">
        <f aca="false">BE21</f>
        <v>0</v>
      </c>
      <c r="AC24" s="97" t="n">
        <f aca="false">BF21</f>
        <v>0</v>
      </c>
      <c r="AD24" s="97" t="n">
        <f aca="false">BG21</f>
        <v>0</v>
      </c>
      <c r="AE24" s="97" t="n">
        <f aca="false">BH21</f>
        <v>0</v>
      </c>
      <c r="AF24" s="97" t="n">
        <f aca="false">BI21</f>
        <v>0</v>
      </c>
      <c r="AG24" s="97" t="n">
        <f aca="false">BJ21</f>
        <v>0</v>
      </c>
      <c r="AH24" s="97" t="n">
        <f aca="false">BK21</f>
        <v>0</v>
      </c>
      <c r="AI24" s="97" t="n">
        <f aca="false">BL21</f>
        <v>0</v>
      </c>
      <c r="AL24" s="97" t="n">
        <f aca="false">BN17</f>
        <v>1</v>
      </c>
      <c r="AM24" s="97" t="n">
        <f aca="false">BO17</f>
        <v>0</v>
      </c>
      <c r="AN24" s="97" t="n">
        <f aca="false">BP17</f>
        <v>0</v>
      </c>
      <c r="AO24" s="97" t="n">
        <f aca="false">BQ17</f>
        <v>0</v>
      </c>
      <c r="AP24" s="97" t="n">
        <f aca="false">BR17</f>
        <v>0</v>
      </c>
      <c r="AQ24" s="97" t="n">
        <f aca="false">BS17</f>
        <v>0</v>
      </c>
      <c r="AR24" s="97" t="n">
        <f aca="false">BT17</f>
        <v>0</v>
      </c>
      <c r="AS24" s="97" t="n">
        <f aca="false">BU17</f>
        <v>0</v>
      </c>
      <c r="AT24" s="97" t="n">
        <f aca="false">BV17</f>
        <v>0</v>
      </c>
      <c r="AU24" s="97" t="n">
        <f aca="false">BW17</f>
        <v>0</v>
      </c>
      <c r="AV24" s="97" t="n">
        <f aca="false">BX17</f>
        <v>0</v>
      </c>
      <c r="AW24" s="97" t="n">
        <f aca="false">BY17</f>
        <v>0</v>
      </c>
      <c r="BA24" s="138" t="n">
        <f aca="false">BN20+CA20</f>
        <v>157</v>
      </c>
      <c r="BB24" s="138" t="n">
        <f aca="false">BO20+CB20</f>
        <v>6</v>
      </c>
      <c r="BC24" s="138" t="n">
        <f aca="false">BP20+CC20</f>
        <v>0</v>
      </c>
      <c r="BD24" s="138" t="n">
        <f aca="false">BQ20+CD20</f>
        <v>0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122"/>
      <c r="BN24" s="118" t="n">
        <v>0</v>
      </c>
      <c r="BO24" s="118" t="n">
        <v>1</v>
      </c>
      <c r="BP24" s="118" t="n">
        <v>0</v>
      </c>
      <c r="BQ24" s="118" t="n">
        <v>0</v>
      </c>
      <c r="BR24" s="118" t="n">
        <v>0</v>
      </c>
      <c r="BS24" s="118" t="n">
        <v>0</v>
      </c>
      <c r="BT24" s="118" t="n">
        <v>0</v>
      </c>
      <c r="BU24" s="118" t="n">
        <v>0</v>
      </c>
      <c r="BV24" s="118" t="n">
        <v>0</v>
      </c>
      <c r="BW24" s="118" t="n">
        <v>0</v>
      </c>
      <c r="BX24" s="118" t="n">
        <v>0</v>
      </c>
      <c r="BY24" s="118" t="n">
        <v>0</v>
      </c>
      <c r="BZ24" s="99"/>
      <c r="CA24" s="119" t="n">
        <v>18</v>
      </c>
      <c r="CB24" s="119" t="n">
        <v>1</v>
      </c>
      <c r="CC24" s="119" t="n">
        <v>0</v>
      </c>
      <c r="CD24" s="119" t="n">
        <v>0</v>
      </c>
      <c r="CE24" s="119" t="n">
        <v>0</v>
      </c>
      <c r="CF24" s="119" t="n">
        <v>0</v>
      </c>
      <c r="CG24" s="119" t="n">
        <v>0</v>
      </c>
      <c r="CH24" s="119" t="n">
        <v>0</v>
      </c>
      <c r="CI24" s="119" t="n">
        <v>0</v>
      </c>
      <c r="CJ24" s="119" t="n">
        <v>0</v>
      </c>
      <c r="CK24" s="119" t="n">
        <v>0</v>
      </c>
      <c r="CL24" s="119" t="n">
        <v>0</v>
      </c>
    </row>
    <row r="25" s="97" customFormat="true" ht="12.75" hidden="false" customHeight="false" outlineLevel="0" collapsed="false">
      <c r="A25" s="132" t="s">
        <v>102</v>
      </c>
      <c r="B25" s="139" t="n">
        <f aca="false">X27</f>
        <v>157</v>
      </c>
      <c r="C25" s="140" t="n">
        <f aca="false">AL27</f>
        <v>10</v>
      </c>
      <c r="D25" s="139" t="n">
        <f aca="false">Y27</f>
        <v>6</v>
      </c>
      <c r="E25" s="140" t="n">
        <f aca="false">AM27</f>
        <v>0</v>
      </c>
      <c r="F25" s="139" t="n">
        <f aca="false">Z27</f>
        <v>0</v>
      </c>
      <c r="G25" s="140" t="n">
        <f aca="false">AN27</f>
        <v>0</v>
      </c>
      <c r="H25" s="139" t="n">
        <f aca="false">AA27</f>
        <v>0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163</v>
      </c>
      <c r="U25" s="140" t="n">
        <f aca="false">SUM(C25,E25,G25,I25,K25,M25,O25,Q25,S25)</f>
        <v>10</v>
      </c>
      <c r="V25" s="136"/>
      <c r="W25" s="116"/>
      <c r="X25" s="97" t="n">
        <f aca="false">BA22</f>
        <v>85</v>
      </c>
      <c r="Y25" s="97" t="n">
        <f aca="false">BB22</f>
        <v>16</v>
      </c>
      <c r="Z25" s="97" t="n">
        <f aca="false">BC22</f>
        <v>0</v>
      </c>
      <c r="AA25" s="97" t="n">
        <f aca="false">BD22</f>
        <v>0</v>
      </c>
      <c r="AB25" s="97" t="n">
        <f aca="false">BE22</f>
        <v>0</v>
      </c>
      <c r="AC25" s="97" t="n">
        <f aca="false">BF22</f>
        <v>0</v>
      </c>
      <c r="AD25" s="97" t="n">
        <f aca="false">BG22</f>
        <v>0</v>
      </c>
      <c r="AE25" s="97" t="n">
        <f aca="false">BH22</f>
        <v>0</v>
      </c>
      <c r="AF25" s="97" t="n">
        <f aca="false">BI22</f>
        <v>0</v>
      </c>
      <c r="AG25" s="97" t="n">
        <f aca="false">BJ22</f>
        <v>0</v>
      </c>
      <c r="AH25" s="97" t="n">
        <f aca="false">BK22</f>
        <v>0</v>
      </c>
      <c r="AI25" s="97" t="n">
        <f aca="false">BL22</f>
        <v>0</v>
      </c>
      <c r="AL25" s="97" t="n">
        <f aca="false">BN18</f>
        <v>1</v>
      </c>
      <c r="AM25" s="97" t="n">
        <f aca="false">BO18</f>
        <v>0</v>
      </c>
      <c r="AN25" s="97" t="n">
        <f aca="false">BP18</f>
        <v>0</v>
      </c>
      <c r="AO25" s="97" t="n">
        <f aca="false">BQ18</f>
        <v>0</v>
      </c>
      <c r="AP25" s="97" t="n">
        <f aca="false">BR18</f>
        <v>0</v>
      </c>
      <c r="AQ25" s="97" t="n">
        <f aca="false">BS18</f>
        <v>0</v>
      </c>
      <c r="AR25" s="97" t="n">
        <f aca="false">BT18</f>
        <v>0</v>
      </c>
      <c r="AS25" s="97" t="n">
        <f aca="false">BU18</f>
        <v>0</v>
      </c>
      <c r="AT25" s="97" t="n">
        <f aca="false">BV18</f>
        <v>0</v>
      </c>
      <c r="AU25" s="97" t="n">
        <f aca="false">BW18</f>
        <v>0</v>
      </c>
      <c r="AV25" s="97" t="n">
        <f aca="false">BX18</f>
        <v>0</v>
      </c>
      <c r="AW25" s="97" t="n">
        <f aca="false">BY18</f>
        <v>0</v>
      </c>
      <c r="BA25" s="138" t="n">
        <f aca="false">BN21+CA21</f>
        <v>122</v>
      </c>
      <c r="BB25" s="138" t="n">
        <f aca="false">BO21+CB21</f>
        <v>4</v>
      </c>
      <c r="BC25" s="138" t="n">
        <f aca="false">BP21+CC21</f>
        <v>0</v>
      </c>
      <c r="BD25" s="138" t="n">
        <f aca="false">BQ21+CD21</f>
        <v>0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122"/>
      <c r="BN25" s="118" t="n">
        <v>0</v>
      </c>
      <c r="BO25" s="118" t="n">
        <v>0</v>
      </c>
      <c r="BP25" s="118" t="n">
        <v>0</v>
      </c>
      <c r="BQ25" s="118" t="n">
        <v>0</v>
      </c>
      <c r="BR25" s="118" t="n">
        <v>0</v>
      </c>
      <c r="BS25" s="118" t="n">
        <v>0</v>
      </c>
      <c r="BT25" s="118" t="n">
        <v>0</v>
      </c>
      <c r="BU25" s="118" t="n">
        <v>0</v>
      </c>
      <c r="BV25" s="118" t="n">
        <v>0</v>
      </c>
      <c r="BW25" s="118" t="n">
        <v>0</v>
      </c>
      <c r="BX25" s="118" t="n">
        <v>0</v>
      </c>
      <c r="BY25" s="118" t="n">
        <v>0</v>
      </c>
      <c r="BZ25" s="99"/>
      <c r="CA25" s="119" t="n">
        <v>11</v>
      </c>
      <c r="CB25" s="119" t="n">
        <v>0</v>
      </c>
      <c r="CC25" s="119" t="n">
        <v>0</v>
      </c>
      <c r="CD25" s="119" t="n">
        <v>0</v>
      </c>
      <c r="CE25" s="119" t="n">
        <v>0</v>
      </c>
      <c r="CF25" s="119" t="n">
        <v>0</v>
      </c>
      <c r="CG25" s="119" t="n">
        <v>0</v>
      </c>
      <c r="CH25" s="119" t="n">
        <v>0</v>
      </c>
      <c r="CI25" s="119" t="n">
        <v>0</v>
      </c>
      <c r="CJ25" s="119" t="n">
        <v>0</v>
      </c>
      <c r="CK25" s="119" t="n">
        <v>0</v>
      </c>
      <c r="CL25" s="119" t="n">
        <v>0</v>
      </c>
    </row>
    <row r="26" s="97" customFormat="true" ht="13.15" hidden="false" customHeight="false" outlineLevel="0" collapsed="false">
      <c r="A26" s="132" t="s">
        <v>103</v>
      </c>
      <c r="B26" s="139" t="n">
        <f aca="false">X28</f>
        <v>122</v>
      </c>
      <c r="C26" s="140" t="n">
        <f aca="false">AL28</f>
        <v>9</v>
      </c>
      <c r="D26" s="139" t="n">
        <f aca="false">Y28</f>
        <v>4</v>
      </c>
      <c r="E26" s="140" t="n">
        <f aca="false">AM28</f>
        <v>0</v>
      </c>
      <c r="F26" s="139" t="n">
        <f aca="false">Z28</f>
        <v>0</v>
      </c>
      <c r="G26" s="140" t="n">
        <f aca="false">AN28</f>
        <v>0</v>
      </c>
      <c r="H26" s="139" t="n">
        <f aca="false">AA28</f>
        <v>0</v>
      </c>
      <c r="I26" s="140" t="n">
        <f aca="false">AO28</f>
        <v>0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126</v>
      </c>
      <c r="U26" s="140" t="n">
        <f aca="false">SUM(C26,E26,G26,I26,K26,M26,O26,Q26,S26)</f>
        <v>9</v>
      </c>
      <c r="V26" s="136"/>
      <c r="W26" s="116"/>
      <c r="X26" s="97" t="n">
        <f aca="false">BA23</f>
        <v>107</v>
      </c>
      <c r="Y26" s="97" t="n">
        <f aca="false">BB23</f>
        <v>7</v>
      </c>
      <c r="Z26" s="97" t="n">
        <f aca="false">BC23</f>
        <v>0</v>
      </c>
      <c r="AA26" s="97" t="n">
        <f aca="false">BD23</f>
        <v>0</v>
      </c>
      <c r="AB26" s="97" t="n">
        <f aca="false">BE23</f>
        <v>0</v>
      </c>
      <c r="AC26" s="97" t="n">
        <f aca="false">BF23</f>
        <v>0</v>
      </c>
      <c r="AD26" s="97" t="n">
        <f aca="false">BG23</f>
        <v>0</v>
      </c>
      <c r="AE26" s="97" t="n">
        <f aca="false">BH23</f>
        <v>0</v>
      </c>
      <c r="AF26" s="97" t="n">
        <f aca="false">BI23</f>
        <v>0</v>
      </c>
      <c r="AG26" s="97" t="n">
        <f aca="false">BJ23</f>
        <v>0</v>
      </c>
      <c r="AH26" s="97" t="n">
        <f aca="false">BK23</f>
        <v>0</v>
      </c>
      <c r="AI26" s="97" t="n">
        <f aca="false">BL23</f>
        <v>0</v>
      </c>
      <c r="AL26" s="97" t="n">
        <f aca="false">BN19</f>
        <v>2</v>
      </c>
      <c r="AM26" s="97" t="n">
        <f aca="false">BO19</f>
        <v>0</v>
      </c>
      <c r="AN26" s="97" t="n">
        <f aca="false">BP19</f>
        <v>0</v>
      </c>
      <c r="AO26" s="97" t="n">
        <f aca="false">BQ19</f>
        <v>0</v>
      </c>
      <c r="AP26" s="97" t="n">
        <f aca="false">BR19</f>
        <v>0</v>
      </c>
      <c r="AQ26" s="97" t="n">
        <f aca="false">BS19</f>
        <v>0</v>
      </c>
      <c r="AR26" s="97" t="n">
        <f aca="false">BT19</f>
        <v>0</v>
      </c>
      <c r="AS26" s="97" t="n">
        <f aca="false">BU19</f>
        <v>0</v>
      </c>
      <c r="AT26" s="97" t="n">
        <f aca="false">BV19</f>
        <v>0</v>
      </c>
      <c r="AU26" s="97" t="n">
        <f aca="false">BW19</f>
        <v>0</v>
      </c>
      <c r="AV26" s="97" t="n">
        <f aca="false">BX19</f>
        <v>0</v>
      </c>
      <c r="AW26" s="97" t="n">
        <f aca="false">BY19</f>
        <v>0</v>
      </c>
      <c r="BA26" s="138" t="n">
        <f aca="false">BN22+CA22</f>
        <v>90</v>
      </c>
      <c r="BB26" s="138" t="n">
        <f aca="false">BO22+CB22</f>
        <v>4</v>
      </c>
      <c r="BC26" s="138" t="n">
        <f aca="false">BP22+CC22</f>
        <v>0</v>
      </c>
      <c r="BD26" s="138" t="n">
        <f aca="false">BQ22+CD22</f>
        <v>0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122"/>
      <c r="BN26" s="118" t="n">
        <v>0</v>
      </c>
      <c r="BO26" s="118" t="n">
        <v>0</v>
      </c>
      <c r="BP26" s="118" t="n">
        <v>0</v>
      </c>
      <c r="BQ26" s="118" t="n">
        <v>0</v>
      </c>
      <c r="BR26" s="118" t="n">
        <v>0</v>
      </c>
      <c r="BS26" s="118" t="n">
        <v>0</v>
      </c>
      <c r="BT26" s="118" t="n">
        <v>0</v>
      </c>
      <c r="BU26" s="118" t="n">
        <v>0</v>
      </c>
      <c r="BV26" s="118" t="n">
        <v>0</v>
      </c>
      <c r="BW26" s="118" t="n">
        <v>0</v>
      </c>
      <c r="BX26" s="118" t="n">
        <v>0</v>
      </c>
      <c r="BY26" s="118" t="n">
        <v>0</v>
      </c>
      <c r="BZ26" s="99"/>
      <c r="CA26" s="119" t="n">
        <v>12</v>
      </c>
      <c r="CB26" s="119" t="n">
        <v>0</v>
      </c>
      <c r="CC26" s="119" t="n">
        <v>0</v>
      </c>
      <c r="CD26" s="119" t="n">
        <v>0</v>
      </c>
      <c r="CE26" s="119" t="n">
        <v>0</v>
      </c>
      <c r="CF26" s="119" t="n">
        <v>0</v>
      </c>
      <c r="CG26" s="119" t="n">
        <v>0</v>
      </c>
      <c r="CH26" s="119" t="n">
        <v>0</v>
      </c>
      <c r="CI26" s="119" t="n">
        <v>0</v>
      </c>
      <c r="CJ26" s="119" t="n">
        <v>0</v>
      </c>
      <c r="CK26" s="119" t="n">
        <v>0</v>
      </c>
      <c r="CL26" s="119" t="n">
        <v>0</v>
      </c>
    </row>
    <row r="27" s="97" customFormat="true" ht="13.15" hidden="false" customHeight="false" outlineLevel="0" collapsed="false">
      <c r="A27" s="132" t="s">
        <v>104</v>
      </c>
      <c r="B27" s="139" t="n">
        <f aca="false">X29</f>
        <v>90</v>
      </c>
      <c r="C27" s="140" t="n">
        <f aca="false">AL29</f>
        <v>2</v>
      </c>
      <c r="D27" s="139" t="n">
        <f aca="false">Y29</f>
        <v>4</v>
      </c>
      <c r="E27" s="140" t="n">
        <f aca="false">AM29</f>
        <v>0</v>
      </c>
      <c r="F27" s="139" t="n">
        <f aca="false">Z29</f>
        <v>0</v>
      </c>
      <c r="G27" s="140" t="n">
        <f aca="false">AN29</f>
        <v>0</v>
      </c>
      <c r="H27" s="139" t="n">
        <f aca="false">AA29</f>
        <v>0</v>
      </c>
      <c r="I27" s="140" t="n">
        <f aca="false">AO29</f>
        <v>0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94</v>
      </c>
      <c r="U27" s="140" t="n">
        <f aca="false">SUM(C27,E27,G27,I27,K27,M27,O27,Q27,S27)</f>
        <v>2</v>
      </c>
      <c r="V27" s="136"/>
      <c r="W27" s="116"/>
      <c r="X27" s="97" t="n">
        <f aca="false">BA24</f>
        <v>157</v>
      </c>
      <c r="Y27" s="97" t="n">
        <f aca="false">BB24</f>
        <v>6</v>
      </c>
      <c r="Z27" s="97" t="n">
        <f aca="false">BC24</f>
        <v>0</v>
      </c>
      <c r="AA27" s="97" t="n">
        <f aca="false">BD24</f>
        <v>0</v>
      </c>
      <c r="AB27" s="97" t="n">
        <f aca="false">BE24</f>
        <v>0</v>
      </c>
      <c r="AC27" s="97" t="n">
        <f aca="false">BF24</f>
        <v>0</v>
      </c>
      <c r="AD27" s="97" t="n">
        <f aca="false">BG24</f>
        <v>0</v>
      </c>
      <c r="AE27" s="97" t="n">
        <f aca="false">BH24</f>
        <v>0</v>
      </c>
      <c r="AF27" s="97" t="n">
        <f aca="false">BI24</f>
        <v>0</v>
      </c>
      <c r="AG27" s="97" t="n">
        <f aca="false">BJ24</f>
        <v>0</v>
      </c>
      <c r="AH27" s="97" t="n">
        <f aca="false">BK24</f>
        <v>0</v>
      </c>
      <c r="AI27" s="97" t="n">
        <f aca="false">BL24</f>
        <v>0</v>
      </c>
      <c r="AL27" s="97" t="n">
        <f aca="false">BN20</f>
        <v>10</v>
      </c>
      <c r="AM27" s="97" t="n">
        <f aca="false">BO20</f>
        <v>0</v>
      </c>
      <c r="AN27" s="97" t="n">
        <f aca="false">BP20</f>
        <v>0</v>
      </c>
      <c r="AO27" s="97" t="n">
        <f aca="false">BQ20</f>
        <v>0</v>
      </c>
      <c r="AP27" s="97" t="n">
        <f aca="false">BR20</f>
        <v>0</v>
      </c>
      <c r="AQ27" s="97" t="n">
        <f aca="false">BS20</f>
        <v>0</v>
      </c>
      <c r="AR27" s="97" t="n">
        <f aca="false">BT20</f>
        <v>0</v>
      </c>
      <c r="AS27" s="97" t="n">
        <f aca="false">BU20</f>
        <v>0</v>
      </c>
      <c r="AT27" s="97" t="n">
        <f aca="false">BV20</f>
        <v>0</v>
      </c>
      <c r="AU27" s="97" t="n">
        <f aca="false">BW20</f>
        <v>0</v>
      </c>
      <c r="AV27" s="97" t="n">
        <f aca="false">BX20</f>
        <v>0</v>
      </c>
      <c r="AW27" s="97" t="n">
        <f aca="false">BY20</f>
        <v>0</v>
      </c>
      <c r="BA27" s="138" t="n">
        <f aca="false">BN23+CA23</f>
        <v>47</v>
      </c>
      <c r="BB27" s="138" t="n">
        <f aca="false">BO23+CB23</f>
        <v>15</v>
      </c>
      <c r="BC27" s="138" t="n">
        <f aca="false">BP23+CC23</f>
        <v>0</v>
      </c>
      <c r="BD27" s="138" t="n">
        <f aca="false">BQ23+CD23</f>
        <v>0</v>
      </c>
      <c r="BE27" s="138" t="n">
        <f aca="false">BR23+CE23</f>
        <v>0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118" t="n">
        <v>0</v>
      </c>
      <c r="BO27" s="118" t="n">
        <v>0</v>
      </c>
      <c r="BP27" s="118" t="n">
        <v>0</v>
      </c>
      <c r="BQ27" s="118" t="n">
        <v>0</v>
      </c>
      <c r="BR27" s="118" t="n">
        <v>0</v>
      </c>
      <c r="BS27" s="118" t="n">
        <v>0</v>
      </c>
      <c r="BT27" s="118" t="n">
        <v>0</v>
      </c>
      <c r="BU27" s="118" t="n">
        <v>0</v>
      </c>
      <c r="BV27" s="118" t="n">
        <v>0</v>
      </c>
      <c r="BW27" s="118" t="n">
        <v>0</v>
      </c>
      <c r="BX27" s="118" t="n">
        <v>0</v>
      </c>
      <c r="BY27" s="118" t="n">
        <v>0</v>
      </c>
      <c r="BZ27" s="99"/>
      <c r="CA27" s="119" t="n">
        <v>4</v>
      </c>
      <c r="CB27" s="119" t="n">
        <v>2</v>
      </c>
      <c r="CC27" s="119" t="n">
        <v>1</v>
      </c>
      <c r="CD27" s="119" t="n">
        <v>0</v>
      </c>
      <c r="CE27" s="119" t="n">
        <v>0</v>
      </c>
      <c r="CF27" s="119" t="n">
        <v>0</v>
      </c>
      <c r="CG27" s="119" t="n">
        <v>0</v>
      </c>
      <c r="CH27" s="119" t="n">
        <v>0</v>
      </c>
      <c r="CI27" s="119" t="n">
        <v>0</v>
      </c>
      <c r="CJ27" s="119" t="n">
        <v>0</v>
      </c>
      <c r="CK27" s="119" t="n">
        <v>0</v>
      </c>
      <c r="CL27" s="119" t="n">
        <v>0</v>
      </c>
    </row>
    <row r="28" s="97" customFormat="true" ht="12.75" hidden="false" customHeight="false" outlineLevel="0" collapsed="false">
      <c r="A28" s="132" t="s">
        <v>106</v>
      </c>
      <c r="B28" s="139" t="n">
        <f aca="false">X30</f>
        <v>47</v>
      </c>
      <c r="C28" s="140" t="n">
        <f aca="false">AL30</f>
        <v>0</v>
      </c>
      <c r="D28" s="139" t="n">
        <f aca="false">Y30</f>
        <v>15</v>
      </c>
      <c r="E28" s="140" t="n">
        <f aca="false">AM30</f>
        <v>0</v>
      </c>
      <c r="F28" s="139" t="n">
        <f aca="false">Z30</f>
        <v>0</v>
      </c>
      <c r="G28" s="140" t="n">
        <f aca="false">AN30</f>
        <v>0</v>
      </c>
      <c r="H28" s="139" t="n">
        <f aca="false">AA30</f>
        <v>0</v>
      </c>
      <c r="I28" s="140" t="n">
        <f aca="false">AO30</f>
        <v>0</v>
      </c>
      <c r="J28" s="139" t="n">
        <f aca="false">AB30</f>
        <v>0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62</v>
      </c>
      <c r="U28" s="140" t="n">
        <f aca="false">SUM(C28,E28,G28,I28,K28,M28,O28,Q28,S28)</f>
        <v>0</v>
      </c>
      <c r="V28" s="136"/>
      <c r="W28" s="116"/>
      <c r="X28" s="97" t="n">
        <f aca="false">BA25</f>
        <v>122</v>
      </c>
      <c r="Y28" s="97" t="n">
        <f aca="false">BB25</f>
        <v>4</v>
      </c>
      <c r="Z28" s="97" t="n">
        <f aca="false">BC25</f>
        <v>0</v>
      </c>
      <c r="AA28" s="97" t="n">
        <f aca="false">BD25</f>
        <v>0</v>
      </c>
      <c r="AB28" s="97" t="n">
        <f aca="false">BE25</f>
        <v>0</v>
      </c>
      <c r="AC28" s="97" t="n">
        <f aca="false">BF25</f>
        <v>0</v>
      </c>
      <c r="AD28" s="97" t="n">
        <f aca="false">BG25</f>
        <v>0</v>
      </c>
      <c r="AE28" s="97" t="n">
        <f aca="false">BH25</f>
        <v>0</v>
      </c>
      <c r="AF28" s="97" t="n">
        <f aca="false">BI25</f>
        <v>0</v>
      </c>
      <c r="AG28" s="97" t="n">
        <f aca="false">BJ25</f>
        <v>0</v>
      </c>
      <c r="AH28" s="97" t="n">
        <f aca="false">BK25</f>
        <v>0</v>
      </c>
      <c r="AI28" s="97" t="n">
        <f aca="false">BL25</f>
        <v>0</v>
      </c>
      <c r="AL28" s="97" t="n">
        <f aca="false">BN21</f>
        <v>9</v>
      </c>
      <c r="AM28" s="97" t="n">
        <f aca="false">BO21</f>
        <v>0</v>
      </c>
      <c r="AN28" s="97" t="n">
        <f aca="false">BP21</f>
        <v>0</v>
      </c>
      <c r="AO28" s="97" t="n">
        <f aca="false">BQ21</f>
        <v>0</v>
      </c>
      <c r="AP28" s="97" t="n">
        <f aca="false">BR21</f>
        <v>0</v>
      </c>
      <c r="AQ28" s="97" t="n">
        <f aca="false">BS21</f>
        <v>0</v>
      </c>
      <c r="AR28" s="97" t="n">
        <f aca="false">BT21</f>
        <v>0</v>
      </c>
      <c r="AS28" s="97" t="n">
        <f aca="false">BU21</f>
        <v>0</v>
      </c>
      <c r="AT28" s="97" t="n">
        <f aca="false">BV21</f>
        <v>0</v>
      </c>
      <c r="AU28" s="97" t="n">
        <f aca="false">BW21</f>
        <v>0</v>
      </c>
      <c r="AV28" s="97" t="n">
        <f aca="false">BX21</f>
        <v>0</v>
      </c>
      <c r="AW28" s="97" t="n">
        <f aca="false">BY21</f>
        <v>0</v>
      </c>
      <c r="BA28" s="138" t="n">
        <f aca="false">BN24+CA24</f>
        <v>18</v>
      </c>
      <c r="BB28" s="138" t="n">
        <f aca="false">BO24+CB24</f>
        <v>2</v>
      </c>
      <c r="BC28" s="138" t="n">
        <f aca="false">BP24+CC24</f>
        <v>0</v>
      </c>
      <c r="BD28" s="138" t="n">
        <f aca="false">BQ24+CD24</f>
        <v>0</v>
      </c>
      <c r="BE28" s="138" t="n">
        <f aca="false">BR24+CE24</f>
        <v>0</v>
      </c>
      <c r="BF28" s="138" t="n">
        <f aca="false">BS24+CF24</f>
        <v>0</v>
      </c>
      <c r="BG28" s="138" t="n">
        <f aca="false">BT24+CG24</f>
        <v>0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122"/>
      <c r="BN28" s="118" t="n">
        <v>0</v>
      </c>
      <c r="BO28" s="118" t="n">
        <v>0</v>
      </c>
      <c r="BP28" s="118" t="n">
        <v>0</v>
      </c>
      <c r="BQ28" s="118" t="n">
        <v>0</v>
      </c>
      <c r="BR28" s="118" t="n">
        <v>0</v>
      </c>
      <c r="BS28" s="118" t="n">
        <v>0</v>
      </c>
      <c r="BT28" s="118" t="n">
        <v>0</v>
      </c>
      <c r="BU28" s="118" t="n">
        <v>0</v>
      </c>
      <c r="BV28" s="118" t="n">
        <v>0</v>
      </c>
      <c r="BW28" s="118" t="n">
        <v>0</v>
      </c>
      <c r="BX28" s="118" t="n">
        <v>0</v>
      </c>
      <c r="BY28" s="118" t="n">
        <v>0</v>
      </c>
      <c r="BZ28" s="99"/>
      <c r="CA28" s="119" t="n">
        <v>2</v>
      </c>
      <c r="CB28" s="119" t="n">
        <v>0</v>
      </c>
      <c r="CC28" s="119" t="n">
        <v>0</v>
      </c>
      <c r="CD28" s="119" t="n">
        <v>0</v>
      </c>
      <c r="CE28" s="119" t="n">
        <v>0</v>
      </c>
      <c r="CF28" s="119" t="n">
        <v>0</v>
      </c>
      <c r="CG28" s="119" t="n">
        <v>0</v>
      </c>
      <c r="CH28" s="119" t="n">
        <v>0</v>
      </c>
      <c r="CI28" s="119" t="n">
        <v>0</v>
      </c>
      <c r="CJ28" s="119" t="n">
        <v>0</v>
      </c>
      <c r="CK28" s="119" t="n">
        <v>0</v>
      </c>
      <c r="CL28" s="119" t="n">
        <v>0</v>
      </c>
    </row>
    <row r="29" s="97" customFormat="true" ht="12.75" hidden="false" customHeight="false" outlineLevel="0" collapsed="false">
      <c r="A29" s="132" t="s">
        <v>107</v>
      </c>
      <c r="B29" s="139" t="n">
        <f aca="false">X31</f>
        <v>18</v>
      </c>
      <c r="C29" s="140" t="n">
        <f aca="false">AL31</f>
        <v>0</v>
      </c>
      <c r="D29" s="139" t="n">
        <f aca="false">Y31</f>
        <v>2</v>
      </c>
      <c r="E29" s="140" t="n">
        <f aca="false">AM31</f>
        <v>1</v>
      </c>
      <c r="F29" s="139" t="n">
        <f aca="false">Z31</f>
        <v>0</v>
      </c>
      <c r="G29" s="140" t="n">
        <f aca="false">AN31</f>
        <v>0</v>
      </c>
      <c r="H29" s="139" t="n">
        <f aca="false">AA31</f>
        <v>0</v>
      </c>
      <c r="I29" s="140" t="n">
        <f aca="false">AO31</f>
        <v>0</v>
      </c>
      <c r="J29" s="139" t="n">
        <f aca="false">AB31</f>
        <v>0</v>
      </c>
      <c r="K29" s="140" t="n">
        <f aca="false">AP31</f>
        <v>0</v>
      </c>
      <c r="L29" s="139" t="n">
        <f aca="false">AC31</f>
        <v>0</v>
      </c>
      <c r="M29" s="140" t="n">
        <f aca="false">AQ31</f>
        <v>0</v>
      </c>
      <c r="N29" s="139" t="n">
        <f aca="false">AD31</f>
        <v>0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20</v>
      </c>
      <c r="U29" s="140" t="n">
        <f aca="false">SUM(C29,E29,G29,I29,K29,M29,O29,Q29,S29)</f>
        <v>1</v>
      </c>
      <c r="V29" s="136"/>
      <c r="W29" s="116"/>
      <c r="X29" s="97" t="n">
        <f aca="false">BA26</f>
        <v>90</v>
      </c>
      <c r="Y29" s="97" t="n">
        <f aca="false">BB26</f>
        <v>4</v>
      </c>
      <c r="Z29" s="97" t="n">
        <f aca="false">BC26</f>
        <v>0</v>
      </c>
      <c r="AA29" s="97" t="n">
        <f aca="false">BD26</f>
        <v>0</v>
      </c>
      <c r="AB29" s="97" t="n">
        <f aca="false">BE26</f>
        <v>0</v>
      </c>
      <c r="AC29" s="97" t="n">
        <f aca="false">BF26</f>
        <v>0</v>
      </c>
      <c r="AD29" s="97" t="n">
        <f aca="false">BG26</f>
        <v>0</v>
      </c>
      <c r="AE29" s="97" t="n">
        <f aca="false">BH26</f>
        <v>0</v>
      </c>
      <c r="AF29" s="97" t="n">
        <f aca="false">BI26</f>
        <v>0</v>
      </c>
      <c r="AG29" s="97" t="n">
        <f aca="false">BJ26</f>
        <v>0</v>
      </c>
      <c r="AH29" s="97" t="n">
        <f aca="false">BK26</f>
        <v>0</v>
      </c>
      <c r="AI29" s="97" t="n">
        <f aca="false">BL26</f>
        <v>0</v>
      </c>
      <c r="AL29" s="97" t="n">
        <f aca="false">BN22</f>
        <v>2</v>
      </c>
      <c r="AM29" s="97" t="n">
        <f aca="false">BO22</f>
        <v>0</v>
      </c>
      <c r="AN29" s="97" t="n">
        <f aca="false">BP22</f>
        <v>0</v>
      </c>
      <c r="AO29" s="97" t="n">
        <f aca="false">BQ22</f>
        <v>0</v>
      </c>
      <c r="AP29" s="97" t="n">
        <f aca="false">BR22</f>
        <v>0</v>
      </c>
      <c r="AQ29" s="97" t="n">
        <f aca="false">BS22</f>
        <v>0</v>
      </c>
      <c r="AR29" s="97" t="n">
        <f aca="false">BT22</f>
        <v>0</v>
      </c>
      <c r="AS29" s="97" t="n">
        <f aca="false">BU22</f>
        <v>0</v>
      </c>
      <c r="AT29" s="97" t="n">
        <f aca="false">BV22</f>
        <v>0</v>
      </c>
      <c r="AU29" s="97" t="n">
        <f aca="false">BW22</f>
        <v>0</v>
      </c>
      <c r="AV29" s="97" t="n">
        <f aca="false">BX22</f>
        <v>0</v>
      </c>
      <c r="AW29" s="97" t="n">
        <f aca="false">BY22</f>
        <v>0</v>
      </c>
      <c r="BA29" s="138" t="n">
        <f aca="false">BN25+CA25</f>
        <v>11</v>
      </c>
      <c r="BB29" s="138" t="n">
        <f aca="false">BO25+CB25</f>
        <v>0</v>
      </c>
      <c r="BC29" s="138" t="n">
        <f aca="false">BP25+CC25</f>
        <v>0</v>
      </c>
      <c r="BD29" s="138" t="n">
        <f aca="false">BQ25+CD25</f>
        <v>0</v>
      </c>
      <c r="BE29" s="138" t="n">
        <f aca="false">BR25+CE25</f>
        <v>0</v>
      </c>
      <c r="BF29" s="138" t="n">
        <f aca="false">BS25+CF25</f>
        <v>0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122"/>
      <c r="BN29" s="118" t="n">
        <v>1</v>
      </c>
      <c r="BO29" s="118" t="n">
        <v>0</v>
      </c>
      <c r="BP29" s="118" t="n">
        <v>0</v>
      </c>
      <c r="BQ29" s="118" t="n">
        <v>0</v>
      </c>
      <c r="BR29" s="118" t="n">
        <v>0</v>
      </c>
      <c r="BS29" s="118" t="n">
        <v>0</v>
      </c>
      <c r="BT29" s="118" t="n">
        <v>0</v>
      </c>
      <c r="BU29" s="118" t="n">
        <v>0</v>
      </c>
      <c r="BV29" s="118" t="n">
        <v>0</v>
      </c>
      <c r="BW29" s="118" t="n">
        <v>0</v>
      </c>
      <c r="BX29" s="118" t="n">
        <v>0</v>
      </c>
      <c r="BY29" s="118" t="n">
        <v>0</v>
      </c>
      <c r="BZ29" s="99"/>
      <c r="CA29" s="119" t="n">
        <v>4</v>
      </c>
      <c r="CB29" s="119" t="n">
        <v>0</v>
      </c>
      <c r="CC29" s="119" t="n">
        <v>0</v>
      </c>
      <c r="CD29" s="119" t="n">
        <v>0</v>
      </c>
      <c r="CE29" s="119" t="n">
        <v>0</v>
      </c>
      <c r="CF29" s="119" t="n">
        <v>0</v>
      </c>
      <c r="CG29" s="119" t="n">
        <v>0</v>
      </c>
      <c r="CH29" s="119" t="n">
        <v>0</v>
      </c>
      <c r="CI29" s="119" t="n">
        <v>0</v>
      </c>
      <c r="CJ29" s="119" t="n">
        <v>0</v>
      </c>
      <c r="CK29" s="119" t="n">
        <v>0</v>
      </c>
      <c r="CL29" s="119" t="n">
        <v>0</v>
      </c>
    </row>
    <row r="30" s="97" customFormat="true" ht="13.15" hidden="false" customHeight="false" outlineLevel="0" collapsed="false">
      <c r="A30" s="132" t="s">
        <v>108</v>
      </c>
      <c r="B30" s="139" t="n">
        <f aca="false">X32</f>
        <v>11</v>
      </c>
      <c r="C30" s="140" t="n">
        <f aca="false">AL32</f>
        <v>0</v>
      </c>
      <c r="D30" s="139" t="n">
        <f aca="false">Y32</f>
        <v>0</v>
      </c>
      <c r="E30" s="140" t="n">
        <f aca="false">AM32</f>
        <v>0</v>
      </c>
      <c r="F30" s="139" t="n">
        <f aca="false">Z32</f>
        <v>0</v>
      </c>
      <c r="G30" s="140" t="n">
        <f aca="false">AN32</f>
        <v>0</v>
      </c>
      <c r="H30" s="139" t="n">
        <f aca="false">AA32</f>
        <v>0</v>
      </c>
      <c r="I30" s="140" t="n">
        <f aca="false">AO32</f>
        <v>0</v>
      </c>
      <c r="J30" s="139" t="n">
        <f aca="false">AB32</f>
        <v>0</v>
      </c>
      <c r="K30" s="140" t="n">
        <f aca="false">AP32</f>
        <v>0</v>
      </c>
      <c r="L30" s="139" t="n">
        <f aca="false">AC32</f>
        <v>0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11</v>
      </c>
      <c r="U30" s="140" t="n">
        <f aca="false">SUM(C30,E30,G30,I30,K30,M30,O31,Q30,S30)</f>
        <v>0</v>
      </c>
      <c r="V30" s="136"/>
      <c r="W30" s="116"/>
      <c r="X30" s="97" t="n">
        <f aca="false">BA27</f>
        <v>47</v>
      </c>
      <c r="Y30" s="97" t="n">
        <f aca="false">BB27</f>
        <v>15</v>
      </c>
      <c r="Z30" s="97" t="n">
        <f aca="false">BC27</f>
        <v>0</v>
      </c>
      <c r="AA30" s="97" t="n">
        <f aca="false">BD27</f>
        <v>0</v>
      </c>
      <c r="AB30" s="97" t="n">
        <f aca="false">BE27</f>
        <v>0</v>
      </c>
      <c r="AC30" s="97" t="n">
        <f aca="false">BF27</f>
        <v>0</v>
      </c>
      <c r="AD30" s="97" t="n">
        <f aca="false">BG27</f>
        <v>0</v>
      </c>
      <c r="AE30" s="97" t="n">
        <f aca="false">BH27</f>
        <v>0</v>
      </c>
      <c r="AF30" s="97" t="n">
        <f aca="false">BI27</f>
        <v>0</v>
      </c>
      <c r="AG30" s="97" t="n">
        <f aca="false">BJ27</f>
        <v>0</v>
      </c>
      <c r="AH30" s="97" t="n">
        <f aca="false">BK27</f>
        <v>0</v>
      </c>
      <c r="AI30" s="97" t="n">
        <f aca="false">BL27</f>
        <v>0</v>
      </c>
      <c r="AL30" s="97" t="n">
        <f aca="false">BN23</f>
        <v>0</v>
      </c>
      <c r="AM30" s="97" t="n">
        <f aca="false">BO23</f>
        <v>0</v>
      </c>
      <c r="AN30" s="97" t="n">
        <f aca="false">BP23</f>
        <v>0</v>
      </c>
      <c r="AO30" s="97" t="n">
        <f aca="false">BQ23</f>
        <v>0</v>
      </c>
      <c r="AP30" s="97" t="n">
        <f aca="false">BR23</f>
        <v>0</v>
      </c>
      <c r="AQ30" s="97" t="n">
        <f aca="false">BS23</f>
        <v>0</v>
      </c>
      <c r="AR30" s="97" t="n">
        <f aca="false">BT23</f>
        <v>0</v>
      </c>
      <c r="AS30" s="97" t="n">
        <f aca="false">BU23</f>
        <v>0</v>
      </c>
      <c r="AT30" s="97" t="n">
        <f aca="false">BV23</f>
        <v>0</v>
      </c>
      <c r="AU30" s="97" t="n">
        <f aca="false">BW23</f>
        <v>0</v>
      </c>
      <c r="AV30" s="97" t="n">
        <f aca="false">BX23</f>
        <v>0</v>
      </c>
      <c r="AW30" s="97" t="n">
        <f aca="false">BY23</f>
        <v>0</v>
      </c>
      <c r="BA30" s="138" t="n">
        <f aca="false">BN26+CA26</f>
        <v>12</v>
      </c>
      <c r="BB30" s="138" t="n">
        <f aca="false">BO26+CB26</f>
        <v>0</v>
      </c>
      <c r="BC30" s="138" t="n">
        <f aca="false">BP26+CC26</f>
        <v>0</v>
      </c>
      <c r="BD30" s="138" t="n">
        <f aca="false">BQ26+CD26</f>
        <v>0</v>
      </c>
      <c r="BE30" s="138" t="n">
        <f aca="false">BR26+CE26</f>
        <v>0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122"/>
      <c r="BN30" s="118" t="n">
        <v>0</v>
      </c>
      <c r="BO30" s="118" t="n">
        <v>0</v>
      </c>
      <c r="BP30" s="118" t="n">
        <v>0</v>
      </c>
      <c r="BQ30" s="118" t="n">
        <v>0</v>
      </c>
      <c r="BR30" s="118" t="n">
        <v>0</v>
      </c>
      <c r="BS30" s="118" t="n">
        <v>0</v>
      </c>
      <c r="BT30" s="118" t="n">
        <v>0</v>
      </c>
      <c r="BU30" s="118" t="n">
        <v>0</v>
      </c>
      <c r="BV30" s="118" t="n">
        <v>0</v>
      </c>
      <c r="BW30" s="118" t="n">
        <v>0</v>
      </c>
      <c r="BX30" s="118" t="n">
        <v>0</v>
      </c>
      <c r="BY30" s="118" t="n">
        <v>0</v>
      </c>
      <c r="BZ30" s="99"/>
      <c r="CA30" s="119" t="n">
        <v>1</v>
      </c>
      <c r="CB30" s="119" t="n">
        <v>0</v>
      </c>
      <c r="CC30" s="119" t="n">
        <v>0</v>
      </c>
      <c r="CD30" s="119" t="n">
        <v>0</v>
      </c>
      <c r="CE30" s="119" t="n">
        <v>0</v>
      </c>
      <c r="CF30" s="119" t="n">
        <v>0</v>
      </c>
      <c r="CG30" s="119" t="n">
        <v>0</v>
      </c>
      <c r="CH30" s="119" t="n">
        <v>0</v>
      </c>
      <c r="CI30" s="119" t="n">
        <v>0</v>
      </c>
      <c r="CJ30" s="119" t="n">
        <v>0</v>
      </c>
      <c r="CK30" s="119" t="n">
        <v>0</v>
      </c>
      <c r="CL30" s="119" t="n">
        <v>0</v>
      </c>
    </row>
    <row r="31" s="97" customFormat="true" ht="13.15" hidden="false" customHeight="false" outlineLevel="0" collapsed="false">
      <c r="A31" s="128" t="s">
        <v>109</v>
      </c>
      <c r="B31" s="139" t="n">
        <f aca="false">X34</f>
        <v>12</v>
      </c>
      <c r="C31" s="140" t="n">
        <f aca="false">AL34</f>
        <v>0</v>
      </c>
      <c r="D31" s="139" t="n">
        <f aca="false">Y34</f>
        <v>0</v>
      </c>
      <c r="E31" s="140" t="n">
        <f aca="false">AM34</f>
        <v>0</v>
      </c>
      <c r="F31" s="139" t="n">
        <f aca="false">Z34</f>
        <v>0</v>
      </c>
      <c r="G31" s="140" t="n">
        <f aca="false">AN34</f>
        <v>0</v>
      </c>
      <c r="H31" s="139" t="n">
        <f aca="false">AA34</f>
        <v>0</v>
      </c>
      <c r="I31" s="140" t="n">
        <f aca="false">AO34</f>
        <v>0</v>
      </c>
      <c r="J31" s="139" t="n">
        <f aca="false">AB34</f>
        <v>0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12</v>
      </c>
      <c r="U31" s="140" t="n">
        <f aca="false">SUM(C31,E31,G31,I31,K31,M31,O31,Q31,S31)</f>
        <v>0</v>
      </c>
      <c r="V31" s="136"/>
      <c r="W31" s="116"/>
      <c r="X31" s="97" t="n">
        <f aca="false">BA28</f>
        <v>18</v>
      </c>
      <c r="Y31" s="97" t="n">
        <f aca="false">BB28</f>
        <v>2</v>
      </c>
      <c r="Z31" s="97" t="n">
        <f aca="false">BC28</f>
        <v>0</v>
      </c>
      <c r="AA31" s="97" t="n">
        <f aca="false">BD28</f>
        <v>0</v>
      </c>
      <c r="AB31" s="97" t="n">
        <f aca="false">BE28</f>
        <v>0</v>
      </c>
      <c r="AC31" s="97" t="n">
        <f aca="false">BF28</f>
        <v>0</v>
      </c>
      <c r="AD31" s="97" t="n">
        <f aca="false">BG28</f>
        <v>0</v>
      </c>
      <c r="AE31" s="97" t="n">
        <f aca="false">BH28</f>
        <v>0</v>
      </c>
      <c r="AF31" s="97" t="n">
        <f aca="false">BI28</f>
        <v>0</v>
      </c>
      <c r="AG31" s="97" t="n">
        <f aca="false">BJ28</f>
        <v>0</v>
      </c>
      <c r="AH31" s="97" t="n">
        <f aca="false">BK28</f>
        <v>0</v>
      </c>
      <c r="AI31" s="97" t="n">
        <f aca="false">BL28</f>
        <v>0</v>
      </c>
      <c r="AL31" s="97" t="n">
        <f aca="false">BN24</f>
        <v>0</v>
      </c>
      <c r="AM31" s="97" t="n">
        <f aca="false">BO24</f>
        <v>1</v>
      </c>
      <c r="AN31" s="97" t="n">
        <f aca="false">BP24</f>
        <v>0</v>
      </c>
      <c r="AO31" s="97" t="n">
        <f aca="false">BQ24</f>
        <v>0</v>
      </c>
      <c r="AP31" s="97" t="n">
        <f aca="false">BR24</f>
        <v>0</v>
      </c>
      <c r="AQ31" s="97" t="n">
        <f aca="false">BS24</f>
        <v>0</v>
      </c>
      <c r="AR31" s="97" t="n">
        <f aca="false">BT24</f>
        <v>0</v>
      </c>
      <c r="AS31" s="97" t="n">
        <f aca="false">BU24</f>
        <v>0</v>
      </c>
      <c r="AT31" s="97" t="n">
        <f aca="false">BV24</f>
        <v>0</v>
      </c>
      <c r="AU31" s="97" t="n">
        <f aca="false">BW24</f>
        <v>0</v>
      </c>
      <c r="AV31" s="97" t="n">
        <f aca="false">BX24</f>
        <v>0</v>
      </c>
      <c r="AW31" s="97" t="n">
        <f aca="false">BY24</f>
        <v>0</v>
      </c>
      <c r="AZ31" s="137" t="s">
        <v>105</v>
      </c>
      <c r="BA31" s="141" t="n">
        <f aca="false">BN27+CA27</f>
        <v>4</v>
      </c>
      <c r="BB31" s="141" t="n">
        <f aca="false">BO27+CB27</f>
        <v>2</v>
      </c>
      <c r="BC31" s="141" t="n">
        <f aca="false">BP27+CC27</f>
        <v>1</v>
      </c>
      <c r="BD31" s="141" t="n">
        <f aca="false">BQ27+CD27</f>
        <v>0</v>
      </c>
      <c r="BE31" s="141" t="n">
        <f aca="false">BR27+CE27</f>
        <v>0</v>
      </c>
      <c r="BF31" s="141" t="n">
        <f aca="false">BS27+CF27</f>
        <v>0</v>
      </c>
      <c r="BG31" s="141" t="n">
        <f aca="false">BT27+CG27</f>
        <v>0</v>
      </c>
      <c r="BH31" s="141" t="n">
        <f aca="false">BU27+CH27</f>
        <v>0</v>
      </c>
      <c r="BI31" s="141" t="n">
        <f aca="false">BV27+CI27</f>
        <v>0</v>
      </c>
      <c r="BJ31" s="141" t="n">
        <f aca="false">BW27+CJ27</f>
        <v>0</v>
      </c>
      <c r="BK31" s="141" t="n">
        <f aca="false">BX27+CK27</f>
        <v>0</v>
      </c>
      <c r="BL31" s="141" t="n">
        <f aca="false">BY27+CL27</f>
        <v>0</v>
      </c>
      <c r="BM31" s="122"/>
      <c r="BN31" s="118" t="n">
        <v>0</v>
      </c>
      <c r="BO31" s="118" t="n">
        <v>0</v>
      </c>
      <c r="BP31" s="118" t="n">
        <v>0</v>
      </c>
      <c r="BQ31" s="118" t="n">
        <v>0</v>
      </c>
      <c r="BR31" s="118" t="n">
        <v>0</v>
      </c>
      <c r="BS31" s="118" t="n">
        <v>0</v>
      </c>
      <c r="BT31" s="118" t="n">
        <v>0</v>
      </c>
      <c r="BU31" s="118" t="n">
        <v>0</v>
      </c>
      <c r="BV31" s="118" t="n">
        <v>0</v>
      </c>
      <c r="BW31" s="118" t="n">
        <v>0</v>
      </c>
      <c r="BX31" s="118" t="n">
        <v>0</v>
      </c>
      <c r="BY31" s="118" t="n">
        <v>0</v>
      </c>
      <c r="BZ31" s="99"/>
      <c r="CA31" s="119" t="n">
        <v>1</v>
      </c>
      <c r="CB31" s="119" t="n">
        <v>0</v>
      </c>
      <c r="CC31" s="119" t="n">
        <v>0</v>
      </c>
      <c r="CD31" s="119" t="n">
        <v>0</v>
      </c>
      <c r="CE31" s="119" t="n">
        <v>0</v>
      </c>
      <c r="CF31" s="119" t="n">
        <v>0</v>
      </c>
      <c r="CG31" s="119" t="n">
        <v>0</v>
      </c>
      <c r="CH31" s="119" t="n">
        <v>0</v>
      </c>
      <c r="CI31" s="119" t="n">
        <v>0</v>
      </c>
      <c r="CJ31" s="119" t="n">
        <v>0</v>
      </c>
      <c r="CK31" s="119" t="n">
        <v>0</v>
      </c>
      <c r="CL31" s="119" t="n">
        <v>0</v>
      </c>
    </row>
    <row r="32" s="97" customFormat="true" ht="13.5" hidden="false" customHeight="false" outlineLevel="0" collapsed="false">
      <c r="A32" s="133" t="s">
        <v>110</v>
      </c>
      <c r="B32" s="142" t="n">
        <f aca="false">SUM(B8:B31)</f>
        <v>1250</v>
      </c>
      <c r="C32" s="143" t="n">
        <f aca="false">SUM(C8:C31)</f>
        <v>41</v>
      </c>
      <c r="D32" s="142" t="n">
        <f aca="false">SUM(D8:D31)</f>
        <v>104</v>
      </c>
      <c r="E32" s="143" t="n">
        <f aca="false">SUM(E8:E30)</f>
        <v>1</v>
      </c>
      <c r="F32" s="142" t="n">
        <f aca="false">SUM(F8:F31)</f>
        <v>4</v>
      </c>
      <c r="G32" s="143" t="n">
        <f aca="false">SUM(G8:G31)</f>
        <v>0</v>
      </c>
      <c r="H32" s="142" t="n">
        <f aca="false">SUM(H8:H31)</f>
        <v>1</v>
      </c>
      <c r="I32" s="143" t="n">
        <f aca="false">SUM(I8:I31)</f>
        <v>0</v>
      </c>
      <c r="J32" s="142" t="n">
        <f aca="false">SUM(J8:J31)</f>
        <v>0</v>
      </c>
      <c r="K32" s="143" t="n">
        <f aca="false">SUM(K8:K31)</f>
        <v>0</v>
      </c>
      <c r="L32" s="142" t="n">
        <f aca="false">SUM(L8:L31)</f>
        <v>0</v>
      </c>
      <c r="M32" s="143" t="n">
        <f aca="false">SUM(M8:M31)</f>
        <v>0</v>
      </c>
      <c r="N32" s="142" t="n">
        <f aca="false">SUM(N8:N31)</f>
        <v>0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1359</v>
      </c>
      <c r="U32" s="143" t="n">
        <f aca="false">SUM(U8:U31)</f>
        <v>42</v>
      </c>
      <c r="V32" s="144"/>
      <c r="W32" s="116"/>
      <c r="X32" s="97" t="n">
        <f aca="false">BA29</f>
        <v>11</v>
      </c>
      <c r="Y32" s="97" t="n">
        <f aca="false">BB29</f>
        <v>0</v>
      </c>
      <c r="Z32" s="97" t="n">
        <f aca="false">BC29</f>
        <v>0</v>
      </c>
      <c r="AA32" s="97" t="n">
        <f aca="false">BD29</f>
        <v>0</v>
      </c>
      <c r="AB32" s="97" t="n">
        <f aca="false">BE29</f>
        <v>0</v>
      </c>
      <c r="AC32" s="97" t="n">
        <f aca="false">BF29</f>
        <v>0</v>
      </c>
      <c r="AD32" s="97" t="n">
        <f aca="false">BG29</f>
        <v>0</v>
      </c>
      <c r="AE32" s="97" t="n">
        <f aca="false">BH29</f>
        <v>0</v>
      </c>
      <c r="AF32" s="97" t="n">
        <f aca="false">BI29</f>
        <v>0</v>
      </c>
      <c r="AG32" s="97" t="n">
        <f aca="false">BJ29</f>
        <v>0</v>
      </c>
      <c r="AH32" s="97" t="n">
        <f aca="false">BK29</f>
        <v>0</v>
      </c>
      <c r="AI32" s="97" t="n">
        <f aca="false">BL29</f>
        <v>0</v>
      </c>
      <c r="AL32" s="97" t="n">
        <f aca="false">BN25</f>
        <v>0</v>
      </c>
      <c r="AM32" s="97" t="n">
        <f aca="false">BO25</f>
        <v>0</v>
      </c>
      <c r="AN32" s="97" t="n">
        <f aca="false">BP25</f>
        <v>0</v>
      </c>
      <c r="AO32" s="97" t="n">
        <f aca="false">BQ25</f>
        <v>0</v>
      </c>
      <c r="AP32" s="97" t="n">
        <f aca="false">BR25</f>
        <v>0</v>
      </c>
      <c r="AQ32" s="97" t="n">
        <f aca="false">BS25</f>
        <v>0</v>
      </c>
      <c r="AR32" s="97" t="n">
        <f aca="false">BT25</f>
        <v>0</v>
      </c>
      <c r="AS32" s="97" t="n">
        <f aca="false">BU25</f>
        <v>0</v>
      </c>
      <c r="AT32" s="97" t="n">
        <f aca="false">BV25</f>
        <v>0</v>
      </c>
      <c r="AU32" s="97" t="n">
        <f aca="false">BW25</f>
        <v>0</v>
      </c>
      <c r="AV32" s="97" t="n">
        <f aca="false">BX25</f>
        <v>0</v>
      </c>
      <c r="AW32" s="97" t="n">
        <f aca="false">BY25</f>
        <v>0</v>
      </c>
      <c r="BA32" s="141" t="n">
        <f aca="false">BN28+CA28</f>
        <v>2</v>
      </c>
      <c r="BB32" s="141" t="n">
        <f aca="false">BO28+CB28</f>
        <v>0</v>
      </c>
      <c r="BC32" s="141" t="n">
        <f aca="false">BP28+CC28</f>
        <v>0</v>
      </c>
      <c r="BD32" s="141" t="n">
        <f aca="false">BQ28+CD28</f>
        <v>0</v>
      </c>
      <c r="BE32" s="141" t="n">
        <f aca="false">BR28+CE28</f>
        <v>0</v>
      </c>
      <c r="BF32" s="141" t="n">
        <f aca="false">BS28+CF28</f>
        <v>0</v>
      </c>
      <c r="BG32" s="141" t="n">
        <f aca="false">BT28+CG28</f>
        <v>0</v>
      </c>
      <c r="BH32" s="141" t="n">
        <f aca="false">BU28+CH28</f>
        <v>0</v>
      </c>
      <c r="BI32" s="141" t="n">
        <f aca="false">BV28+CI28</f>
        <v>0</v>
      </c>
      <c r="BJ32" s="141" t="n">
        <f aca="false">BW28+CJ28</f>
        <v>0</v>
      </c>
      <c r="BK32" s="141" t="n">
        <f aca="false">BX28+CK28</f>
        <v>0</v>
      </c>
      <c r="BL32" s="141" t="n">
        <f aca="false">BY28+CL28</f>
        <v>0</v>
      </c>
      <c r="BM32" s="122"/>
      <c r="BN32" s="118" t="n">
        <v>0</v>
      </c>
      <c r="BO32" s="118" t="n">
        <v>0</v>
      </c>
      <c r="BP32" s="118" t="n">
        <v>0</v>
      </c>
      <c r="BQ32" s="118" t="n">
        <v>0</v>
      </c>
      <c r="BR32" s="118" t="n">
        <v>0</v>
      </c>
      <c r="BS32" s="118" t="n">
        <v>0</v>
      </c>
      <c r="BT32" s="118" t="n">
        <v>0</v>
      </c>
      <c r="BU32" s="118" t="n">
        <v>0</v>
      </c>
      <c r="BV32" s="118" t="n">
        <v>0</v>
      </c>
      <c r="BW32" s="118" t="n">
        <v>0</v>
      </c>
      <c r="BX32" s="118" t="n">
        <v>0</v>
      </c>
      <c r="BY32" s="118" t="n">
        <v>0</v>
      </c>
      <c r="BZ32" s="99"/>
      <c r="CA32" s="119" t="n">
        <v>6</v>
      </c>
      <c r="CB32" s="119" t="n">
        <v>1</v>
      </c>
      <c r="CC32" s="119" t="n">
        <v>0</v>
      </c>
      <c r="CD32" s="119" t="n">
        <v>0</v>
      </c>
      <c r="CE32" s="119" t="n">
        <v>0</v>
      </c>
      <c r="CF32" s="119" t="n">
        <v>0</v>
      </c>
      <c r="CG32" s="119" t="n">
        <v>0</v>
      </c>
      <c r="CH32" s="119" t="n">
        <v>0</v>
      </c>
      <c r="CI32" s="119" t="n">
        <v>0</v>
      </c>
      <c r="CJ32" s="119" t="n">
        <v>0</v>
      </c>
      <c r="CK32" s="119" t="n">
        <v>0</v>
      </c>
      <c r="CL32" s="119" t="n">
        <v>0</v>
      </c>
    </row>
    <row r="33" s="97" customFormat="true" ht="13.15" hidden="false" customHeight="false" outlineLevel="0" collapsed="false">
      <c r="A33" s="132" t="s">
        <v>41</v>
      </c>
      <c r="B33" s="145" t="n">
        <f aca="false">B32/T32</f>
        <v>0.919793966151582</v>
      </c>
      <c r="C33" s="146" t="n">
        <f aca="false">C32/T32</f>
        <v>0.0301692420897719</v>
      </c>
      <c r="D33" s="145" t="n">
        <f aca="false">D32/T32</f>
        <v>0.0765268579838116</v>
      </c>
      <c r="E33" s="146" t="n">
        <f aca="false">E32/T32</f>
        <v>0.000735835172921266</v>
      </c>
      <c r="F33" s="145" t="n">
        <f aca="false">F32/T32</f>
        <v>0.00294334069168506</v>
      </c>
      <c r="G33" s="146" t="n">
        <f aca="false">G32/T32</f>
        <v>0</v>
      </c>
      <c r="H33" s="145" t="n">
        <f aca="false">H32/T32</f>
        <v>0.000735835172921266</v>
      </c>
      <c r="I33" s="146" t="n">
        <f aca="false">I32/T32</f>
        <v>0</v>
      </c>
      <c r="J33" s="145" t="n">
        <f aca="false">J32/T32</f>
        <v>0</v>
      </c>
      <c r="K33" s="146" t="n">
        <f aca="false">K32/T32</f>
        <v>0</v>
      </c>
      <c r="L33" s="145" t="n">
        <f aca="false">L32/T32</f>
        <v>0</v>
      </c>
      <c r="M33" s="146" t="n">
        <f aca="false">M32/T32</f>
        <v>0</v>
      </c>
      <c r="N33" s="145" t="n">
        <f aca="false">N32/T32</f>
        <v>0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0.0309050772626932</v>
      </c>
      <c r="V33" s="144"/>
      <c r="W33" s="116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22"/>
      <c r="BN33" s="118" t="n">
        <v>0</v>
      </c>
      <c r="BO33" s="118" t="n">
        <v>0</v>
      </c>
      <c r="BP33" s="118" t="n">
        <v>0</v>
      </c>
      <c r="BQ33" s="118" t="n">
        <v>0</v>
      </c>
      <c r="BR33" s="118" t="n">
        <v>0</v>
      </c>
      <c r="BS33" s="118" t="n">
        <v>0</v>
      </c>
      <c r="BT33" s="118" t="n">
        <v>0</v>
      </c>
      <c r="BU33" s="118" t="n">
        <v>0</v>
      </c>
      <c r="BV33" s="118" t="n">
        <v>0</v>
      </c>
      <c r="BW33" s="118" t="n">
        <v>0</v>
      </c>
      <c r="BX33" s="118" t="n">
        <v>0</v>
      </c>
      <c r="BY33" s="118" t="n">
        <v>0</v>
      </c>
      <c r="BZ33" s="99"/>
      <c r="CA33" s="119" t="n">
        <v>21</v>
      </c>
      <c r="CB33" s="119" t="n">
        <v>1</v>
      </c>
      <c r="CC33" s="119" t="n">
        <v>1</v>
      </c>
      <c r="CD33" s="119" t="n">
        <v>0</v>
      </c>
      <c r="CE33" s="119" t="n">
        <v>0</v>
      </c>
      <c r="CF33" s="119" t="n">
        <v>0</v>
      </c>
      <c r="CG33" s="119" t="n">
        <v>0</v>
      </c>
      <c r="CH33" s="119" t="n">
        <v>0</v>
      </c>
      <c r="CI33" s="119" t="n">
        <v>0</v>
      </c>
      <c r="CJ33" s="119" t="n">
        <v>0</v>
      </c>
      <c r="CK33" s="119" t="n">
        <v>0</v>
      </c>
      <c r="CL33" s="119" t="n">
        <v>0</v>
      </c>
    </row>
    <row r="34" s="97" customFormat="true" ht="12.75" hidden="false" customHeight="false" outlineLevel="0" collapsed="false">
      <c r="A34" s="132" t="s">
        <v>111</v>
      </c>
      <c r="B34" s="147" t="n">
        <f aca="false">SUM(B14:B28)</f>
        <v>1199</v>
      </c>
      <c r="C34" s="148" t="n">
        <f aca="false">SUM(C14:C28)</f>
        <v>41</v>
      </c>
      <c r="D34" s="147" t="n">
        <f aca="false">SUM(D14:D28)</f>
        <v>100</v>
      </c>
      <c r="E34" s="148" t="n">
        <f aca="false">SUM(E14:E28)</f>
        <v>0</v>
      </c>
      <c r="F34" s="147" t="n">
        <f aca="false">SUM(F14:F28)</f>
        <v>4</v>
      </c>
      <c r="G34" s="148" t="n">
        <f aca="false">SUM(G14:G28)</f>
        <v>0</v>
      </c>
      <c r="H34" s="147" t="n">
        <f aca="false">SUM(H14:H28)</f>
        <v>0</v>
      </c>
      <c r="I34" s="148" t="n">
        <f aca="false">SUM(I14:I28)</f>
        <v>0</v>
      </c>
      <c r="J34" s="147" t="n">
        <f aca="false">SUM(J14:J28)</f>
        <v>0</v>
      </c>
      <c r="K34" s="148" t="n">
        <f aca="false">SUM(K14:K28)</f>
        <v>0</v>
      </c>
      <c r="L34" s="147" t="n">
        <f aca="false">SUM(L14:L28)</f>
        <v>0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1303</v>
      </c>
      <c r="U34" s="148" t="n">
        <f aca="false">SUM(U14:U28)</f>
        <v>41</v>
      </c>
      <c r="V34" s="149"/>
      <c r="W34" s="116"/>
      <c r="X34" s="97" t="n">
        <f aca="false">BA30</f>
        <v>12</v>
      </c>
      <c r="Y34" s="97" t="n">
        <f aca="false">BB30</f>
        <v>0</v>
      </c>
      <c r="Z34" s="97" t="n">
        <f aca="false">BC30</f>
        <v>0</v>
      </c>
      <c r="AA34" s="97" t="n">
        <f aca="false">BD30</f>
        <v>0</v>
      </c>
      <c r="AB34" s="97" t="n">
        <f aca="false">BE30</f>
        <v>0</v>
      </c>
      <c r="AC34" s="97" t="n">
        <f aca="false">BF30</f>
        <v>0</v>
      </c>
      <c r="AD34" s="97" t="n">
        <f aca="false">BG30</f>
        <v>0</v>
      </c>
      <c r="AE34" s="97" t="n">
        <f aca="false">BH30</f>
        <v>0</v>
      </c>
      <c r="AF34" s="97" t="n">
        <f aca="false">BI30</f>
        <v>0</v>
      </c>
      <c r="AG34" s="97" t="n">
        <f aca="false">BJ30</f>
        <v>0</v>
      </c>
      <c r="AH34" s="97" t="n">
        <f aca="false">BK30</f>
        <v>0</v>
      </c>
      <c r="AI34" s="97" t="n">
        <f aca="false">BL30</f>
        <v>0</v>
      </c>
      <c r="AL34" s="97" t="n">
        <f aca="false">BN26</f>
        <v>0</v>
      </c>
      <c r="AM34" s="97" t="n">
        <f aca="false">BO26</f>
        <v>0</v>
      </c>
      <c r="AN34" s="97" t="n">
        <f aca="false">BP26</f>
        <v>0</v>
      </c>
      <c r="AO34" s="97" t="n">
        <f aca="false">BQ26</f>
        <v>0</v>
      </c>
      <c r="AP34" s="97" t="n">
        <f aca="false">BR26</f>
        <v>0</v>
      </c>
      <c r="AQ34" s="97" t="n">
        <f aca="false">BS26</f>
        <v>0</v>
      </c>
      <c r="AR34" s="97" t="n">
        <f aca="false">BT26</f>
        <v>0</v>
      </c>
      <c r="AS34" s="97" t="n">
        <f aca="false">BU26</f>
        <v>0</v>
      </c>
      <c r="AT34" s="97" t="n">
        <f aca="false">BV26</f>
        <v>0</v>
      </c>
      <c r="AU34" s="97" t="n">
        <f aca="false">BW26</f>
        <v>0</v>
      </c>
      <c r="AV34" s="97" t="n">
        <f aca="false">BX26</f>
        <v>0</v>
      </c>
      <c r="AW34" s="97" t="n">
        <f aca="false">BY26</f>
        <v>0</v>
      </c>
      <c r="BA34" s="141" t="n">
        <f aca="false">BN29+CA29</f>
        <v>5</v>
      </c>
      <c r="BB34" s="141" t="n">
        <f aca="false">BO29+CB29</f>
        <v>0</v>
      </c>
      <c r="BC34" s="141" t="n">
        <f aca="false">BP29+CC29</f>
        <v>0</v>
      </c>
      <c r="BD34" s="141" t="n">
        <f aca="false">BQ29+CD29</f>
        <v>0</v>
      </c>
      <c r="BE34" s="141" t="n">
        <f aca="false">BR29+CE29</f>
        <v>0</v>
      </c>
      <c r="BF34" s="141" t="n">
        <f aca="false">BS29+CF29</f>
        <v>0</v>
      </c>
      <c r="BG34" s="141" t="n">
        <f aca="false">BT29+CG29</f>
        <v>0</v>
      </c>
      <c r="BH34" s="141" t="n">
        <f aca="false">BU29+CH29</f>
        <v>0</v>
      </c>
      <c r="BI34" s="141" t="n">
        <f aca="false">BV29+CI29</f>
        <v>0</v>
      </c>
      <c r="BJ34" s="141" t="n">
        <f aca="false">BW29+CJ29</f>
        <v>0</v>
      </c>
      <c r="BK34" s="141" t="n">
        <f aca="false">BX29+CK29</f>
        <v>0</v>
      </c>
      <c r="BL34" s="141" t="n">
        <f aca="false">BY29+CL29</f>
        <v>0</v>
      </c>
      <c r="BM34" s="122"/>
      <c r="BN34" s="118" t="n">
        <v>2</v>
      </c>
      <c r="BO34" s="118" t="n">
        <v>0</v>
      </c>
      <c r="BP34" s="118" t="n">
        <v>0</v>
      </c>
      <c r="BQ34" s="118" t="n">
        <v>0</v>
      </c>
      <c r="BR34" s="118" t="n">
        <v>0</v>
      </c>
      <c r="BS34" s="118" t="n">
        <v>0</v>
      </c>
      <c r="BT34" s="118" t="n">
        <v>0</v>
      </c>
      <c r="BU34" s="118" t="n">
        <v>0</v>
      </c>
      <c r="BV34" s="118" t="n">
        <v>0</v>
      </c>
      <c r="BW34" s="118" t="n">
        <v>0</v>
      </c>
      <c r="BX34" s="118" t="n">
        <v>0</v>
      </c>
      <c r="BY34" s="118" t="n">
        <v>0</v>
      </c>
      <c r="BZ34" s="99"/>
      <c r="CA34" s="119" t="n">
        <v>48</v>
      </c>
      <c r="CB34" s="119" t="n">
        <v>0</v>
      </c>
      <c r="CC34" s="119" t="n">
        <v>0</v>
      </c>
      <c r="CD34" s="119" t="n">
        <v>0</v>
      </c>
      <c r="CE34" s="119" t="n">
        <v>0</v>
      </c>
      <c r="CF34" s="119" t="n">
        <v>0</v>
      </c>
      <c r="CG34" s="119" t="n">
        <v>0</v>
      </c>
      <c r="CH34" s="119" t="n">
        <v>0</v>
      </c>
      <c r="CI34" s="119" t="n">
        <v>0</v>
      </c>
      <c r="CJ34" s="119" t="n">
        <v>0</v>
      </c>
      <c r="CK34" s="119" t="n">
        <v>0</v>
      </c>
      <c r="CL34" s="119" t="n">
        <v>0</v>
      </c>
    </row>
    <row r="35" s="97" customFormat="true" ht="13.15" hidden="false" customHeight="false" outlineLevel="0" collapsed="false">
      <c r="A35" s="128" t="s">
        <v>112</v>
      </c>
      <c r="B35" s="150" t="n">
        <f aca="false">B32-B34</f>
        <v>51</v>
      </c>
      <c r="C35" s="151" t="n">
        <f aca="false">C32-C34</f>
        <v>0</v>
      </c>
      <c r="D35" s="150" t="n">
        <f aca="false">D32-D34</f>
        <v>4</v>
      </c>
      <c r="E35" s="151" t="n">
        <f aca="false">E32-E34</f>
        <v>1</v>
      </c>
      <c r="F35" s="150" t="n">
        <f aca="false">F32-F34</f>
        <v>0</v>
      </c>
      <c r="G35" s="151" t="n">
        <f aca="false">G32-G34</f>
        <v>0</v>
      </c>
      <c r="H35" s="150" t="n">
        <f aca="false">H32-H34</f>
        <v>1</v>
      </c>
      <c r="I35" s="151" t="n">
        <f aca="false">I32-I34</f>
        <v>0</v>
      </c>
      <c r="J35" s="150" t="n">
        <f aca="false">J32-J34</f>
        <v>0</v>
      </c>
      <c r="K35" s="151" t="n">
        <f aca="false">K32-K34</f>
        <v>0</v>
      </c>
      <c r="L35" s="150" t="n">
        <f aca="false">L32-L34</f>
        <v>0</v>
      </c>
      <c r="M35" s="151" t="n">
        <f aca="false">M32-M34</f>
        <v>0</v>
      </c>
      <c r="N35" s="150" t="n">
        <f aca="false">N32-N34</f>
        <v>0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56</v>
      </c>
      <c r="U35" s="151" t="n">
        <f aca="false">U32-U34</f>
        <v>1</v>
      </c>
      <c r="V35" s="152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BA35" s="141" t="n">
        <f aca="false">BN30+CA30</f>
        <v>1</v>
      </c>
      <c r="BB35" s="141" t="n">
        <f aca="false">BO30+CB30</f>
        <v>0</v>
      </c>
      <c r="BC35" s="141" t="n">
        <f aca="false">BP30+CC30</f>
        <v>0</v>
      </c>
      <c r="BD35" s="141" t="n">
        <f aca="false">BQ30+CD30</f>
        <v>0</v>
      </c>
      <c r="BE35" s="141" t="n">
        <f aca="false">BR30+CE30</f>
        <v>0</v>
      </c>
      <c r="BF35" s="141" t="n">
        <f aca="false">BS30+CF30</f>
        <v>0</v>
      </c>
      <c r="BG35" s="141" t="n">
        <f aca="false">BT30+CG30</f>
        <v>0</v>
      </c>
      <c r="BH35" s="141" t="n">
        <f aca="false">BU30+CH30</f>
        <v>0</v>
      </c>
      <c r="BI35" s="141" t="n">
        <f aca="false">BV30+CI30</f>
        <v>0</v>
      </c>
      <c r="BJ35" s="141" t="n">
        <f aca="false">BW30+CJ30</f>
        <v>0</v>
      </c>
      <c r="BK35" s="141" t="n">
        <f aca="false">BX30+CK30</f>
        <v>0</v>
      </c>
      <c r="BL35" s="141" t="n">
        <f aca="false">BY30+CL30</f>
        <v>0</v>
      </c>
      <c r="BM35" s="122"/>
      <c r="BN35" s="118" t="n">
        <v>2</v>
      </c>
      <c r="BO35" s="118" t="n">
        <v>0</v>
      </c>
      <c r="BP35" s="118" t="n">
        <v>0</v>
      </c>
      <c r="BQ35" s="118" t="n">
        <v>0</v>
      </c>
      <c r="BR35" s="118" t="n">
        <v>0</v>
      </c>
      <c r="BS35" s="118" t="n">
        <v>0</v>
      </c>
      <c r="BT35" s="118" t="n">
        <v>0</v>
      </c>
      <c r="BU35" s="118" t="n">
        <v>0</v>
      </c>
      <c r="BV35" s="118" t="n">
        <v>0</v>
      </c>
      <c r="BW35" s="118" t="n">
        <v>0</v>
      </c>
      <c r="BX35" s="118" t="n">
        <v>0</v>
      </c>
      <c r="BY35" s="118" t="n">
        <v>0</v>
      </c>
      <c r="BZ35" s="99"/>
      <c r="CA35" s="119" t="n">
        <v>117</v>
      </c>
      <c r="CB35" s="119" t="n">
        <v>6</v>
      </c>
      <c r="CC35" s="119" t="n">
        <v>1</v>
      </c>
      <c r="CD35" s="119" t="n">
        <v>0</v>
      </c>
      <c r="CE35" s="119" t="n">
        <v>0</v>
      </c>
      <c r="CF35" s="119" t="n">
        <v>0</v>
      </c>
      <c r="CG35" s="119" t="n">
        <v>0</v>
      </c>
      <c r="CH35" s="119" t="n">
        <v>0</v>
      </c>
      <c r="CI35" s="119" t="n">
        <v>0</v>
      </c>
      <c r="CJ35" s="119" t="n">
        <v>0</v>
      </c>
      <c r="CK35" s="119" t="n">
        <v>0</v>
      </c>
      <c r="CL35" s="119" t="n">
        <v>0</v>
      </c>
    </row>
    <row r="36" s="97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5" t="n">
        <f aca="false">T32-U32</f>
        <v>1317</v>
      </c>
      <c r="J36" s="155"/>
      <c r="K36" s="156"/>
      <c r="L36" s="157" t="s">
        <v>115</v>
      </c>
      <c r="M36" s="158" t="n">
        <f aca="false">U32</f>
        <v>42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1401</v>
      </c>
      <c r="U36" s="164"/>
      <c r="V36" s="165"/>
      <c r="BA36" s="141" t="n">
        <f aca="false">BN31+CA31</f>
        <v>1</v>
      </c>
      <c r="BB36" s="141" t="n">
        <f aca="false">BO31+CB31</f>
        <v>0</v>
      </c>
      <c r="BC36" s="141" t="n">
        <f aca="false">BP31+CC31</f>
        <v>0</v>
      </c>
      <c r="BD36" s="141" t="n">
        <f aca="false">BQ31+CD31</f>
        <v>0</v>
      </c>
      <c r="BE36" s="141" t="n">
        <f aca="false">BR31+CE31</f>
        <v>0</v>
      </c>
      <c r="BF36" s="141" t="n">
        <f aca="false">BS31+CF31</f>
        <v>0</v>
      </c>
      <c r="BG36" s="141" t="n">
        <f aca="false">BT31+CG31</f>
        <v>0</v>
      </c>
      <c r="BH36" s="141" t="n">
        <f aca="false">BU31+CH31</f>
        <v>0</v>
      </c>
      <c r="BI36" s="141" t="n">
        <f aca="false">BV31+CI31</f>
        <v>0</v>
      </c>
      <c r="BJ36" s="141" t="n">
        <f aca="false">BW31+CJ31</f>
        <v>0</v>
      </c>
      <c r="BK36" s="141" t="n">
        <f aca="false">BX31+CK31</f>
        <v>0</v>
      </c>
      <c r="BL36" s="141" t="n">
        <f aca="false">BY31+CL31</f>
        <v>0</v>
      </c>
      <c r="BM36" s="122"/>
      <c r="BN36" s="118" t="n">
        <v>2</v>
      </c>
      <c r="BO36" s="118" t="n">
        <v>0</v>
      </c>
      <c r="BP36" s="118" t="n">
        <v>0</v>
      </c>
      <c r="BQ36" s="118" t="n">
        <v>0</v>
      </c>
      <c r="BR36" s="118" t="n">
        <v>0</v>
      </c>
      <c r="BS36" s="118" t="n">
        <v>0</v>
      </c>
      <c r="BT36" s="118" t="n">
        <v>0</v>
      </c>
      <c r="BU36" s="118" t="n">
        <v>0</v>
      </c>
      <c r="BV36" s="118" t="n">
        <v>0</v>
      </c>
      <c r="BW36" s="118" t="n">
        <v>0</v>
      </c>
      <c r="BX36" s="118" t="n">
        <v>0</v>
      </c>
      <c r="BY36" s="118" t="n">
        <v>0</v>
      </c>
      <c r="BZ36" s="99"/>
      <c r="CA36" s="119" t="n">
        <v>99</v>
      </c>
      <c r="CB36" s="119" t="n">
        <v>2</v>
      </c>
      <c r="CC36" s="119" t="n">
        <v>0</v>
      </c>
      <c r="CD36" s="119" t="n">
        <v>0</v>
      </c>
      <c r="CE36" s="119" t="n">
        <v>0</v>
      </c>
      <c r="CF36" s="119" t="n">
        <v>0</v>
      </c>
      <c r="CG36" s="119" t="n">
        <v>0</v>
      </c>
      <c r="CH36" s="119" t="n">
        <v>0</v>
      </c>
      <c r="CI36" s="119" t="n">
        <v>0</v>
      </c>
      <c r="CJ36" s="119" t="n">
        <v>0</v>
      </c>
      <c r="CK36" s="119" t="n">
        <v>0</v>
      </c>
      <c r="CL36" s="119" t="n">
        <v>0</v>
      </c>
    </row>
    <row r="37" s="97" customFormat="true" ht="13.15" hidden="false" customHeight="false" outlineLevel="0" collapsed="false">
      <c r="A37" s="166" t="s">
        <v>117</v>
      </c>
      <c r="B37" s="167"/>
      <c r="C37" s="167"/>
      <c r="D37" s="168" t="s">
        <v>118</v>
      </c>
      <c r="E37" s="169" t="n">
        <f aca="false">(B32*15+D32*35+F32*45+H32*55+J32*65+L32*75+N32*85+P32*95+R32*125)/T32</f>
        <v>16.6482707873436</v>
      </c>
      <c r="F37" s="166" t="s">
        <v>119</v>
      </c>
      <c r="G37" s="170"/>
      <c r="H37" s="168" t="s">
        <v>120</v>
      </c>
      <c r="I37" s="169" t="n">
        <f aca="false">(C32*15+E32*35+G32*45+I32*55+K32*65+M32*75+O32*85+Q32*95+S32*125)/U32</f>
        <v>15.4761904761905</v>
      </c>
      <c r="J37" s="166" t="s">
        <v>119</v>
      </c>
      <c r="K37" s="116"/>
      <c r="N37" s="171"/>
      <c r="O37" s="172"/>
      <c r="P37" s="172"/>
      <c r="Q37" s="172"/>
      <c r="R37" s="171"/>
      <c r="S37" s="171"/>
      <c r="T37" s="171"/>
      <c r="U37" s="171"/>
      <c r="V37" s="165"/>
      <c r="BA37" s="141" t="n">
        <f aca="false">BN32+CA32</f>
        <v>6</v>
      </c>
      <c r="BB37" s="141" t="n">
        <f aca="false">BO32+CB32</f>
        <v>1</v>
      </c>
      <c r="BC37" s="141" t="n">
        <f aca="false">BP32+CC32</f>
        <v>0</v>
      </c>
      <c r="BD37" s="141" t="n">
        <f aca="false">BQ32+CD32</f>
        <v>0</v>
      </c>
      <c r="BE37" s="141" t="n">
        <f aca="false">BR32+CE32</f>
        <v>0</v>
      </c>
      <c r="BF37" s="141" t="n">
        <f aca="false">BS32+CF32</f>
        <v>0</v>
      </c>
      <c r="BG37" s="141" t="n">
        <f aca="false">BT32+CG32</f>
        <v>0</v>
      </c>
      <c r="BH37" s="141" t="n">
        <f aca="false">BU32+CH32</f>
        <v>0</v>
      </c>
      <c r="BI37" s="141" t="n">
        <f aca="false">BV32+CI32</f>
        <v>0</v>
      </c>
      <c r="BJ37" s="141" t="n">
        <f aca="false">BW32+CJ32</f>
        <v>0</v>
      </c>
      <c r="BK37" s="141" t="n">
        <f aca="false">BX32+CK32</f>
        <v>0</v>
      </c>
      <c r="BL37" s="141" t="n">
        <f aca="false">BY32+CL32</f>
        <v>0</v>
      </c>
      <c r="BM37" s="122"/>
      <c r="BN37" s="118" t="n">
        <v>2</v>
      </c>
      <c r="BO37" s="118" t="n">
        <v>1</v>
      </c>
      <c r="BP37" s="118" t="n">
        <v>0</v>
      </c>
      <c r="BQ37" s="118" t="n">
        <v>0</v>
      </c>
      <c r="BR37" s="118" t="n">
        <v>0</v>
      </c>
      <c r="BS37" s="118" t="n">
        <v>0</v>
      </c>
      <c r="BT37" s="118" t="n">
        <v>0</v>
      </c>
      <c r="BU37" s="118" t="n">
        <v>0</v>
      </c>
      <c r="BV37" s="118" t="n">
        <v>0</v>
      </c>
      <c r="BW37" s="118" t="n">
        <v>0</v>
      </c>
      <c r="BX37" s="118" t="n">
        <v>0</v>
      </c>
      <c r="BY37" s="118" t="n">
        <v>0</v>
      </c>
      <c r="BZ37" s="99"/>
      <c r="CA37" s="119" t="n">
        <v>118</v>
      </c>
      <c r="CB37" s="119" t="n">
        <v>1</v>
      </c>
      <c r="CC37" s="119" t="n">
        <v>0</v>
      </c>
      <c r="CD37" s="119" t="n">
        <v>0</v>
      </c>
      <c r="CE37" s="119" t="n">
        <v>0</v>
      </c>
      <c r="CF37" s="119" t="n">
        <v>0</v>
      </c>
      <c r="CG37" s="119" t="n">
        <v>0</v>
      </c>
      <c r="CH37" s="119" t="n">
        <v>0</v>
      </c>
      <c r="CI37" s="119" t="n">
        <v>0</v>
      </c>
      <c r="CJ37" s="119" t="n">
        <v>0</v>
      </c>
      <c r="CK37" s="119" t="n">
        <v>0</v>
      </c>
      <c r="CL37" s="119" t="n">
        <v>0</v>
      </c>
    </row>
    <row r="38" s="97" customFormat="true" ht="4.9" hidden="false" customHeight="true" outlineLevel="0" collapsed="false">
      <c r="V38" s="98"/>
      <c r="BA38" s="141" t="n">
        <f aca="false">BN33+CA33</f>
        <v>21</v>
      </c>
      <c r="BB38" s="141" t="n">
        <f aca="false">BO33+CB33</f>
        <v>1</v>
      </c>
      <c r="BC38" s="141" t="n">
        <f aca="false">BP33+CC33</f>
        <v>1</v>
      </c>
      <c r="BD38" s="141" t="n">
        <f aca="false">BQ33+CD33</f>
        <v>0</v>
      </c>
      <c r="BE38" s="141" t="n">
        <f aca="false">BR33+CE33</f>
        <v>0</v>
      </c>
      <c r="BF38" s="141" t="n">
        <f aca="false">BS33+CF33</f>
        <v>0</v>
      </c>
      <c r="BG38" s="141" t="n">
        <f aca="false">BT33+CG33</f>
        <v>0</v>
      </c>
      <c r="BH38" s="141" t="n">
        <f aca="false">BU33+CH33</f>
        <v>0</v>
      </c>
      <c r="BI38" s="141" t="n">
        <f aca="false">BV33+CI33</f>
        <v>0</v>
      </c>
      <c r="BJ38" s="141" t="n">
        <f aca="false">BW33+CJ33</f>
        <v>0</v>
      </c>
      <c r="BK38" s="141" t="n">
        <f aca="false">BX33+CK33</f>
        <v>0</v>
      </c>
      <c r="BL38" s="141" t="n">
        <f aca="false">BY33+CL33</f>
        <v>0</v>
      </c>
      <c r="BM38" s="122"/>
      <c r="BN38" s="118" t="n">
        <v>2</v>
      </c>
      <c r="BO38" s="118" t="n">
        <v>0</v>
      </c>
      <c r="BP38" s="118" t="n">
        <v>0</v>
      </c>
      <c r="BQ38" s="118" t="n">
        <v>0</v>
      </c>
      <c r="BR38" s="118" t="n">
        <v>0</v>
      </c>
      <c r="BS38" s="118" t="n">
        <v>0</v>
      </c>
      <c r="BT38" s="118" t="n">
        <v>0</v>
      </c>
      <c r="BU38" s="118" t="n">
        <v>0</v>
      </c>
      <c r="BV38" s="118" t="n">
        <v>0</v>
      </c>
      <c r="BW38" s="118" t="n">
        <v>0</v>
      </c>
      <c r="BX38" s="118" t="n">
        <v>0</v>
      </c>
      <c r="BY38" s="118" t="n">
        <v>0</v>
      </c>
      <c r="BZ38" s="99"/>
      <c r="CA38" s="119" t="n">
        <v>78</v>
      </c>
      <c r="CB38" s="119" t="n">
        <v>1</v>
      </c>
      <c r="CC38" s="119" t="n">
        <v>0</v>
      </c>
      <c r="CD38" s="119" t="n">
        <v>0</v>
      </c>
      <c r="CE38" s="119" t="n">
        <v>0</v>
      </c>
      <c r="CF38" s="119" t="n">
        <v>0</v>
      </c>
      <c r="CG38" s="119" t="n">
        <v>0</v>
      </c>
      <c r="CH38" s="119" t="n">
        <v>0</v>
      </c>
      <c r="CI38" s="119" t="n">
        <v>0</v>
      </c>
      <c r="CJ38" s="119" t="n">
        <v>0</v>
      </c>
      <c r="CK38" s="119" t="n">
        <v>0</v>
      </c>
      <c r="CL38" s="119" t="n">
        <v>0</v>
      </c>
    </row>
    <row r="39" s="97" customFormat="true" ht="12.4" hidden="false" customHeight="false" outlineLevel="0" collapsed="false">
      <c r="V39" s="98"/>
      <c r="BA39" s="141" t="n">
        <f aca="false">BN34+CA34</f>
        <v>50</v>
      </c>
      <c r="BB39" s="141" t="n">
        <f aca="false">BO34+CB34</f>
        <v>0</v>
      </c>
      <c r="BC39" s="141" t="n">
        <f aca="false">BP34+CC34</f>
        <v>0</v>
      </c>
      <c r="BD39" s="141" t="n">
        <f aca="false">BQ34+CD34</f>
        <v>0</v>
      </c>
      <c r="BE39" s="141" t="n">
        <f aca="false">BR34+CE34</f>
        <v>0</v>
      </c>
      <c r="BF39" s="141" t="n">
        <f aca="false">BS34+CF34</f>
        <v>0</v>
      </c>
      <c r="BG39" s="141" t="n">
        <f aca="false">BT34+CG34</f>
        <v>0</v>
      </c>
      <c r="BH39" s="141" t="n">
        <f aca="false">BU34+CH34</f>
        <v>0</v>
      </c>
      <c r="BI39" s="141" t="n">
        <f aca="false">BV34+CI34</f>
        <v>0</v>
      </c>
      <c r="BJ39" s="141" t="n">
        <f aca="false">BW34+CJ34</f>
        <v>0</v>
      </c>
      <c r="BK39" s="141" t="n">
        <f aca="false">BX34+CK34</f>
        <v>0</v>
      </c>
      <c r="BL39" s="141" t="n">
        <f aca="false">BY34+CL34</f>
        <v>0</v>
      </c>
      <c r="BM39" s="122"/>
      <c r="BN39" s="118" t="n">
        <v>2</v>
      </c>
      <c r="BO39" s="118" t="n">
        <v>0</v>
      </c>
      <c r="BP39" s="118" t="n">
        <v>0</v>
      </c>
      <c r="BQ39" s="118" t="n">
        <v>0</v>
      </c>
      <c r="BR39" s="118" t="n">
        <v>0</v>
      </c>
      <c r="BS39" s="118" t="n">
        <v>0</v>
      </c>
      <c r="BT39" s="118" t="n">
        <v>0</v>
      </c>
      <c r="BU39" s="118" t="n">
        <v>0</v>
      </c>
      <c r="BV39" s="118" t="n">
        <v>0</v>
      </c>
      <c r="BW39" s="118" t="n">
        <v>0</v>
      </c>
      <c r="BX39" s="118" t="n">
        <v>0</v>
      </c>
      <c r="BY39" s="118" t="n">
        <v>0</v>
      </c>
      <c r="BZ39" s="99"/>
      <c r="CA39" s="119" t="n">
        <v>87</v>
      </c>
      <c r="CB39" s="119" t="n">
        <v>2</v>
      </c>
      <c r="CC39" s="119" t="n">
        <v>0</v>
      </c>
      <c r="CD39" s="119" t="n">
        <v>0</v>
      </c>
      <c r="CE39" s="119" t="n">
        <v>0</v>
      </c>
      <c r="CF39" s="119" t="n">
        <v>0</v>
      </c>
      <c r="CG39" s="119" t="n">
        <v>0</v>
      </c>
      <c r="CH39" s="119" t="n">
        <v>0</v>
      </c>
      <c r="CI39" s="119" t="n">
        <v>0</v>
      </c>
      <c r="CJ39" s="119" t="n">
        <v>0</v>
      </c>
      <c r="CK39" s="119" t="n">
        <v>0</v>
      </c>
      <c r="CL39" s="119" t="n">
        <v>0</v>
      </c>
    </row>
    <row r="40" s="97" customFormat="true" ht="12.4" hidden="false" customHeight="false" outlineLevel="0" collapsed="false">
      <c r="V40" s="98"/>
      <c r="BA40" s="141" t="n">
        <f aca="false">BN35+CA35</f>
        <v>119</v>
      </c>
      <c r="BB40" s="141" t="n">
        <f aca="false">BO35+CB35</f>
        <v>6</v>
      </c>
      <c r="BC40" s="141" t="n">
        <f aca="false">BP35+CC35</f>
        <v>1</v>
      </c>
      <c r="BD40" s="141" t="n">
        <f aca="false">BQ35+CD35</f>
        <v>0</v>
      </c>
      <c r="BE40" s="141" t="n">
        <f aca="false">BR35+CE35</f>
        <v>0</v>
      </c>
      <c r="BF40" s="141" t="n">
        <f aca="false">BS35+CF35</f>
        <v>0</v>
      </c>
      <c r="BG40" s="141" t="n">
        <f aca="false">BT35+CG35</f>
        <v>0</v>
      </c>
      <c r="BH40" s="141" t="n">
        <f aca="false">BU35+CH35</f>
        <v>0</v>
      </c>
      <c r="BI40" s="141" t="n">
        <f aca="false">BV35+CI35</f>
        <v>0</v>
      </c>
      <c r="BJ40" s="141" t="n">
        <f aca="false">BW35+CJ35</f>
        <v>0</v>
      </c>
      <c r="BK40" s="141" t="n">
        <f aca="false">BX35+CK35</f>
        <v>0</v>
      </c>
      <c r="BL40" s="141" t="n">
        <f aca="false">BY35+CL35</f>
        <v>0</v>
      </c>
      <c r="BM40" s="122"/>
      <c r="BN40" s="118" t="n">
        <v>1</v>
      </c>
      <c r="BO40" s="118" t="n">
        <v>0</v>
      </c>
      <c r="BP40" s="118" t="n">
        <v>0</v>
      </c>
      <c r="BQ40" s="118" t="n">
        <v>0</v>
      </c>
      <c r="BR40" s="118" t="n">
        <v>0</v>
      </c>
      <c r="BS40" s="118" t="n">
        <v>0</v>
      </c>
      <c r="BT40" s="118" t="n">
        <v>0</v>
      </c>
      <c r="BU40" s="118" t="n">
        <v>0</v>
      </c>
      <c r="BV40" s="118" t="n">
        <v>0</v>
      </c>
      <c r="BW40" s="118" t="n">
        <v>0</v>
      </c>
      <c r="BX40" s="118" t="n">
        <v>0</v>
      </c>
      <c r="BY40" s="118" t="n">
        <v>0</v>
      </c>
      <c r="BZ40" s="99"/>
      <c r="CA40" s="119" t="n">
        <v>84</v>
      </c>
      <c r="CB40" s="119" t="n">
        <v>1</v>
      </c>
      <c r="CC40" s="119" t="n">
        <v>0</v>
      </c>
      <c r="CD40" s="119" t="n">
        <v>0</v>
      </c>
      <c r="CE40" s="119" t="n">
        <v>0</v>
      </c>
      <c r="CF40" s="119" t="n">
        <v>0</v>
      </c>
      <c r="CG40" s="119" t="n">
        <v>0</v>
      </c>
      <c r="CH40" s="119" t="n">
        <v>0</v>
      </c>
      <c r="CI40" s="119" t="n">
        <v>0</v>
      </c>
      <c r="CJ40" s="119" t="n">
        <v>0</v>
      </c>
      <c r="CK40" s="119" t="n">
        <v>0</v>
      </c>
      <c r="CL40" s="119" t="n">
        <v>0</v>
      </c>
    </row>
    <row r="41" s="97" customFormat="true" ht="12.4" hidden="false" customHeight="false" outlineLevel="0" collapsed="false">
      <c r="V41" s="98"/>
      <c r="BA41" s="141" t="n">
        <f aca="false">BN36+CA36</f>
        <v>101</v>
      </c>
      <c r="BB41" s="141" t="n">
        <f aca="false">BO36+CB36</f>
        <v>2</v>
      </c>
      <c r="BC41" s="141" t="n">
        <f aca="false">BP36+CC36</f>
        <v>0</v>
      </c>
      <c r="BD41" s="141" t="n">
        <f aca="false">BQ36+CD36</f>
        <v>0</v>
      </c>
      <c r="BE41" s="141" t="n">
        <f aca="false">BR36+CE36</f>
        <v>0</v>
      </c>
      <c r="BF41" s="141" t="n">
        <f aca="false">BS36+CF36</f>
        <v>0</v>
      </c>
      <c r="BG41" s="141" t="n">
        <f aca="false">BT36+CG36</f>
        <v>0</v>
      </c>
      <c r="BH41" s="141" t="n">
        <f aca="false">BU36+CH36</f>
        <v>0</v>
      </c>
      <c r="BI41" s="141" t="n">
        <f aca="false">BV36+CI36</f>
        <v>0</v>
      </c>
      <c r="BJ41" s="141" t="n">
        <f aca="false">BW36+CJ36</f>
        <v>0</v>
      </c>
      <c r="BK41" s="141" t="n">
        <f aca="false">BX36+CK36</f>
        <v>0</v>
      </c>
      <c r="BL41" s="141" t="n">
        <f aca="false">BY36+CL36</f>
        <v>0</v>
      </c>
      <c r="BM41" s="122"/>
      <c r="BN41" s="118" t="n">
        <v>0</v>
      </c>
      <c r="BO41" s="118" t="n">
        <v>1</v>
      </c>
      <c r="BP41" s="118" t="n">
        <v>0</v>
      </c>
      <c r="BQ41" s="118" t="n">
        <v>0</v>
      </c>
      <c r="BR41" s="118" t="n">
        <v>0</v>
      </c>
      <c r="BS41" s="118" t="n">
        <v>0</v>
      </c>
      <c r="BT41" s="118" t="n">
        <v>0</v>
      </c>
      <c r="BU41" s="118" t="n">
        <v>0</v>
      </c>
      <c r="BV41" s="118" t="n">
        <v>0</v>
      </c>
      <c r="BW41" s="118" t="n">
        <v>0</v>
      </c>
      <c r="BX41" s="118" t="n">
        <v>0</v>
      </c>
      <c r="BY41" s="118" t="n">
        <v>0</v>
      </c>
      <c r="BZ41" s="99"/>
      <c r="CA41" s="119" t="n">
        <v>73</v>
      </c>
      <c r="CB41" s="119" t="n">
        <v>12</v>
      </c>
      <c r="CC41" s="119" t="n">
        <v>1</v>
      </c>
      <c r="CD41" s="119" t="n">
        <v>0</v>
      </c>
      <c r="CE41" s="119" t="n">
        <v>0</v>
      </c>
      <c r="CF41" s="119" t="n">
        <v>0</v>
      </c>
      <c r="CG41" s="119" t="n">
        <v>0</v>
      </c>
      <c r="CH41" s="119" t="n">
        <v>0</v>
      </c>
      <c r="CI41" s="119" t="n">
        <v>0</v>
      </c>
      <c r="CJ41" s="119" t="n">
        <v>0</v>
      </c>
      <c r="CK41" s="119" t="n">
        <v>0</v>
      </c>
      <c r="CL41" s="119" t="n">
        <v>0</v>
      </c>
    </row>
    <row r="42" s="97" customFormat="true" ht="12.4" hidden="false" customHeight="false" outlineLevel="0" collapsed="false">
      <c r="V42" s="98"/>
      <c r="BA42" s="141" t="n">
        <f aca="false">BN37+CA37</f>
        <v>120</v>
      </c>
      <c r="BB42" s="141" t="n">
        <f aca="false">BO37+CB37</f>
        <v>2</v>
      </c>
      <c r="BC42" s="141" t="n">
        <f aca="false">BP37+CC37</f>
        <v>0</v>
      </c>
      <c r="BD42" s="141" t="n">
        <f aca="false">BQ37+CD37</f>
        <v>0</v>
      </c>
      <c r="BE42" s="141" t="n">
        <f aca="false">BR37+CE37</f>
        <v>0</v>
      </c>
      <c r="BF42" s="141" t="n">
        <f aca="false">BS37+CF37</f>
        <v>0</v>
      </c>
      <c r="BG42" s="141" t="n">
        <f aca="false">BT37+CG37</f>
        <v>0</v>
      </c>
      <c r="BH42" s="141" t="n">
        <f aca="false">BU37+CH37</f>
        <v>0</v>
      </c>
      <c r="BI42" s="141" t="n">
        <f aca="false">BV37+CI37</f>
        <v>0</v>
      </c>
      <c r="BJ42" s="141" t="n">
        <f aca="false">BW37+CJ37</f>
        <v>0</v>
      </c>
      <c r="BK42" s="141" t="n">
        <f aca="false">BX37+CK37</f>
        <v>0</v>
      </c>
      <c r="BL42" s="141" t="n">
        <f aca="false">BY37+CL37</f>
        <v>0</v>
      </c>
      <c r="BM42" s="122"/>
      <c r="BN42" s="118" t="n">
        <v>5</v>
      </c>
      <c r="BO42" s="118" t="n">
        <v>0</v>
      </c>
      <c r="BP42" s="118" t="n">
        <v>0</v>
      </c>
      <c r="BQ42" s="118" t="n">
        <v>0</v>
      </c>
      <c r="BR42" s="118" t="n">
        <v>0</v>
      </c>
      <c r="BS42" s="118" t="n">
        <v>0</v>
      </c>
      <c r="BT42" s="118" t="n">
        <v>0</v>
      </c>
      <c r="BU42" s="118" t="n">
        <v>0</v>
      </c>
      <c r="BV42" s="118" t="n">
        <v>0</v>
      </c>
      <c r="BW42" s="118" t="n">
        <v>0</v>
      </c>
      <c r="BX42" s="118" t="n">
        <v>0</v>
      </c>
      <c r="BY42" s="118" t="n">
        <v>0</v>
      </c>
      <c r="BZ42" s="99"/>
      <c r="CA42" s="119" t="n">
        <v>71</v>
      </c>
      <c r="CB42" s="119" t="n">
        <v>6</v>
      </c>
      <c r="CC42" s="119" t="n">
        <v>3</v>
      </c>
      <c r="CD42" s="119" t="n">
        <v>0</v>
      </c>
      <c r="CE42" s="119" t="n">
        <v>0</v>
      </c>
      <c r="CF42" s="119" t="n">
        <v>0</v>
      </c>
      <c r="CG42" s="119" t="n">
        <v>0</v>
      </c>
      <c r="CH42" s="119" t="n">
        <v>0</v>
      </c>
      <c r="CI42" s="119" t="n">
        <v>0</v>
      </c>
      <c r="CJ42" s="119" t="n">
        <v>0</v>
      </c>
      <c r="CK42" s="119" t="n">
        <v>0</v>
      </c>
      <c r="CL42" s="119" t="n">
        <v>0</v>
      </c>
    </row>
    <row r="43" s="97" customFormat="true" ht="12.4" hidden="false" customHeight="false" outlineLevel="0" collapsed="false">
      <c r="V43" s="98"/>
      <c r="BA43" s="141" t="n">
        <f aca="false">BN38+CA38</f>
        <v>80</v>
      </c>
      <c r="BB43" s="141" t="n">
        <f aca="false">BO38+CB38</f>
        <v>1</v>
      </c>
      <c r="BC43" s="141" t="n">
        <f aca="false">BP38+CC38</f>
        <v>0</v>
      </c>
      <c r="BD43" s="141" t="n">
        <f aca="false">BQ38+CD38</f>
        <v>0</v>
      </c>
      <c r="BE43" s="141" t="n">
        <f aca="false">BR38+CE38</f>
        <v>0</v>
      </c>
      <c r="BF43" s="141" t="n">
        <f aca="false">BS38+CF38</f>
        <v>0</v>
      </c>
      <c r="BG43" s="141" t="n">
        <f aca="false">BT38+CG38</f>
        <v>0</v>
      </c>
      <c r="BH43" s="141" t="n">
        <f aca="false">BU38+CH38</f>
        <v>0</v>
      </c>
      <c r="BI43" s="141" t="n">
        <f aca="false">BV38+CI38</f>
        <v>0</v>
      </c>
      <c r="BJ43" s="141" t="n">
        <f aca="false">BW38+CJ38</f>
        <v>0</v>
      </c>
      <c r="BK43" s="141" t="n">
        <f aca="false">BX38+CK38</f>
        <v>0</v>
      </c>
      <c r="BL43" s="141" t="n">
        <f aca="false">BY38+CL38</f>
        <v>0</v>
      </c>
      <c r="BM43" s="122"/>
      <c r="BN43" s="118" t="n">
        <v>11</v>
      </c>
      <c r="BO43" s="118" t="n">
        <v>0</v>
      </c>
      <c r="BP43" s="118" t="n">
        <v>0</v>
      </c>
      <c r="BQ43" s="118" t="n">
        <v>0</v>
      </c>
      <c r="BR43" s="118" t="n">
        <v>0</v>
      </c>
      <c r="BS43" s="118" t="n">
        <v>0</v>
      </c>
      <c r="BT43" s="118" t="n">
        <v>0</v>
      </c>
      <c r="BU43" s="118" t="n">
        <v>0</v>
      </c>
      <c r="BV43" s="118" t="n">
        <v>0</v>
      </c>
      <c r="BW43" s="118" t="n">
        <v>0</v>
      </c>
      <c r="BX43" s="118" t="n">
        <v>0</v>
      </c>
      <c r="BY43" s="118" t="n">
        <v>0</v>
      </c>
      <c r="BZ43" s="99"/>
      <c r="CA43" s="119" t="n">
        <v>86</v>
      </c>
      <c r="CB43" s="119" t="n">
        <v>5</v>
      </c>
      <c r="CC43" s="119" t="n">
        <v>0</v>
      </c>
      <c r="CD43" s="119" t="n">
        <v>0</v>
      </c>
      <c r="CE43" s="119" t="n">
        <v>0</v>
      </c>
      <c r="CF43" s="119" t="n">
        <v>0</v>
      </c>
      <c r="CG43" s="119" t="n">
        <v>0</v>
      </c>
      <c r="CH43" s="119" t="n">
        <v>0</v>
      </c>
      <c r="CI43" s="119" t="n">
        <v>0</v>
      </c>
      <c r="CJ43" s="119" t="n">
        <v>0</v>
      </c>
      <c r="CK43" s="119" t="n">
        <v>0</v>
      </c>
      <c r="CL43" s="119" t="n">
        <v>0</v>
      </c>
    </row>
    <row r="44" s="97" customFormat="true" ht="12.4" hidden="false" customHeight="false" outlineLevel="0" collapsed="false">
      <c r="V44" s="98"/>
      <c r="BA44" s="141" t="n">
        <f aca="false">BN39+CA39</f>
        <v>89</v>
      </c>
      <c r="BB44" s="141" t="n">
        <f aca="false">BO39+CB39</f>
        <v>2</v>
      </c>
      <c r="BC44" s="141" t="n">
        <f aca="false">BP39+CC39</f>
        <v>0</v>
      </c>
      <c r="BD44" s="141" t="n">
        <f aca="false">BQ39+CD39</f>
        <v>0</v>
      </c>
      <c r="BE44" s="141" t="n">
        <f aca="false">BR39+CE39</f>
        <v>0</v>
      </c>
      <c r="BF44" s="141" t="n">
        <f aca="false">BS39+CF39</f>
        <v>0</v>
      </c>
      <c r="BG44" s="141" t="n">
        <f aca="false">BT39+CG39</f>
        <v>0</v>
      </c>
      <c r="BH44" s="141" t="n">
        <f aca="false">BU39+CH39</f>
        <v>0</v>
      </c>
      <c r="BI44" s="141" t="n">
        <f aca="false">BV39+CI39</f>
        <v>0</v>
      </c>
      <c r="BJ44" s="141" t="n">
        <f aca="false">BW39+CJ39</f>
        <v>0</v>
      </c>
      <c r="BK44" s="141" t="n">
        <f aca="false">BX39+CK39</f>
        <v>0</v>
      </c>
      <c r="BL44" s="141" t="n">
        <f aca="false">BY39+CL39</f>
        <v>0</v>
      </c>
      <c r="BM44" s="122"/>
      <c r="BN44" s="118" t="n">
        <v>13</v>
      </c>
      <c r="BO44" s="118" t="n">
        <v>1</v>
      </c>
      <c r="BP44" s="118" t="n">
        <v>0</v>
      </c>
      <c r="BQ44" s="118" t="n">
        <v>0</v>
      </c>
      <c r="BR44" s="118" t="n">
        <v>0</v>
      </c>
      <c r="BS44" s="118" t="n">
        <v>0</v>
      </c>
      <c r="BT44" s="118" t="n">
        <v>0</v>
      </c>
      <c r="BU44" s="118" t="n">
        <v>0</v>
      </c>
      <c r="BV44" s="118" t="n">
        <v>0</v>
      </c>
      <c r="BW44" s="118" t="n">
        <v>0</v>
      </c>
      <c r="BX44" s="118" t="n">
        <v>0</v>
      </c>
      <c r="BY44" s="118" t="n">
        <v>0</v>
      </c>
      <c r="BZ44" s="99"/>
      <c r="CA44" s="119" t="n">
        <v>127</v>
      </c>
      <c r="CB44" s="119" t="n">
        <v>20</v>
      </c>
      <c r="CC44" s="119" t="n">
        <v>0</v>
      </c>
      <c r="CD44" s="119" t="n">
        <v>0</v>
      </c>
      <c r="CE44" s="119" t="n">
        <v>0</v>
      </c>
      <c r="CF44" s="119" t="n">
        <v>0</v>
      </c>
      <c r="CG44" s="119" t="n">
        <v>0</v>
      </c>
      <c r="CH44" s="119" t="n">
        <v>0</v>
      </c>
      <c r="CI44" s="119" t="n">
        <v>0</v>
      </c>
      <c r="CJ44" s="119" t="n">
        <v>0</v>
      </c>
      <c r="CK44" s="119" t="n">
        <v>0</v>
      </c>
      <c r="CL44" s="119" t="n">
        <v>0</v>
      </c>
    </row>
    <row r="45" s="97" customFormat="true" ht="12.4" hidden="false" customHeight="false" outlineLevel="0" collapsed="false">
      <c r="V45" s="98"/>
      <c r="BA45" s="141" t="n">
        <f aca="false">BN40+CA40</f>
        <v>85</v>
      </c>
      <c r="BB45" s="141" t="n">
        <f aca="false">BO40+CB40</f>
        <v>1</v>
      </c>
      <c r="BC45" s="141" t="n">
        <f aca="false">BP40+CC40</f>
        <v>0</v>
      </c>
      <c r="BD45" s="141" t="n">
        <f aca="false">BQ40+CD40</f>
        <v>0</v>
      </c>
      <c r="BE45" s="141" t="n">
        <f aca="false">BR40+CE40</f>
        <v>0</v>
      </c>
      <c r="BF45" s="141" t="n">
        <f aca="false">BS40+CF40</f>
        <v>0</v>
      </c>
      <c r="BG45" s="141" t="n">
        <f aca="false">BT40+CG40</f>
        <v>0</v>
      </c>
      <c r="BH45" s="141" t="n">
        <f aca="false">BU40+CH40</f>
        <v>0</v>
      </c>
      <c r="BI45" s="141" t="n">
        <f aca="false">BV40+CI40</f>
        <v>0</v>
      </c>
      <c r="BJ45" s="141" t="n">
        <f aca="false">BW40+CJ40</f>
        <v>0</v>
      </c>
      <c r="BK45" s="141" t="n">
        <f aca="false">BX40+CK40</f>
        <v>0</v>
      </c>
      <c r="BL45" s="141" t="n">
        <f aca="false">BY40+CL40</f>
        <v>0</v>
      </c>
      <c r="BM45" s="122"/>
      <c r="BN45" s="118" t="n">
        <v>7</v>
      </c>
      <c r="BO45" s="118" t="n">
        <v>0</v>
      </c>
      <c r="BP45" s="118" t="n">
        <v>0</v>
      </c>
      <c r="BQ45" s="118" t="n">
        <v>0</v>
      </c>
      <c r="BR45" s="118" t="n">
        <v>0</v>
      </c>
      <c r="BS45" s="118" t="n">
        <v>0</v>
      </c>
      <c r="BT45" s="118" t="n">
        <v>0</v>
      </c>
      <c r="BU45" s="118" t="n">
        <v>0</v>
      </c>
      <c r="BV45" s="118" t="n">
        <v>0</v>
      </c>
      <c r="BW45" s="118" t="n">
        <v>0</v>
      </c>
      <c r="BX45" s="118" t="n">
        <v>0</v>
      </c>
      <c r="BY45" s="118" t="n">
        <v>0</v>
      </c>
      <c r="BZ45" s="99"/>
      <c r="CA45" s="119" t="n">
        <v>144</v>
      </c>
      <c r="CB45" s="119" t="n">
        <v>6</v>
      </c>
      <c r="CC45" s="119" t="n">
        <v>0</v>
      </c>
      <c r="CD45" s="119" t="n">
        <v>0</v>
      </c>
      <c r="CE45" s="119" t="n">
        <v>0</v>
      </c>
      <c r="CF45" s="119" t="n">
        <v>0</v>
      </c>
      <c r="CG45" s="119" t="n">
        <v>0</v>
      </c>
      <c r="CH45" s="119" t="n">
        <v>0</v>
      </c>
      <c r="CI45" s="119" t="n">
        <v>0</v>
      </c>
      <c r="CJ45" s="119" t="n">
        <v>0</v>
      </c>
      <c r="CK45" s="119" t="n">
        <v>0</v>
      </c>
      <c r="CL45" s="119" t="n">
        <v>0</v>
      </c>
    </row>
    <row r="46" s="97" customFormat="true" ht="12.4" hidden="false" customHeight="false" outlineLevel="0" collapsed="false">
      <c r="V46" s="98"/>
      <c r="BA46" s="141" t="n">
        <f aca="false">BN41+CA41</f>
        <v>73</v>
      </c>
      <c r="BB46" s="141" t="n">
        <f aca="false">BO41+CB41</f>
        <v>13</v>
      </c>
      <c r="BC46" s="141" t="n">
        <f aca="false">BP41+CC41</f>
        <v>1</v>
      </c>
      <c r="BD46" s="141" t="n">
        <f aca="false">BQ41+CD41</f>
        <v>0</v>
      </c>
      <c r="BE46" s="141" t="n">
        <f aca="false">BR41+CE41</f>
        <v>0</v>
      </c>
      <c r="BF46" s="141" t="n">
        <f aca="false">BS41+CF41</f>
        <v>0</v>
      </c>
      <c r="BG46" s="141" t="n">
        <f aca="false">BT41+CG41</f>
        <v>0</v>
      </c>
      <c r="BH46" s="141" t="n">
        <f aca="false">BU41+CH41</f>
        <v>0</v>
      </c>
      <c r="BI46" s="141" t="n">
        <f aca="false">BV41+CI41</f>
        <v>0</v>
      </c>
      <c r="BJ46" s="141" t="n">
        <f aca="false">BW41+CJ41</f>
        <v>0</v>
      </c>
      <c r="BK46" s="141" t="n">
        <f aca="false">BX41+CK41</f>
        <v>0</v>
      </c>
      <c r="BL46" s="141" t="n">
        <f aca="false">BY41+CL41</f>
        <v>0</v>
      </c>
      <c r="BM46" s="122"/>
      <c r="BN46" s="118" t="n">
        <v>8</v>
      </c>
      <c r="BO46" s="118" t="n">
        <v>0</v>
      </c>
      <c r="BP46" s="118" t="n">
        <v>0</v>
      </c>
      <c r="BQ46" s="118" t="n">
        <v>0</v>
      </c>
      <c r="BR46" s="118" t="n">
        <v>0</v>
      </c>
      <c r="BS46" s="118" t="n">
        <v>0</v>
      </c>
      <c r="BT46" s="118" t="n">
        <v>0</v>
      </c>
      <c r="BU46" s="118" t="n">
        <v>0</v>
      </c>
      <c r="BV46" s="118" t="n">
        <v>0</v>
      </c>
      <c r="BW46" s="118" t="n">
        <v>0</v>
      </c>
      <c r="BX46" s="118" t="n">
        <v>0</v>
      </c>
      <c r="BY46" s="118" t="n">
        <v>0</v>
      </c>
      <c r="BZ46" s="99"/>
      <c r="CA46" s="119" t="n">
        <v>116</v>
      </c>
      <c r="CB46" s="119" t="n">
        <v>5</v>
      </c>
      <c r="CC46" s="119" t="n">
        <v>0</v>
      </c>
      <c r="CD46" s="119" t="n">
        <v>0</v>
      </c>
      <c r="CE46" s="119" t="n">
        <v>0</v>
      </c>
      <c r="CF46" s="119" t="n">
        <v>0</v>
      </c>
      <c r="CG46" s="119" t="n">
        <v>0</v>
      </c>
      <c r="CH46" s="119" t="n">
        <v>0</v>
      </c>
      <c r="CI46" s="119" t="n">
        <v>0</v>
      </c>
      <c r="CJ46" s="119" t="n">
        <v>0</v>
      </c>
      <c r="CK46" s="119" t="n">
        <v>0</v>
      </c>
      <c r="CL46" s="119" t="n">
        <v>0</v>
      </c>
    </row>
    <row r="47" s="97" customFormat="true" ht="12.4" hidden="false" customHeight="false" outlineLevel="0" collapsed="false">
      <c r="V47" s="98"/>
      <c r="BA47" s="141" t="n">
        <f aca="false">BN42+CA42</f>
        <v>76</v>
      </c>
      <c r="BB47" s="141" t="n">
        <f aca="false">BO42+CB42</f>
        <v>6</v>
      </c>
      <c r="BC47" s="141" t="n">
        <f aca="false">BP42+CC42</f>
        <v>3</v>
      </c>
      <c r="BD47" s="141" t="n">
        <f aca="false">BQ42+CD42</f>
        <v>0</v>
      </c>
      <c r="BE47" s="141" t="n">
        <f aca="false">BR42+CE42</f>
        <v>0</v>
      </c>
      <c r="BF47" s="141" t="n">
        <f aca="false">BS42+CF42</f>
        <v>0</v>
      </c>
      <c r="BG47" s="141" t="n">
        <f aca="false">BT42+CG42</f>
        <v>0</v>
      </c>
      <c r="BH47" s="141" t="n">
        <f aca="false">BU42+CH42</f>
        <v>0</v>
      </c>
      <c r="BI47" s="141" t="n">
        <f aca="false">BV42+CI42</f>
        <v>0</v>
      </c>
      <c r="BJ47" s="141" t="n">
        <f aca="false">BW42+CJ42</f>
        <v>0</v>
      </c>
      <c r="BK47" s="141" t="n">
        <f aca="false">BX42+CK42</f>
        <v>0</v>
      </c>
      <c r="BL47" s="141" t="n">
        <f aca="false">BY42+CL42</f>
        <v>0</v>
      </c>
      <c r="BM47" s="122"/>
      <c r="BN47" s="118" t="n">
        <v>1</v>
      </c>
      <c r="BO47" s="118" t="n">
        <v>0</v>
      </c>
      <c r="BP47" s="118" t="n">
        <v>0</v>
      </c>
      <c r="BQ47" s="118" t="n">
        <v>0</v>
      </c>
      <c r="BR47" s="118" t="n">
        <v>0</v>
      </c>
      <c r="BS47" s="118" t="n">
        <v>0</v>
      </c>
      <c r="BT47" s="118" t="n">
        <v>0</v>
      </c>
      <c r="BU47" s="118" t="n">
        <v>0</v>
      </c>
      <c r="BV47" s="118" t="n">
        <v>0</v>
      </c>
      <c r="BW47" s="118" t="n">
        <v>0</v>
      </c>
      <c r="BX47" s="118" t="n">
        <v>0</v>
      </c>
      <c r="BY47" s="118" t="n">
        <v>0</v>
      </c>
      <c r="BZ47" s="99"/>
      <c r="CA47" s="119" t="n">
        <v>41</v>
      </c>
      <c r="CB47" s="119" t="n">
        <v>12</v>
      </c>
      <c r="CC47" s="119" t="n">
        <v>0</v>
      </c>
      <c r="CD47" s="119" t="n">
        <v>0</v>
      </c>
      <c r="CE47" s="119" t="n">
        <v>0</v>
      </c>
      <c r="CF47" s="119" t="n">
        <v>0</v>
      </c>
      <c r="CG47" s="119" t="n">
        <v>0</v>
      </c>
      <c r="CH47" s="119" t="n">
        <v>0</v>
      </c>
      <c r="CI47" s="119" t="n">
        <v>0</v>
      </c>
      <c r="CJ47" s="119" t="n">
        <v>0</v>
      </c>
      <c r="CK47" s="119" t="n">
        <v>0</v>
      </c>
      <c r="CL47" s="119" t="n">
        <v>0</v>
      </c>
    </row>
    <row r="48" s="97" customFormat="true" ht="12.4" hidden="false" customHeight="false" outlineLevel="0" collapsed="false">
      <c r="V48" s="98"/>
      <c r="BA48" s="141" t="n">
        <f aca="false">BN43+CA43</f>
        <v>97</v>
      </c>
      <c r="BB48" s="141" t="n">
        <f aca="false">BO43+CB43</f>
        <v>5</v>
      </c>
      <c r="BC48" s="141" t="n">
        <f aca="false">BP43+CC43</f>
        <v>0</v>
      </c>
      <c r="BD48" s="141" t="n">
        <f aca="false">BQ43+CD43</f>
        <v>0</v>
      </c>
      <c r="BE48" s="141" t="n">
        <f aca="false">BR43+CE43</f>
        <v>0</v>
      </c>
      <c r="BF48" s="141" t="n">
        <f aca="false">BS43+CF43</f>
        <v>0</v>
      </c>
      <c r="BG48" s="141" t="n">
        <f aca="false">BT43+CG43</f>
        <v>0</v>
      </c>
      <c r="BH48" s="141" t="n">
        <f aca="false">BU43+CH43</f>
        <v>0</v>
      </c>
      <c r="BI48" s="141" t="n">
        <f aca="false">BV43+CI43</f>
        <v>0</v>
      </c>
      <c r="BJ48" s="141" t="n">
        <f aca="false">BW43+CJ43</f>
        <v>0</v>
      </c>
      <c r="BK48" s="141" t="n">
        <f aca="false">BX43+CK43</f>
        <v>0</v>
      </c>
      <c r="BL48" s="141" t="n">
        <f aca="false">BY43+CL43</f>
        <v>0</v>
      </c>
      <c r="BM48" s="122"/>
      <c r="BN48" s="118" t="n">
        <v>1</v>
      </c>
      <c r="BO48" s="118" t="n">
        <v>0</v>
      </c>
      <c r="BP48" s="118" t="n">
        <v>0</v>
      </c>
      <c r="BQ48" s="118" t="n">
        <v>0</v>
      </c>
      <c r="BR48" s="118" t="n">
        <v>0</v>
      </c>
      <c r="BS48" s="118" t="n">
        <v>0</v>
      </c>
      <c r="BT48" s="118" t="n">
        <v>0</v>
      </c>
      <c r="BU48" s="118" t="n">
        <v>0</v>
      </c>
      <c r="BV48" s="118" t="n">
        <v>0</v>
      </c>
      <c r="BW48" s="118" t="n">
        <v>0</v>
      </c>
      <c r="BX48" s="118" t="n">
        <v>0</v>
      </c>
      <c r="BY48" s="118" t="n">
        <v>0</v>
      </c>
      <c r="BZ48" s="99"/>
      <c r="CA48" s="119" t="n">
        <v>17</v>
      </c>
      <c r="CB48" s="119" t="n">
        <v>6</v>
      </c>
      <c r="CC48" s="119" t="n">
        <v>0</v>
      </c>
      <c r="CD48" s="119" t="n">
        <v>0</v>
      </c>
      <c r="CE48" s="119" t="n">
        <v>0</v>
      </c>
      <c r="CF48" s="119" t="n">
        <v>0</v>
      </c>
      <c r="CG48" s="119" t="n">
        <v>0</v>
      </c>
      <c r="CH48" s="119" t="n">
        <v>0</v>
      </c>
      <c r="CI48" s="119" t="n">
        <v>0</v>
      </c>
      <c r="CJ48" s="119" t="n">
        <v>0</v>
      </c>
      <c r="CK48" s="119" t="n">
        <v>0</v>
      </c>
      <c r="CL48" s="119" t="n">
        <v>0</v>
      </c>
    </row>
    <row r="49" s="97" customFormat="true" ht="12.4" hidden="false" customHeight="false" outlineLevel="0" collapsed="false">
      <c r="V49" s="98"/>
      <c r="BA49" s="141" t="n">
        <f aca="false">BN44+CA44</f>
        <v>140</v>
      </c>
      <c r="BB49" s="141" t="n">
        <f aca="false">BO44+CB44</f>
        <v>21</v>
      </c>
      <c r="BC49" s="141" t="n">
        <f aca="false">BP44+CC44</f>
        <v>0</v>
      </c>
      <c r="BD49" s="141" t="n">
        <f aca="false">BQ44+CD44</f>
        <v>0</v>
      </c>
      <c r="BE49" s="141" t="n">
        <f aca="false">BR44+CE44</f>
        <v>0</v>
      </c>
      <c r="BF49" s="141" t="n">
        <f aca="false">BS44+CF44</f>
        <v>0</v>
      </c>
      <c r="BG49" s="141" t="n">
        <f aca="false">BT44+CG44</f>
        <v>0</v>
      </c>
      <c r="BH49" s="141" t="n">
        <f aca="false">BU44+CH44</f>
        <v>0</v>
      </c>
      <c r="BI49" s="141" t="n">
        <f aca="false">BV44+CI44</f>
        <v>0</v>
      </c>
      <c r="BJ49" s="141" t="n">
        <f aca="false">BW44+CJ44</f>
        <v>0</v>
      </c>
      <c r="BK49" s="141" t="n">
        <f aca="false">BX44+CK44</f>
        <v>0</v>
      </c>
      <c r="BL49" s="141" t="n">
        <f aca="false">BY44+CL44</f>
        <v>0</v>
      </c>
      <c r="BM49" s="122"/>
      <c r="BN49" s="118" t="n">
        <v>1</v>
      </c>
      <c r="BO49" s="118" t="n">
        <v>0</v>
      </c>
      <c r="BP49" s="118" t="n">
        <v>0</v>
      </c>
      <c r="BQ49" s="118" t="n">
        <v>0</v>
      </c>
      <c r="BR49" s="118" t="n">
        <v>0</v>
      </c>
      <c r="BS49" s="118" t="n">
        <v>0</v>
      </c>
      <c r="BT49" s="118" t="n">
        <v>0</v>
      </c>
      <c r="BU49" s="118" t="n">
        <v>0</v>
      </c>
      <c r="BV49" s="118" t="n">
        <v>0</v>
      </c>
      <c r="BW49" s="118" t="n">
        <v>0</v>
      </c>
      <c r="BX49" s="118" t="n">
        <v>0</v>
      </c>
      <c r="BY49" s="118" t="n">
        <v>0</v>
      </c>
      <c r="BZ49" s="99"/>
      <c r="CA49" s="119" t="n">
        <v>5</v>
      </c>
      <c r="CB49" s="119" t="n">
        <v>2</v>
      </c>
      <c r="CC49" s="119" t="n">
        <v>1</v>
      </c>
      <c r="CD49" s="119" t="n">
        <v>0</v>
      </c>
      <c r="CE49" s="119" t="n">
        <v>0</v>
      </c>
      <c r="CF49" s="119" t="n">
        <v>0</v>
      </c>
      <c r="CG49" s="119" t="n">
        <v>0</v>
      </c>
      <c r="CH49" s="119" t="n">
        <v>0</v>
      </c>
      <c r="CI49" s="119" t="n">
        <v>0</v>
      </c>
      <c r="CJ49" s="119" t="n">
        <v>0</v>
      </c>
      <c r="CK49" s="119" t="n">
        <v>0</v>
      </c>
      <c r="CL49" s="119" t="n">
        <v>0</v>
      </c>
    </row>
    <row r="50" customFormat="false" ht="12.4" hidden="false" customHeight="false" outlineLevel="0" collapsed="false">
      <c r="BA50" s="141" t="n">
        <f aca="false">BN45+CA45</f>
        <v>151</v>
      </c>
      <c r="BB50" s="141" t="n">
        <f aca="false">BO45+CB45</f>
        <v>6</v>
      </c>
      <c r="BC50" s="141" t="n">
        <f aca="false">BP45+CC45</f>
        <v>0</v>
      </c>
      <c r="BD50" s="141" t="n">
        <f aca="false">BQ45+CD45</f>
        <v>0</v>
      </c>
      <c r="BE50" s="141" t="n">
        <f aca="false">BR45+CE45</f>
        <v>0</v>
      </c>
      <c r="BF50" s="141" t="n">
        <f aca="false">BS45+CF45</f>
        <v>0</v>
      </c>
      <c r="BG50" s="141" t="n">
        <f aca="false">BT45+CG45</f>
        <v>0</v>
      </c>
      <c r="BH50" s="141" t="n">
        <f aca="false">BU45+CH45</f>
        <v>0</v>
      </c>
      <c r="BI50" s="141" t="n">
        <f aca="false">BV45+CI45</f>
        <v>0</v>
      </c>
      <c r="BJ50" s="141" t="n">
        <f aca="false">BW45+CJ45</f>
        <v>0</v>
      </c>
      <c r="BK50" s="141" t="n">
        <f aca="false">BX45+CK45</f>
        <v>0</v>
      </c>
      <c r="BL50" s="141" t="n">
        <f aca="false">BY45+CL45</f>
        <v>0</v>
      </c>
      <c r="BM50" s="122"/>
      <c r="BN50" s="118" t="n">
        <v>0</v>
      </c>
      <c r="BO50" s="118" t="n">
        <v>0</v>
      </c>
      <c r="BP50" s="118" t="n">
        <v>0</v>
      </c>
      <c r="BQ50" s="118" t="n">
        <v>0</v>
      </c>
      <c r="BR50" s="118" t="n">
        <v>0</v>
      </c>
      <c r="BS50" s="118" t="n">
        <v>0</v>
      </c>
      <c r="BT50" s="118" t="n">
        <v>0</v>
      </c>
      <c r="BU50" s="118" t="n">
        <v>0</v>
      </c>
      <c r="BV50" s="118" t="n">
        <v>0</v>
      </c>
      <c r="BW50" s="118" t="n">
        <v>0</v>
      </c>
      <c r="BX50" s="118" t="n">
        <v>0</v>
      </c>
      <c r="BY50" s="118" t="n">
        <v>0</v>
      </c>
      <c r="CA50" s="119" t="n">
        <v>2</v>
      </c>
      <c r="CB50" s="119" t="n">
        <v>7</v>
      </c>
      <c r="CC50" s="119" t="n">
        <v>0</v>
      </c>
      <c r="CD50" s="119" t="n">
        <v>0</v>
      </c>
      <c r="CE50" s="119" t="n">
        <v>0</v>
      </c>
      <c r="CF50" s="119" t="n">
        <v>0</v>
      </c>
      <c r="CG50" s="119" t="n">
        <v>0</v>
      </c>
      <c r="CH50" s="119" t="n">
        <v>0</v>
      </c>
      <c r="CI50" s="119" t="n">
        <v>0</v>
      </c>
      <c r="CJ50" s="119" t="n">
        <v>0</v>
      </c>
      <c r="CK50" s="119" t="n">
        <v>0</v>
      </c>
      <c r="CL50" s="119" t="n">
        <v>0</v>
      </c>
    </row>
    <row r="51" customFormat="false" ht="4.9" hidden="false" customHeight="true" outlineLevel="0" collapsed="false">
      <c r="BA51" s="141" t="n">
        <f aca="false">BN46+CA46</f>
        <v>124</v>
      </c>
      <c r="BB51" s="141" t="n">
        <f aca="false">BO46+CB46</f>
        <v>5</v>
      </c>
      <c r="BC51" s="141" t="n">
        <f aca="false">BP46+CC46</f>
        <v>0</v>
      </c>
      <c r="BD51" s="141" t="n">
        <f aca="false">BQ46+CD46</f>
        <v>0</v>
      </c>
      <c r="BE51" s="141" t="n">
        <f aca="false">BR46+CE46</f>
        <v>0</v>
      </c>
      <c r="BF51" s="141" t="n">
        <f aca="false">BS46+CF46</f>
        <v>0</v>
      </c>
      <c r="BG51" s="141" t="n">
        <f aca="false">BT46+CG46</f>
        <v>0</v>
      </c>
      <c r="BH51" s="141" t="n">
        <f aca="false">BU46+CH46</f>
        <v>0</v>
      </c>
      <c r="BI51" s="141" t="n">
        <f aca="false">BV46+CI46</f>
        <v>0</v>
      </c>
      <c r="BJ51" s="141" t="n">
        <f aca="false">BW46+CJ46</f>
        <v>0</v>
      </c>
      <c r="BK51" s="141" t="n">
        <f aca="false">BX46+CK46</f>
        <v>0</v>
      </c>
      <c r="BL51" s="141" t="n">
        <f aca="false">BY46+CL46</f>
        <v>0</v>
      </c>
      <c r="BM51" s="122"/>
      <c r="BN51" s="118" t="n">
        <v>0</v>
      </c>
      <c r="BO51" s="118" t="n">
        <v>0</v>
      </c>
      <c r="BP51" s="118" t="n">
        <v>0</v>
      </c>
      <c r="BQ51" s="118" t="n">
        <v>0</v>
      </c>
      <c r="BR51" s="118" t="n">
        <v>0</v>
      </c>
      <c r="BS51" s="118" t="n">
        <v>0</v>
      </c>
      <c r="BT51" s="118" t="n">
        <v>0</v>
      </c>
      <c r="BU51" s="118" t="n">
        <v>0</v>
      </c>
      <c r="BV51" s="118" t="n">
        <v>0</v>
      </c>
      <c r="BW51" s="118" t="n">
        <v>0</v>
      </c>
      <c r="BX51" s="118" t="n">
        <v>0</v>
      </c>
      <c r="BY51" s="118" t="n">
        <v>0</v>
      </c>
      <c r="CA51" s="119" t="n">
        <v>6</v>
      </c>
      <c r="CB51" s="119" t="n">
        <v>0</v>
      </c>
      <c r="CC51" s="119" t="n">
        <v>0</v>
      </c>
      <c r="CD51" s="119" t="n">
        <v>0</v>
      </c>
      <c r="CE51" s="119" t="n">
        <v>0</v>
      </c>
      <c r="CF51" s="119" t="n">
        <v>0</v>
      </c>
      <c r="CG51" s="119" t="n">
        <v>0</v>
      </c>
      <c r="CH51" s="119" t="n">
        <v>0</v>
      </c>
      <c r="CI51" s="119" t="n">
        <v>0</v>
      </c>
      <c r="CJ51" s="119" t="n">
        <v>0</v>
      </c>
      <c r="CK51" s="119" t="n">
        <v>0</v>
      </c>
      <c r="CL51" s="119" t="n">
        <v>0</v>
      </c>
    </row>
    <row r="52" customFormat="false" ht="12.75" hidden="false" customHeight="false" outlineLevel="0" collapsed="false">
      <c r="BA52" s="141" t="n">
        <f aca="false">BN47+CA47</f>
        <v>42</v>
      </c>
      <c r="BB52" s="141" t="n">
        <f aca="false">BO47+CB47</f>
        <v>12</v>
      </c>
      <c r="BC52" s="141" t="n">
        <f aca="false">BP47+CC47</f>
        <v>0</v>
      </c>
      <c r="BD52" s="141" t="n">
        <f aca="false">BQ47+CD47</f>
        <v>0</v>
      </c>
      <c r="BE52" s="141" t="n">
        <f aca="false">BR47+CE47</f>
        <v>0</v>
      </c>
      <c r="BF52" s="141" t="n">
        <f aca="false">BS47+CF47</f>
        <v>0</v>
      </c>
      <c r="BG52" s="141" t="n">
        <f aca="false">BT47+CG47</f>
        <v>0</v>
      </c>
      <c r="BH52" s="141" t="n">
        <f aca="false">BU47+CH47</f>
        <v>0</v>
      </c>
      <c r="BI52" s="141" t="n">
        <f aca="false">BV47+CI47</f>
        <v>0</v>
      </c>
      <c r="BJ52" s="141" t="n">
        <f aca="false">BW47+CJ47</f>
        <v>0</v>
      </c>
      <c r="BK52" s="141" t="n">
        <f aca="false">BX47+CK47</f>
        <v>0</v>
      </c>
      <c r="BL52" s="141" t="n">
        <f aca="false">BY47+CL47</f>
        <v>0</v>
      </c>
      <c r="BM52" s="117" t="s">
        <v>121</v>
      </c>
      <c r="BN52" s="118" t="n">
        <v>0</v>
      </c>
      <c r="BO52" s="118" t="n">
        <v>0</v>
      </c>
      <c r="BP52" s="118" t="n">
        <v>0</v>
      </c>
      <c r="BQ52" s="118" t="n">
        <v>0</v>
      </c>
      <c r="BR52" s="118" t="n">
        <v>0</v>
      </c>
      <c r="BS52" s="118" t="n">
        <v>0</v>
      </c>
      <c r="BT52" s="118" t="n">
        <v>0</v>
      </c>
      <c r="BU52" s="118" t="n">
        <v>0</v>
      </c>
      <c r="BV52" s="118" t="n">
        <v>0</v>
      </c>
      <c r="BW52" s="118" t="n">
        <v>0</v>
      </c>
      <c r="BX52" s="118" t="n">
        <v>0</v>
      </c>
      <c r="BY52" s="118" t="n">
        <v>0</v>
      </c>
      <c r="CA52" s="119" t="n">
        <v>1</v>
      </c>
      <c r="CB52" s="119" t="n">
        <v>0</v>
      </c>
      <c r="CC52" s="119" t="n">
        <v>1</v>
      </c>
      <c r="CD52" s="119" t="n">
        <v>0</v>
      </c>
      <c r="CE52" s="119" t="n">
        <v>0</v>
      </c>
      <c r="CF52" s="119" t="n">
        <v>0</v>
      </c>
      <c r="CG52" s="119" t="n">
        <v>0</v>
      </c>
      <c r="CH52" s="119" t="n">
        <v>0</v>
      </c>
      <c r="CI52" s="119" t="n">
        <v>0</v>
      </c>
      <c r="CJ52" s="119" t="n">
        <v>0</v>
      </c>
      <c r="CK52" s="119" t="n">
        <v>0</v>
      </c>
      <c r="CL52" s="119" t="n">
        <v>0</v>
      </c>
    </row>
    <row r="53" customFormat="false" ht="12.4" hidden="false" customHeight="false" outlineLevel="0" collapsed="false">
      <c r="BA53" s="141" t="n">
        <f aca="false">BN48+CA48</f>
        <v>18</v>
      </c>
      <c r="BB53" s="141" t="n">
        <f aca="false">BO48+CB48</f>
        <v>6</v>
      </c>
      <c r="BC53" s="141" t="n">
        <f aca="false">BP48+CC48</f>
        <v>0</v>
      </c>
      <c r="BD53" s="141" t="n">
        <f aca="false">BQ48+CD48</f>
        <v>0</v>
      </c>
      <c r="BE53" s="141" t="n">
        <f aca="false">BR48+CE48</f>
        <v>0</v>
      </c>
      <c r="BF53" s="141" t="n">
        <f aca="false">BS48+CF48</f>
        <v>0</v>
      </c>
      <c r="BG53" s="141" t="n">
        <f aca="false">BT48+CG48</f>
        <v>0</v>
      </c>
      <c r="BH53" s="141" t="n">
        <f aca="false">BU48+CH48</f>
        <v>0</v>
      </c>
      <c r="BI53" s="141" t="n">
        <f aca="false">BV48+CI48</f>
        <v>0</v>
      </c>
      <c r="BJ53" s="141" t="n">
        <f aca="false">BW48+CJ48</f>
        <v>0</v>
      </c>
      <c r="BK53" s="141" t="n">
        <f aca="false">BX48+CK48</f>
        <v>0</v>
      </c>
      <c r="BL53" s="141" t="n">
        <f aca="false">BY48+CL48</f>
        <v>0</v>
      </c>
      <c r="BM53" s="122"/>
      <c r="BN53" s="118" t="n">
        <v>0</v>
      </c>
      <c r="BO53" s="118" t="n">
        <v>0</v>
      </c>
      <c r="BP53" s="118" t="n">
        <v>0</v>
      </c>
      <c r="BQ53" s="118" t="n">
        <v>0</v>
      </c>
      <c r="BR53" s="118" t="n">
        <v>0</v>
      </c>
      <c r="BS53" s="118" t="n">
        <v>0</v>
      </c>
      <c r="BT53" s="118" t="n">
        <v>0</v>
      </c>
      <c r="BU53" s="118" t="n">
        <v>0</v>
      </c>
      <c r="BV53" s="118" t="n">
        <v>0</v>
      </c>
      <c r="BW53" s="118" t="n">
        <v>0</v>
      </c>
      <c r="BX53" s="118" t="n">
        <v>0</v>
      </c>
      <c r="BY53" s="118" t="n">
        <v>0</v>
      </c>
      <c r="CA53" s="119" t="n">
        <v>3</v>
      </c>
      <c r="CB53" s="119" t="n">
        <v>0</v>
      </c>
      <c r="CC53" s="119" t="n">
        <v>0</v>
      </c>
      <c r="CD53" s="119" t="n">
        <v>0</v>
      </c>
      <c r="CE53" s="119" t="n">
        <v>0</v>
      </c>
      <c r="CF53" s="119" t="n">
        <v>0</v>
      </c>
      <c r="CG53" s="119" t="n">
        <v>0</v>
      </c>
      <c r="CH53" s="119" t="n">
        <v>0</v>
      </c>
      <c r="CI53" s="119" t="n">
        <v>0</v>
      </c>
      <c r="CJ53" s="119" t="n">
        <v>0</v>
      </c>
      <c r="CK53" s="119" t="n">
        <v>0</v>
      </c>
      <c r="CL53" s="119" t="n">
        <v>0</v>
      </c>
    </row>
    <row r="54" customFormat="false" ht="12.75" hidden="false" customHeight="false" outlineLevel="0" collapsed="false">
      <c r="V54" s="173" t="s">
        <v>122</v>
      </c>
      <c r="W54" s="116"/>
      <c r="BA54" s="141" t="n">
        <f aca="false">BN49+CA49</f>
        <v>6</v>
      </c>
      <c r="BB54" s="141" t="n">
        <f aca="false">BO49+CB49</f>
        <v>2</v>
      </c>
      <c r="BC54" s="141" t="n">
        <f aca="false">BP49+CC49</f>
        <v>1</v>
      </c>
      <c r="BD54" s="141" t="n">
        <f aca="false">BQ49+CD49</f>
        <v>0</v>
      </c>
      <c r="BE54" s="141" t="n">
        <f aca="false">BR49+CE49</f>
        <v>0</v>
      </c>
      <c r="BF54" s="141" t="n">
        <f aca="false">BS49+CF49</f>
        <v>0</v>
      </c>
      <c r="BG54" s="141" t="n">
        <f aca="false">BT49+CG49</f>
        <v>0</v>
      </c>
      <c r="BH54" s="141" t="n">
        <f aca="false">BU49+CH49</f>
        <v>0</v>
      </c>
      <c r="BI54" s="141" t="n">
        <f aca="false">BV49+CI49</f>
        <v>0</v>
      </c>
      <c r="BJ54" s="141" t="n">
        <f aca="false">BW49+CJ49</f>
        <v>0</v>
      </c>
      <c r="BK54" s="141" t="n">
        <f aca="false">BX49+CK49</f>
        <v>0</v>
      </c>
      <c r="BL54" s="141" t="n">
        <f aca="false">BY49+CL49</f>
        <v>0</v>
      </c>
      <c r="BM54" s="122"/>
      <c r="BN54" s="118" t="n">
        <v>0</v>
      </c>
      <c r="BO54" s="118" t="n">
        <v>0</v>
      </c>
      <c r="BP54" s="118" t="n">
        <v>0</v>
      </c>
      <c r="BQ54" s="118" t="n">
        <v>0</v>
      </c>
      <c r="BR54" s="118" t="n">
        <v>0</v>
      </c>
      <c r="BS54" s="118" t="n">
        <v>0</v>
      </c>
      <c r="BT54" s="118" t="n">
        <v>0</v>
      </c>
      <c r="BU54" s="118" t="n">
        <v>0</v>
      </c>
      <c r="BV54" s="118" t="n">
        <v>0</v>
      </c>
      <c r="BW54" s="118" t="n">
        <v>0</v>
      </c>
      <c r="BX54" s="118" t="n">
        <v>0</v>
      </c>
      <c r="BY54" s="118" t="n">
        <v>0</v>
      </c>
      <c r="CA54" s="119" t="n">
        <v>0</v>
      </c>
      <c r="CB54" s="119" t="n">
        <v>0</v>
      </c>
      <c r="CC54" s="119" t="n">
        <v>0</v>
      </c>
      <c r="CD54" s="119" t="n">
        <v>0</v>
      </c>
      <c r="CE54" s="119" t="n">
        <v>0</v>
      </c>
      <c r="CF54" s="119" t="n">
        <v>0</v>
      </c>
      <c r="CG54" s="119" t="n">
        <v>0</v>
      </c>
      <c r="CH54" s="119" t="n">
        <v>0</v>
      </c>
      <c r="CI54" s="119" t="n">
        <v>0</v>
      </c>
      <c r="CJ54" s="119" t="n">
        <v>0</v>
      </c>
      <c r="CK54" s="119" t="n">
        <v>0</v>
      </c>
      <c r="CL54" s="119" t="n">
        <v>0</v>
      </c>
    </row>
    <row r="55" customFormat="false" ht="13.15" hidden="false" customHeight="false" outlineLevel="0" collapsed="false">
      <c r="V55" s="173" t="s">
        <v>123</v>
      </c>
      <c r="W55" s="116"/>
      <c r="BA55" s="141" t="n">
        <f aca="false">BN50+CA50</f>
        <v>2</v>
      </c>
      <c r="BB55" s="141" t="n">
        <f aca="false">BO50+CB50</f>
        <v>7</v>
      </c>
      <c r="BC55" s="141" t="n">
        <f aca="false">BP50+CC50</f>
        <v>0</v>
      </c>
      <c r="BD55" s="141" t="n">
        <f aca="false">BQ50+CD50</f>
        <v>0</v>
      </c>
      <c r="BE55" s="141" t="n">
        <f aca="false">BR50+CE50</f>
        <v>0</v>
      </c>
      <c r="BF55" s="141" t="n">
        <f aca="false">BS50+CF50</f>
        <v>0</v>
      </c>
      <c r="BG55" s="141" t="n">
        <f aca="false">BT50+CG50</f>
        <v>0</v>
      </c>
      <c r="BH55" s="141" t="n">
        <f aca="false">BU50+CH50</f>
        <v>0</v>
      </c>
      <c r="BI55" s="141" t="n">
        <f aca="false">BV50+CI50</f>
        <v>0</v>
      </c>
      <c r="BJ55" s="141" t="n">
        <f aca="false">BW50+CJ50</f>
        <v>0</v>
      </c>
      <c r="BK55" s="141" t="n">
        <f aca="false">BX50+CK50</f>
        <v>0</v>
      </c>
      <c r="BL55" s="141" t="n">
        <f aca="false">BY50+CL50</f>
        <v>0</v>
      </c>
      <c r="BM55" s="122"/>
      <c r="BN55" s="118" t="n">
        <v>0</v>
      </c>
      <c r="BO55" s="118" t="n">
        <v>0</v>
      </c>
      <c r="BP55" s="118" t="n">
        <v>0</v>
      </c>
      <c r="BQ55" s="118" t="n">
        <v>0</v>
      </c>
      <c r="BR55" s="118" t="n">
        <v>0</v>
      </c>
      <c r="BS55" s="118" t="n">
        <v>0</v>
      </c>
      <c r="BT55" s="118" t="n">
        <v>0</v>
      </c>
      <c r="BU55" s="118" t="n">
        <v>0</v>
      </c>
      <c r="BV55" s="118" t="n">
        <v>0</v>
      </c>
      <c r="BW55" s="118" t="n">
        <v>0</v>
      </c>
      <c r="BX55" s="118" t="n">
        <v>0</v>
      </c>
      <c r="BY55" s="118" t="n">
        <v>0</v>
      </c>
      <c r="CA55" s="119" t="n">
        <v>2</v>
      </c>
      <c r="CB55" s="119" t="n">
        <v>1</v>
      </c>
      <c r="CC55" s="119" t="n">
        <v>0</v>
      </c>
      <c r="CD55" s="119" t="n">
        <v>0</v>
      </c>
      <c r="CE55" s="119" t="n">
        <v>0</v>
      </c>
      <c r="CF55" s="119" t="n">
        <v>0</v>
      </c>
      <c r="CG55" s="119" t="n">
        <v>0</v>
      </c>
      <c r="CH55" s="119" t="n">
        <v>0</v>
      </c>
      <c r="CI55" s="119" t="n">
        <v>0</v>
      </c>
      <c r="CJ55" s="119" t="n">
        <v>0</v>
      </c>
      <c r="CK55" s="119" t="n">
        <v>0</v>
      </c>
      <c r="CL55" s="119" t="n">
        <v>0</v>
      </c>
    </row>
    <row r="56" customFormat="false" ht="13.15" hidden="false" customHeight="false" outlineLevel="0" collapsed="false">
      <c r="V56" s="173" t="s">
        <v>124</v>
      </c>
      <c r="W56" s="116"/>
      <c r="AZ56" s="137" t="s">
        <v>121</v>
      </c>
      <c r="BA56" s="174" t="n">
        <f aca="false">BN51+CA51</f>
        <v>6</v>
      </c>
      <c r="BB56" s="174" t="n">
        <f aca="false">BO51+CB51</f>
        <v>0</v>
      </c>
      <c r="BC56" s="174" t="n">
        <f aca="false">BP51+CC51</f>
        <v>0</v>
      </c>
      <c r="BD56" s="174" t="n">
        <f aca="false">BQ51+CD51</f>
        <v>0</v>
      </c>
      <c r="BE56" s="174" t="n">
        <f aca="false">BR51+CE51</f>
        <v>0</v>
      </c>
      <c r="BF56" s="174" t="n">
        <f aca="false">BS51+CF51</f>
        <v>0</v>
      </c>
      <c r="BG56" s="174" t="n">
        <f aca="false">BT51+CG51</f>
        <v>0</v>
      </c>
      <c r="BH56" s="174" t="n">
        <f aca="false">BU51+CH51</f>
        <v>0</v>
      </c>
      <c r="BI56" s="174" t="n">
        <f aca="false">BV51+CI51</f>
        <v>0</v>
      </c>
      <c r="BJ56" s="174" t="n">
        <f aca="false">BW51+CJ51</f>
        <v>0</v>
      </c>
      <c r="BK56" s="174" t="n">
        <f aca="false">BX51+CK51</f>
        <v>0</v>
      </c>
      <c r="BL56" s="174" t="n">
        <f aca="false">BY51+CL51</f>
        <v>0</v>
      </c>
      <c r="BM56" s="122"/>
      <c r="BN56" s="118" t="n">
        <v>0</v>
      </c>
      <c r="BO56" s="118" t="n">
        <v>0</v>
      </c>
      <c r="BP56" s="118" t="n">
        <v>0</v>
      </c>
      <c r="BQ56" s="118" t="n">
        <v>0</v>
      </c>
      <c r="BR56" s="118" t="n">
        <v>0</v>
      </c>
      <c r="BS56" s="118" t="n">
        <v>0</v>
      </c>
      <c r="BT56" s="118" t="n">
        <v>0</v>
      </c>
      <c r="BU56" s="118" t="n">
        <v>0</v>
      </c>
      <c r="BV56" s="118" t="n">
        <v>0</v>
      </c>
      <c r="BW56" s="118" t="n">
        <v>0</v>
      </c>
      <c r="BX56" s="118" t="n">
        <v>0</v>
      </c>
      <c r="BY56" s="118" t="n">
        <v>0</v>
      </c>
      <c r="CA56" s="119" t="n">
        <v>1</v>
      </c>
      <c r="CB56" s="119" t="n">
        <v>1</v>
      </c>
      <c r="CC56" s="119" t="n">
        <v>0</v>
      </c>
      <c r="CD56" s="119" t="n">
        <v>0</v>
      </c>
      <c r="CE56" s="119" t="n">
        <v>0</v>
      </c>
      <c r="CF56" s="119" t="n">
        <v>0</v>
      </c>
      <c r="CG56" s="119" t="n">
        <v>0</v>
      </c>
      <c r="CH56" s="119" t="n">
        <v>0</v>
      </c>
      <c r="CI56" s="119" t="n">
        <v>0</v>
      </c>
      <c r="CJ56" s="119" t="n">
        <v>0</v>
      </c>
      <c r="CK56" s="119" t="n">
        <v>0</v>
      </c>
      <c r="CL56" s="119" t="n">
        <v>0</v>
      </c>
    </row>
    <row r="57" customFormat="false" ht="12.75" hidden="false" customHeight="false" outlineLevel="0" collapsed="false">
      <c r="V57" s="173" t="s">
        <v>125</v>
      </c>
      <c r="W57" s="116"/>
      <c r="BA57" s="174" t="n">
        <f aca="false">BN52+CA52</f>
        <v>1</v>
      </c>
      <c r="BB57" s="174" t="n">
        <f aca="false">BO52+CB52</f>
        <v>0</v>
      </c>
      <c r="BC57" s="174" t="n">
        <f aca="false">BP52+CC52</f>
        <v>1</v>
      </c>
      <c r="BD57" s="174" t="n">
        <f aca="false">BQ52+CD52</f>
        <v>0</v>
      </c>
      <c r="BE57" s="174" t="n">
        <f aca="false">BR52+CE52</f>
        <v>0</v>
      </c>
      <c r="BF57" s="174" t="n">
        <f aca="false">BS52+CF52</f>
        <v>0</v>
      </c>
      <c r="BG57" s="174" t="n">
        <f aca="false">BT52+CG52</f>
        <v>0</v>
      </c>
      <c r="BH57" s="174" t="n">
        <f aca="false">BU52+CH52</f>
        <v>0</v>
      </c>
      <c r="BI57" s="174" t="n">
        <f aca="false">BV52+CI52</f>
        <v>0</v>
      </c>
      <c r="BJ57" s="174" t="n">
        <f aca="false">BW52+CJ52</f>
        <v>0</v>
      </c>
      <c r="BK57" s="174" t="n">
        <f aca="false">BX52+CK52</f>
        <v>0</v>
      </c>
      <c r="BL57" s="174" t="n">
        <f aca="false">BY52+CL52</f>
        <v>0</v>
      </c>
      <c r="BM57" s="122"/>
      <c r="BN57" s="118" t="n">
        <v>0</v>
      </c>
      <c r="BO57" s="118" t="n">
        <v>0</v>
      </c>
      <c r="BP57" s="118" t="n">
        <v>0</v>
      </c>
      <c r="BQ57" s="118" t="n">
        <v>0</v>
      </c>
      <c r="BR57" s="118" t="n">
        <v>0</v>
      </c>
      <c r="BS57" s="118" t="n">
        <v>0</v>
      </c>
      <c r="BT57" s="118" t="n">
        <v>0</v>
      </c>
      <c r="BU57" s="118" t="n">
        <v>0</v>
      </c>
      <c r="BV57" s="118" t="n">
        <v>0</v>
      </c>
      <c r="BW57" s="118" t="n">
        <v>0</v>
      </c>
      <c r="BX57" s="118" t="n">
        <v>0</v>
      </c>
      <c r="BY57" s="118" t="n">
        <v>0</v>
      </c>
      <c r="CA57" s="119" t="n">
        <v>12</v>
      </c>
      <c r="CB57" s="119" t="n">
        <v>2</v>
      </c>
      <c r="CC57" s="119" t="n">
        <v>0</v>
      </c>
      <c r="CD57" s="119" t="n">
        <v>0</v>
      </c>
      <c r="CE57" s="119" t="n">
        <v>0</v>
      </c>
      <c r="CF57" s="119" t="n">
        <v>0</v>
      </c>
      <c r="CG57" s="119" t="n">
        <v>0</v>
      </c>
      <c r="CH57" s="119" t="n">
        <v>0</v>
      </c>
      <c r="CI57" s="119" t="n">
        <v>0</v>
      </c>
      <c r="CJ57" s="119" t="n">
        <v>0</v>
      </c>
      <c r="CK57" s="119" t="n">
        <v>0</v>
      </c>
      <c r="CL57" s="119" t="n">
        <v>0</v>
      </c>
    </row>
    <row r="58" customFormat="false" ht="12.75" hidden="false" customHeight="false" outlineLevel="0" collapsed="false">
      <c r="V58" s="173" t="s">
        <v>126</v>
      </c>
      <c r="W58" s="116"/>
      <c r="BA58" s="174" t="n">
        <f aca="false">BN53+CA53</f>
        <v>3</v>
      </c>
      <c r="BB58" s="174" t="n">
        <f aca="false">BO53+CB53</f>
        <v>0</v>
      </c>
      <c r="BC58" s="174" t="n">
        <f aca="false">BP53+CC53</f>
        <v>0</v>
      </c>
      <c r="BD58" s="174" t="n">
        <f aca="false">BQ53+CD53</f>
        <v>0</v>
      </c>
      <c r="BE58" s="174" t="n">
        <f aca="false">BR53+CE53</f>
        <v>0</v>
      </c>
      <c r="BF58" s="174" t="n">
        <f aca="false">BS53+CF53</f>
        <v>0</v>
      </c>
      <c r="BG58" s="174" t="n">
        <f aca="false">BT53+CG53</f>
        <v>0</v>
      </c>
      <c r="BH58" s="174" t="n">
        <f aca="false">BU53+CH53</f>
        <v>0</v>
      </c>
      <c r="BI58" s="174" t="n">
        <f aca="false">BV53+CI53</f>
        <v>0</v>
      </c>
      <c r="BJ58" s="174" t="n">
        <f aca="false">BW53+CJ53</f>
        <v>0</v>
      </c>
      <c r="BK58" s="174" t="n">
        <f aca="false">BX53+CK53</f>
        <v>0</v>
      </c>
      <c r="BL58" s="174" t="n">
        <f aca="false">BY53+CL53</f>
        <v>0</v>
      </c>
      <c r="BM58" s="122"/>
      <c r="BN58" s="118" t="n">
        <v>0</v>
      </c>
      <c r="BO58" s="118" t="n">
        <v>0</v>
      </c>
      <c r="BP58" s="118" t="n">
        <v>0</v>
      </c>
      <c r="BQ58" s="118" t="n">
        <v>0</v>
      </c>
      <c r="BR58" s="118" t="n">
        <v>0</v>
      </c>
      <c r="BS58" s="118" t="n">
        <v>0</v>
      </c>
      <c r="BT58" s="118" t="n">
        <v>0</v>
      </c>
      <c r="BU58" s="118" t="n">
        <v>0</v>
      </c>
      <c r="BV58" s="118" t="n">
        <v>0</v>
      </c>
      <c r="BW58" s="118" t="n">
        <v>0</v>
      </c>
      <c r="BX58" s="118" t="n">
        <v>0</v>
      </c>
      <c r="BY58" s="118" t="n">
        <v>0</v>
      </c>
      <c r="CA58" s="119" t="n">
        <v>43</v>
      </c>
      <c r="CB58" s="119" t="n">
        <v>5</v>
      </c>
      <c r="CC58" s="119" t="n">
        <v>0</v>
      </c>
      <c r="CD58" s="119" t="n">
        <v>0</v>
      </c>
      <c r="CE58" s="119" t="n">
        <v>0</v>
      </c>
      <c r="CF58" s="119" t="n">
        <v>0</v>
      </c>
      <c r="CG58" s="119" t="n">
        <v>0</v>
      </c>
      <c r="CH58" s="119" t="n">
        <v>0</v>
      </c>
      <c r="CI58" s="119" t="n">
        <v>0</v>
      </c>
      <c r="CJ58" s="119" t="n">
        <v>0</v>
      </c>
      <c r="CK58" s="119" t="n">
        <v>0</v>
      </c>
      <c r="CL58" s="119" t="n">
        <v>0</v>
      </c>
    </row>
    <row r="59" customFormat="false" ht="12.75" hidden="false" customHeight="false" outlineLevel="0" collapsed="false">
      <c r="V59" s="173" t="s">
        <v>127</v>
      </c>
      <c r="W59" s="116"/>
      <c r="BA59" s="174" t="n">
        <f aca="false">BN54+CA54</f>
        <v>0</v>
      </c>
      <c r="BB59" s="174" t="n">
        <f aca="false">BO54+CB54</f>
        <v>0</v>
      </c>
      <c r="BC59" s="174" t="n">
        <f aca="false">BP54+CC54</f>
        <v>0</v>
      </c>
      <c r="BD59" s="174" t="n">
        <f aca="false">BQ54+CD54</f>
        <v>0</v>
      </c>
      <c r="BE59" s="174" t="n">
        <f aca="false">BR54+CE54</f>
        <v>0</v>
      </c>
      <c r="BF59" s="174" t="n">
        <f aca="false">BS54+CF54</f>
        <v>0</v>
      </c>
      <c r="BG59" s="174" t="n">
        <f aca="false">BT54+CG54</f>
        <v>0</v>
      </c>
      <c r="BH59" s="174" t="n">
        <f aca="false">BU54+CH54</f>
        <v>0</v>
      </c>
      <c r="BI59" s="174" t="n">
        <f aca="false">BV54+CI54</f>
        <v>0</v>
      </c>
      <c r="BJ59" s="174" t="n">
        <f aca="false">BW54+CJ54</f>
        <v>0</v>
      </c>
      <c r="BK59" s="174" t="n">
        <f aca="false">BX54+CK54</f>
        <v>0</v>
      </c>
      <c r="BL59" s="174" t="n">
        <f aca="false">BY54+CL54</f>
        <v>0</v>
      </c>
      <c r="BM59" s="122"/>
      <c r="BN59" s="118" t="n">
        <v>4</v>
      </c>
      <c r="BO59" s="118" t="n">
        <v>0</v>
      </c>
      <c r="BP59" s="118" t="n">
        <v>0</v>
      </c>
      <c r="BQ59" s="118" t="n">
        <v>0</v>
      </c>
      <c r="BR59" s="118" t="n">
        <v>0</v>
      </c>
      <c r="BS59" s="118" t="n">
        <v>0</v>
      </c>
      <c r="BT59" s="118" t="n">
        <v>0</v>
      </c>
      <c r="BU59" s="118" t="n">
        <v>0</v>
      </c>
      <c r="BV59" s="118" t="n">
        <v>0</v>
      </c>
      <c r="BW59" s="118" t="n">
        <v>0</v>
      </c>
      <c r="BX59" s="118" t="n">
        <v>0</v>
      </c>
      <c r="BY59" s="118" t="n">
        <v>0</v>
      </c>
      <c r="CA59" s="119" t="n">
        <v>98</v>
      </c>
      <c r="CB59" s="119" t="n">
        <v>3</v>
      </c>
      <c r="CC59" s="119" t="n">
        <v>0</v>
      </c>
      <c r="CD59" s="119" t="n">
        <v>0</v>
      </c>
      <c r="CE59" s="119" t="n">
        <v>0</v>
      </c>
      <c r="CF59" s="119" t="n">
        <v>0</v>
      </c>
      <c r="CG59" s="119" t="n">
        <v>0</v>
      </c>
      <c r="CH59" s="119" t="n">
        <v>0</v>
      </c>
      <c r="CI59" s="119" t="n">
        <v>0</v>
      </c>
      <c r="CJ59" s="119" t="n">
        <v>0</v>
      </c>
      <c r="CK59" s="119" t="n">
        <v>0</v>
      </c>
      <c r="CL59" s="119" t="n">
        <v>0</v>
      </c>
    </row>
    <row r="60" customFormat="false" ht="12.75" hidden="false" customHeight="false" outlineLevel="0" collapsed="false">
      <c r="V60" s="173" t="s">
        <v>128</v>
      </c>
      <c r="W60" s="116"/>
      <c r="BA60" s="174" t="n">
        <f aca="false">BN55+CA55</f>
        <v>2</v>
      </c>
      <c r="BB60" s="174" t="n">
        <f aca="false">BO55+CB55</f>
        <v>1</v>
      </c>
      <c r="BC60" s="174" t="n">
        <f aca="false">BP55+CC55</f>
        <v>0</v>
      </c>
      <c r="BD60" s="174" t="n">
        <f aca="false">BQ55+CD55</f>
        <v>0</v>
      </c>
      <c r="BE60" s="174" t="n">
        <f aca="false">BR55+CE55</f>
        <v>0</v>
      </c>
      <c r="BF60" s="174" t="n">
        <f aca="false">BS55+CF55</f>
        <v>0</v>
      </c>
      <c r="BG60" s="174" t="n">
        <f aca="false">BT55+CG55</f>
        <v>0</v>
      </c>
      <c r="BH60" s="174" t="n">
        <f aca="false">BU55+CH55</f>
        <v>0</v>
      </c>
      <c r="BI60" s="174" t="n">
        <f aca="false">BV55+CI55</f>
        <v>0</v>
      </c>
      <c r="BJ60" s="174" t="n">
        <f aca="false">BW55+CJ55</f>
        <v>0</v>
      </c>
      <c r="BK60" s="174" t="n">
        <f aca="false">BX55+CK55</f>
        <v>0</v>
      </c>
      <c r="BL60" s="174" t="n">
        <f aca="false">BY55+CL55</f>
        <v>0</v>
      </c>
      <c r="BM60" s="122"/>
      <c r="BN60" s="118" t="n">
        <v>2</v>
      </c>
      <c r="BO60" s="118" t="n">
        <v>0</v>
      </c>
      <c r="BP60" s="118" t="n">
        <v>0</v>
      </c>
      <c r="BQ60" s="118" t="n">
        <v>0</v>
      </c>
      <c r="BR60" s="118" t="n">
        <v>0</v>
      </c>
      <c r="BS60" s="118" t="n">
        <v>0</v>
      </c>
      <c r="BT60" s="118" t="n">
        <v>0</v>
      </c>
      <c r="BU60" s="118" t="n">
        <v>0</v>
      </c>
      <c r="BV60" s="118" t="n">
        <v>0</v>
      </c>
      <c r="BW60" s="118" t="n">
        <v>0</v>
      </c>
      <c r="BX60" s="118" t="n">
        <v>0</v>
      </c>
      <c r="BY60" s="118" t="n">
        <v>0</v>
      </c>
      <c r="CA60" s="119" t="n">
        <v>67</v>
      </c>
      <c r="CB60" s="119" t="n">
        <v>5</v>
      </c>
      <c r="CC60" s="119" t="n">
        <v>0</v>
      </c>
      <c r="CD60" s="119" t="n">
        <v>0</v>
      </c>
      <c r="CE60" s="119" t="n">
        <v>0</v>
      </c>
      <c r="CF60" s="119" t="n">
        <v>0</v>
      </c>
      <c r="CG60" s="119" t="n">
        <v>0</v>
      </c>
      <c r="CH60" s="119" t="n">
        <v>0</v>
      </c>
      <c r="CI60" s="119" t="n">
        <v>0</v>
      </c>
      <c r="CJ60" s="119" t="n">
        <v>0</v>
      </c>
      <c r="CK60" s="119" t="n">
        <v>0</v>
      </c>
      <c r="CL60" s="119" t="n">
        <v>0</v>
      </c>
    </row>
    <row r="61" customFormat="false" ht="12.75" hidden="false" customHeight="false" outlineLevel="0" collapsed="false">
      <c r="V61" s="173" t="s">
        <v>129</v>
      </c>
      <c r="W61" s="116"/>
      <c r="BA61" s="174" t="n">
        <f aca="false">BN56+CA56</f>
        <v>1</v>
      </c>
      <c r="BB61" s="174" t="n">
        <f aca="false">BO56+CB56</f>
        <v>1</v>
      </c>
      <c r="BC61" s="174" t="n">
        <f aca="false">BP56+CC56</f>
        <v>0</v>
      </c>
      <c r="BD61" s="174" t="n">
        <f aca="false">BQ56+CD56</f>
        <v>0</v>
      </c>
      <c r="BE61" s="174" t="n">
        <f aca="false">BR56+CE56</f>
        <v>0</v>
      </c>
      <c r="BF61" s="174" t="n">
        <f aca="false">BS56+CF56</f>
        <v>0</v>
      </c>
      <c r="BG61" s="174" t="n">
        <f aca="false">BT56+CG56</f>
        <v>0</v>
      </c>
      <c r="BH61" s="174" t="n">
        <f aca="false">BU56+CH56</f>
        <v>0</v>
      </c>
      <c r="BI61" s="174" t="n">
        <f aca="false">BV56+CI56</f>
        <v>0</v>
      </c>
      <c r="BJ61" s="174" t="n">
        <f aca="false">BW56+CJ56</f>
        <v>0</v>
      </c>
      <c r="BK61" s="174" t="n">
        <f aca="false">BX56+CK56</f>
        <v>0</v>
      </c>
      <c r="BL61" s="174" t="n">
        <f aca="false">BY56+CL56</f>
        <v>0</v>
      </c>
      <c r="BM61" s="122"/>
      <c r="BN61" s="118" t="n">
        <v>1</v>
      </c>
      <c r="BO61" s="118" t="n">
        <v>0</v>
      </c>
      <c r="BP61" s="118" t="n">
        <v>0</v>
      </c>
      <c r="BQ61" s="118" t="n">
        <v>0</v>
      </c>
      <c r="BR61" s="118" t="n">
        <v>0</v>
      </c>
      <c r="BS61" s="118" t="n">
        <v>0</v>
      </c>
      <c r="BT61" s="118" t="n">
        <v>0</v>
      </c>
      <c r="BU61" s="118" t="n">
        <v>0</v>
      </c>
      <c r="BV61" s="118" t="n">
        <v>0</v>
      </c>
      <c r="BW61" s="118" t="n">
        <v>0</v>
      </c>
      <c r="BX61" s="118" t="n">
        <v>0</v>
      </c>
      <c r="BY61" s="118" t="n">
        <v>0</v>
      </c>
      <c r="CA61" s="119" t="n">
        <v>71</v>
      </c>
      <c r="CB61" s="119" t="n">
        <v>3</v>
      </c>
      <c r="CC61" s="119" t="n">
        <v>0</v>
      </c>
      <c r="CD61" s="119" t="n">
        <v>0</v>
      </c>
      <c r="CE61" s="119" t="n">
        <v>0</v>
      </c>
      <c r="CF61" s="119" t="n">
        <v>0</v>
      </c>
      <c r="CG61" s="119" t="n">
        <v>0</v>
      </c>
      <c r="CH61" s="119" t="n">
        <v>0</v>
      </c>
      <c r="CI61" s="119" t="n">
        <v>0</v>
      </c>
      <c r="CJ61" s="119" t="n">
        <v>0</v>
      </c>
      <c r="CK61" s="119" t="n">
        <v>0</v>
      </c>
      <c r="CL61" s="119" t="n">
        <v>0</v>
      </c>
    </row>
    <row r="62" customFormat="false" ht="12.75" hidden="false" customHeight="false" outlineLevel="0" collapsed="false">
      <c r="V62" s="173" t="s">
        <v>130</v>
      </c>
      <c r="W62" s="116"/>
      <c r="BA62" s="174" t="n">
        <f aca="false">BN57+CA57</f>
        <v>12</v>
      </c>
      <c r="BB62" s="174" t="n">
        <f aca="false">BO57+CB57</f>
        <v>2</v>
      </c>
      <c r="BC62" s="174" t="n">
        <f aca="false">BP57+CC57</f>
        <v>0</v>
      </c>
      <c r="BD62" s="174" t="n">
        <f aca="false">BQ57+CD57</f>
        <v>0</v>
      </c>
      <c r="BE62" s="174" t="n">
        <f aca="false">BR57+CE57</f>
        <v>0</v>
      </c>
      <c r="BF62" s="174" t="n">
        <f aca="false">BS57+CF57</f>
        <v>0</v>
      </c>
      <c r="BG62" s="174" t="n">
        <f aca="false">BT57+CG57</f>
        <v>0</v>
      </c>
      <c r="BH62" s="174" t="n">
        <f aca="false">BU57+CH57</f>
        <v>0</v>
      </c>
      <c r="BI62" s="174" t="n">
        <f aca="false">BV57+CI57</f>
        <v>0</v>
      </c>
      <c r="BJ62" s="174" t="n">
        <f aca="false">BW57+CJ57</f>
        <v>0</v>
      </c>
      <c r="BK62" s="174" t="n">
        <f aca="false">BX57+CK57</f>
        <v>0</v>
      </c>
      <c r="BL62" s="174" t="n">
        <f aca="false">BY57+CL57</f>
        <v>0</v>
      </c>
      <c r="BM62" s="122"/>
      <c r="BN62" s="118" t="n">
        <v>11</v>
      </c>
      <c r="BO62" s="118" t="n">
        <v>0</v>
      </c>
      <c r="BP62" s="118" t="n">
        <v>0</v>
      </c>
      <c r="BQ62" s="118" t="n">
        <v>0</v>
      </c>
      <c r="BR62" s="118" t="n">
        <v>0</v>
      </c>
      <c r="BS62" s="118" t="n">
        <v>0</v>
      </c>
      <c r="BT62" s="118" t="n">
        <v>0</v>
      </c>
      <c r="BU62" s="118" t="n">
        <v>0</v>
      </c>
      <c r="BV62" s="118" t="n">
        <v>0</v>
      </c>
      <c r="BW62" s="118" t="n">
        <v>0</v>
      </c>
      <c r="BX62" s="118" t="n">
        <v>0</v>
      </c>
      <c r="BY62" s="118" t="n">
        <v>0</v>
      </c>
      <c r="CA62" s="119" t="n">
        <v>94</v>
      </c>
      <c r="CB62" s="119" t="n">
        <v>4</v>
      </c>
      <c r="CC62" s="119" t="n">
        <v>0</v>
      </c>
      <c r="CD62" s="119" t="n">
        <v>0</v>
      </c>
      <c r="CE62" s="119" t="n">
        <v>0</v>
      </c>
      <c r="CF62" s="119" t="n">
        <v>0</v>
      </c>
      <c r="CG62" s="119" t="n">
        <v>0</v>
      </c>
      <c r="CH62" s="119" t="n">
        <v>0</v>
      </c>
      <c r="CI62" s="119" t="n">
        <v>0</v>
      </c>
      <c r="CJ62" s="119" t="n">
        <v>0</v>
      </c>
      <c r="CK62" s="119" t="n">
        <v>0</v>
      </c>
      <c r="CL62" s="119" t="n">
        <v>0</v>
      </c>
    </row>
    <row r="63" s="170" customFormat="true" ht="12.75" hidden="false" customHeight="false" outlineLevel="0" collapsed="false">
      <c r="A63" s="175" t="n">
        <f aca="false">(H32+J32+L32+N32+P32+R32)/T32</f>
        <v>0.000735835172921266</v>
      </c>
      <c r="B63" s="176" t="s">
        <v>131</v>
      </c>
      <c r="L63" s="177" t="n">
        <f aca="false">(I32+K32+M32+O32+Q32+S32)/U32</f>
        <v>0</v>
      </c>
      <c r="M63" s="176" t="s">
        <v>132</v>
      </c>
      <c r="V63" s="178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Z63" s="97"/>
      <c r="BA63" s="174" t="n">
        <f aca="false">BN58+CA58</f>
        <v>43</v>
      </c>
      <c r="BB63" s="174" t="n">
        <f aca="false">BO58+CB58</f>
        <v>5</v>
      </c>
      <c r="BC63" s="174" t="n">
        <f aca="false">BP58+CC58</f>
        <v>0</v>
      </c>
      <c r="BD63" s="174" t="n">
        <f aca="false">BQ58+CD58</f>
        <v>0</v>
      </c>
      <c r="BE63" s="174" t="n">
        <f aca="false">BR58+CE58</f>
        <v>0</v>
      </c>
      <c r="BF63" s="174" t="n">
        <f aca="false">BS58+CF58</f>
        <v>0</v>
      </c>
      <c r="BG63" s="174" t="n">
        <f aca="false">BT58+CG58</f>
        <v>0</v>
      </c>
      <c r="BH63" s="174" t="n">
        <f aca="false">BU58+CH58</f>
        <v>0</v>
      </c>
      <c r="BI63" s="174" t="n">
        <f aca="false">BV58+CI58</f>
        <v>0</v>
      </c>
      <c r="BJ63" s="174" t="n">
        <f aca="false">BW58+CJ58</f>
        <v>0</v>
      </c>
      <c r="BK63" s="174" t="n">
        <f aca="false">BX58+CK58</f>
        <v>0</v>
      </c>
      <c r="BL63" s="174" t="n">
        <f aca="false">BY58+CL58</f>
        <v>0</v>
      </c>
      <c r="BM63" s="122"/>
      <c r="BN63" s="118" t="n">
        <v>3</v>
      </c>
      <c r="BO63" s="118" t="n">
        <v>0</v>
      </c>
      <c r="BP63" s="118" t="n">
        <v>0</v>
      </c>
      <c r="BQ63" s="118" t="n">
        <v>0</v>
      </c>
      <c r="BR63" s="118" t="n">
        <v>0</v>
      </c>
      <c r="BS63" s="118" t="n">
        <v>0</v>
      </c>
      <c r="BT63" s="118" t="n">
        <v>0</v>
      </c>
      <c r="BU63" s="118" t="n">
        <v>0</v>
      </c>
      <c r="BV63" s="118" t="n">
        <v>0</v>
      </c>
      <c r="BW63" s="118" t="n">
        <v>0</v>
      </c>
      <c r="BX63" s="118" t="n">
        <v>0</v>
      </c>
      <c r="BY63" s="118" t="n">
        <v>0</v>
      </c>
      <c r="CA63" s="119" t="n">
        <v>72</v>
      </c>
      <c r="CB63" s="119" t="n">
        <v>5</v>
      </c>
      <c r="CC63" s="119" t="n">
        <v>0</v>
      </c>
      <c r="CD63" s="119" t="n">
        <v>0</v>
      </c>
      <c r="CE63" s="119" t="n">
        <v>0</v>
      </c>
      <c r="CF63" s="119" t="n">
        <v>0</v>
      </c>
      <c r="CG63" s="119" t="n">
        <v>0</v>
      </c>
      <c r="CH63" s="119" t="n">
        <v>0</v>
      </c>
      <c r="CI63" s="119" t="n">
        <v>0</v>
      </c>
      <c r="CJ63" s="119" t="n">
        <v>0</v>
      </c>
      <c r="CK63" s="119" t="n">
        <v>0</v>
      </c>
      <c r="CL63" s="119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170" customFormat="true" ht="12.75" hidden="false" customHeight="false" outlineLevel="0" collapsed="false">
      <c r="A64" s="175" t="n">
        <f aca="false">(P32+R32)/T32</f>
        <v>0</v>
      </c>
      <c r="B64" s="176" t="s">
        <v>133</v>
      </c>
      <c r="K64" s="180"/>
      <c r="L64" s="175" t="n">
        <f aca="false">(Q32+S32)/U32</f>
        <v>0</v>
      </c>
      <c r="M64" s="176" t="s">
        <v>133</v>
      </c>
      <c r="V64" s="178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Z64" s="97"/>
      <c r="BA64" s="174" t="n">
        <f aca="false">BN59+CA59</f>
        <v>102</v>
      </c>
      <c r="BB64" s="174" t="n">
        <f aca="false">BO59+CB59</f>
        <v>3</v>
      </c>
      <c r="BC64" s="174" t="n">
        <f aca="false">BP59+CC59</f>
        <v>0</v>
      </c>
      <c r="BD64" s="174" t="n">
        <f aca="false">BQ59+CD59</f>
        <v>0</v>
      </c>
      <c r="BE64" s="174" t="n">
        <f aca="false">BR59+CE59</f>
        <v>0</v>
      </c>
      <c r="BF64" s="174" t="n">
        <f aca="false">BS59+CF59</f>
        <v>0</v>
      </c>
      <c r="BG64" s="174" t="n">
        <f aca="false">BT59+CG59</f>
        <v>0</v>
      </c>
      <c r="BH64" s="174" t="n">
        <f aca="false">BU59+CH59</f>
        <v>0</v>
      </c>
      <c r="BI64" s="174" t="n">
        <f aca="false">BV59+CI59</f>
        <v>0</v>
      </c>
      <c r="BJ64" s="174" t="n">
        <f aca="false">BW59+CJ59</f>
        <v>0</v>
      </c>
      <c r="BK64" s="174" t="n">
        <f aca="false">BX59+CK59</f>
        <v>0</v>
      </c>
      <c r="BL64" s="174" t="n">
        <f aca="false">BY59+CL59</f>
        <v>0</v>
      </c>
      <c r="BM64" s="122"/>
      <c r="BN64" s="118" t="n">
        <v>9</v>
      </c>
      <c r="BO64" s="118" t="n">
        <v>0</v>
      </c>
      <c r="BP64" s="118" t="n">
        <v>0</v>
      </c>
      <c r="BQ64" s="118" t="n">
        <v>0</v>
      </c>
      <c r="BR64" s="118" t="n">
        <v>0</v>
      </c>
      <c r="BS64" s="118" t="n">
        <v>0</v>
      </c>
      <c r="BT64" s="118" t="n">
        <v>0</v>
      </c>
      <c r="BU64" s="118" t="n">
        <v>0</v>
      </c>
      <c r="BV64" s="118" t="n">
        <v>0</v>
      </c>
      <c r="BW64" s="118" t="n">
        <v>0</v>
      </c>
      <c r="BX64" s="118" t="n">
        <v>0</v>
      </c>
      <c r="BY64" s="118" t="n">
        <v>0</v>
      </c>
      <c r="CA64" s="119" t="n">
        <v>86</v>
      </c>
      <c r="CB64" s="119" t="n">
        <v>5</v>
      </c>
      <c r="CC64" s="119" t="n">
        <v>1</v>
      </c>
      <c r="CD64" s="119" t="n">
        <v>0</v>
      </c>
      <c r="CE64" s="119" t="n">
        <v>0</v>
      </c>
      <c r="CF64" s="119" t="n">
        <v>0</v>
      </c>
      <c r="CG64" s="119" t="n">
        <v>0</v>
      </c>
      <c r="CH64" s="119" t="n">
        <v>0</v>
      </c>
      <c r="CI64" s="119" t="n">
        <v>0</v>
      </c>
      <c r="CJ64" s="119" t="n">
        <v>0</v>
      </c>
      <c r="CK64" s="119" t="n">
        <v>0</v>
      </c>
      <c r="CL64" s="119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BA65" s="174" t="n">
        <f aca="false">BN60+CA60</f>
        <v>69</v>
      </c>
      <c r="BB65" s="174" t="n">
        <f aca="false">BO60+CB60</f>
        <v>5</v>
      </c>
      <c r="BC65" s="174" t="n">
        <f aca="false">BP60+CC60</f>
        <v>0</v>
      </c>
      <c r="BD65" s="174" t="n">
        <f aca="false">BQ60+CD60</f>
        <v>0</v>
      </c>
      <c r="BE65" s="174" t="n">
        <f aca="false">BR60+CE60</f>
        <v>0</v>
      </c>
      <c r="BF65" s="174" t="n">
        <f aca="false">BS60+CF60</f>
        <v>0</v>
      </c>
      <c r="BG65" s="174" t="n">
        <f aca="false">BT60+CG60</f>
        <v>0</v>
      </c>
      <c r="BH65" s="174" t="n">
        <f aca="false">BU60+CH60</f>
        <v>0</v>
      </c>
      <c r="BI65" s="174" t="n">
        <f aca="false">BV60+CI60</f>
        <v>0</v>
      </c>
      <c r="BJ65" s="174" t="n">
        <f aca="false">BW60+CJ60</f>
        <v>0</v>
      </c>
      <c r="BK65" s="174" t="n">
        <f aca="false">BX60+CK60</f>
        <v>0</v>
      </c>
      <c r="BL65" s="174" t="n">
        <f aca="false">BY60+CL60</f>
        <v>0</v>
      </c>
      <c r="BM65" s="122"/>
      <c r="BN65" s="118" t="n">
        <v>3</v>
      </c>
      <c r="BO65" s="118" t="n">
        <v>1</v>
      </c>
      <c r="BP65" s="118" t="n">
        <v>0</v>
      </c>
      <c r="BQ65" s="118" t="n">
        <v>0</v>
      </c>
      <c r="BR65" s="118" t="n">
        <v>0</v>
      </c>
      <c r="BS65" s="118" t="n">
        <v>0</v>
      </c>
      <c r="BT65" s="118" t="n">
        <v>0</v>
      </c>
      <c r="BU65" s="118" t="n">
        <v>0</v>
      </c>
      <c r="BV65" s="118" t="n">
        <v>0</v>
      </c>
      <c r="BW65" s="118" t="n">
        <v>0</v>
      </c>
      <c r="BX65" s="118" t="n">
        <v>0</v>
      </c>
      <c r="BY65" s="118" t="n">
        <v>0</v>
      </c>
      <c r="CA65" s="119" t="n">
        <v>81</v>
      </c>
      <c r="CB65" s="119" t="n">
        <v>7</v>
      </c>
      <c r="CC65" s="119" t="n">
        <v>0</v>
      </c>
      <c r="CD65" s="119" t="n">
        <v>0</v>
      </c>
      <c r="CE65" s="119" t="n">
        <v>0</v>
      </c>
      <c r="CF65" s="119" t="n">
        <v>0</v>
      </c>
      <c r="CG65" s="119" t="n">
        <v>0</v>
      </c>
      <c r="CH65" s="119" t="n">
        <v>0</v>
      </c>
      <c r="CI65" s="119" t="n">
        <v>0</v>
      </c>
      <c r="CJ65" s="119" t="n">
        <v>0</v>
      </c>
      <c r="CK65" s="119" t="n">
        <v>0</v>
      </c>
      <c r="CL65" s="119" t="n">
        <v>0</v>
      </c>
    </row>
    <row r="66" s="97" customFormat="true" ht="17.25" hidden="false" customHeight="false" outlineLevel="0" collapsed="false">
      <c r="A66" s="181" t="str">
        <f aca="false">A1</f>
        <v>Comptages vitesse TV/PL à Montreuil</v>
      </c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98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BA66" s="174" t="n">
        <f aca="false">BN61+CA61</f>
        <v>72</v>
      </c>
      <c r="BB66" s="174" t="n">
        <f aca="false">BO61+CB61</f>
        <v>3</v>
      </c>
      <c r="BC66" s="174" t="n">
        <f aca="false">BP61+CC61</f>
        <v>0</v>
      </c>
      <c r="BD66" s="174" t="n">
        <f aca="false">BQ61+CD61</f>
        <v>0</v>
      </c>
      <c r="BE66" s="174" t="n">
        <f aca="false">BR61+CE61</f>
        <v>0</v>
      </c>
      <c r="BF66" s="174" t="n">
        <f aca="false">BS61+CF61</f>
        <v>0</v>
      </c>
      <c r="BG66" s="174" t="n">
        <f aca="false">BT61+CG61</f>
        <v>0</v>
      </c>
      <c r="BH66" s="174" t="n">
        <f aca="false">BU61+CH61</f>
        <v>0</v>
      </c>
      <c r="BI66" s="174" t="n">
        <f aca="false">BV61+CI61</f>
        <v>0</v>
      </c>
      <c r="BJ66" s="174" t="n">
        <f aca="false">BW61+CJ61</f>
        <v>0</v>
      </c>
      <c r="BK66" s="174" t="n">
        <f aca="false">BX61+CK61</f>
        <v>0</v>
      </c>
      <c r="BL66" s="174" t="n">
        <f aca="false">BY61+CL61</f>
        <v>0</v>
      </c>
      <c r="BM66" s="122"/>
      <c r="BN66" s="118" t="n">
        <v>0</v>
      </c>
      <c r="BO66" s="118" t="n">
        <v>1</v>
      </c>
      <c r="BP66" s="118" t="n">
        <v>0</v>
      </c>
      <c r="BQ66" s="118" t="n">
        <v>0</v>
      </c>
      <c r="BR66" s="118" t="n">
        <v>0</v>
      </c>
      <c r="BS66" s="118" t="n">
        <v>0</v>
      </c>
      <c r="BT66" s="118" t="n">
        <v>0</v>
      </c>
      <c r="BU66" s="118" t="n">
        <v>0</v>
      </c>
      <c r="BV66" s="118" t="n">
        <v>0</v>
      </c>
      <c r="BW66" s="118" t="n">
        <v>0</v>
      </c>
      <c r="BX66" s="118" t="n">
        <v>0</v>
      </c>
      <c r="BY66" s="118" t="n">
        <v>0</v>
      </c>
      <c r="BZ66" s="99"/>
      <c r="CA66" s="119" t="n">
        <v>86</v>
      </c>
      <c r="CB66" s="119" t="n">
        <v>7</v>
      </c>
      <c r="CC66" s="119" t="n">
        <v>1</v>
      </c>
      <c r="CD66" s="119" t="n">
        <v>0</v>
      </c>
      <c r="CE66" s="119" t="n">
        <v>0</v>
      </c>
      <c r="CF66" s="119" t="n">
        <v>0</v>
      </c>
      <c r="CG66" s="119" t="n">
        <v>0</v>
      </c>
      <c r="CH66" s="119" t="n">
        <v>0</v>
      </c>
      <c r="CI66" s="119" t="n">
        <v>0</v>
      </c>
      <c r="CJ66" s="119" t="n">
        <v>0</v>
      </c>
      <c r="CK66" s="119" t="n">
        <v>0</v>
      </c>
      <c r="CL66" s="119" t="n">
        <v>0</v>
      </c>
    </row>
    <row r="67" s="97" customFormat="true" ht="7.15" hidden="false" customHeight="true" outlineLevel="0" collapsed="false">
      <c r="A67" s="182"/>
      <c r="B67" s="183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98"/>
      <c r="BA67" s="174" t="n">
        <f aca="false">BN62+CA62</f>
        <v>105</v>
      </c>
      <c r="BB67" s="174" t="n">
        <f aca="false">BO62+CB62</f>
        <v>4</v>
      </c>
      <c r="BC67" s="174" t="n">
        <f aca="false">BP62+CC62</f>
        <v>0</v>
      </c>
      <c r="BD67" s="174" t="n">
        <f aca="false">BQ62+CD62</f>
        <v>0</v>
      </c>
      <c r="BE67" s="174" t="n">
        <f aca="false">BR62+CE62</f>
        <v>0</v>
      </c>
      <c r="BF67" s="174" t="n">
        <f aca="false">BS62+CF62</f>
        <v>0</v>
      </c>
      <c r="BG67" s="174" t="n">
        <f aca="false">BT62+CG62</f>
        <v>0</v>
      </c>
      <c r="BH67" s="174" t="n">
        <f aca="false">BU62+CH62</f>
        <v>0</v>
      </c>
      <c r="BI67" s="174" t="n">
        <f aca="false">BV62+CI62</f>
        <v>0</v>
      </c>
      <c r="BJ67" s="174" t="n">
        <f aca="false">BW62+CJ62</f>
        <v>0</v>
      </c>
      <c r="BK67" s="174" t="n">
        <f aca="false">BX62+CK62</f>
        <v>0</v>
      </c>
      <c r="BL67" s="174" t="n">
        <f aca="false">BY62+CL62</f>
        <v>0</v>
      </c>
      <c r="BM67" s="122"/>
      <c r="BN67" s="118" t="n">
        <v>6</v>
      </c>
      <c r="BO67" s="118" t="n">
        <v>0</v>
      </c>
      <c r="BP67" s="118" t="n">
        <v>0</v>
      </c>
      <c r="BQ67" s="118" t="n">
        <v>0</v>
      </c>
      <c r="BR67" s="118" t="n">
        <v>0</v>
      </c>
      <c r="BS67" s="118" t="n">
        <v>0</v>
      </c>
      <c r="BT67" s="118" t="n">
        <v>0</v>
      </c>
      <c r="BU67" s="118" t="n">
        <v>0</v>
      </c>
      <c r="BV67" s="118" t="n">
        <v>0</v>
      </c>
      <c r="BW67" s="118" t="n">
        <v>0</v>
      </c>
      <c r="BX67" s="118" t="n">
        <v>0</v>
      </c>
      <c r="BY67" s="118" t="n">
        <v>0</v>
      </c>
      <c r="BZ67" s="99"/>
      <c r="CA67" s="119" t="n">
        <v>86</v>
      </c>
      <c r="CB67" s="119" t="n">
        <v>10</v>
      </c>
      <c r="CC67" s="119" t="n">
        <v>0</v>
      </c>
      <c r="CD67" s="119" t="n">
        <v>0</v>
      </c>
      <c r="CE67" s="119" t="n">
        <v>0</v>
      </c>
      <c r="CF67" s="119" t="n">
        <v>0</v>
      </c>
      <c r="CG67" s="119" t="n">
        <v>0</v>
      </c>
      <c r="CH67" s="119" t="n">
        <v>0</v>
      </c>
      <c r="CI67" s="119" t="n">
        <v>0</v>
      </c>
      <c r="CJ67" s="119" t="n">
        <v>0</v>
      </c>
      <c r="CK67" s="119" t="n">
        <v>0</v>
      </c>
      <c r="CL67" s="119" t="n">
        <v>0</v>
      </c>
    </row>
    <row r="68" s="97" customFormat="true" ht="13.15" hidden="false" customHeight="false" outlineLevel="0" collapsed="false">
      <c r="A68" s="116" t="s">
        <v>51</v>
      </c>
      <c r="E68" s="184" t="str">
        <f aca="false">BB5</f>
        <v>mardi 23 mars 2021</v>
      </c>
      <c r="I68" s="116" t="str">
        <f aca="false">I3</f>
        <v>Entre</v>
      </c>
      <c r="J68" s="185" t="str">
        <f aca="false">J3</f>
        <v>Rue Crébillon</v>
      </c>
      <c r="K68" s="116"/>
      <c r="L68" s="186"/>
      <c r="M68" s="116"/>
      <c r="N68" s="116"/>
      <c r="O68" s="116" t="str">
        <f aca="false">O3</f>
        <v>Et</v>
      </c>
      <c r="P68" s="121" t="str">
        <f aca="false">P3</f>
        <v>Rue Leroyer</v>
      </c>
      <c r="V68" s="98"/>
      <c r="X68" s="103" t="s">
        <v>134</v>
      </c>
      <c r="AA68" s="116"/>
      <c r="AB68" s="116"/>
      <c r="AC68" s="116"/>
      <c r="AD68" s="116"/>
      <c r="AE68" s="104" t="s">
        <v>135</v>
      </c>
      <c r="AG68" s="116"/>
      <c r="AK68" s="116"/>
      <c r="BA68" s="174" t="n">
        <f aca="false">BN63+CA63</f>
        <v>75</v>
      </c>
      <c r="BB68" s="174" t="n">
        <f aca="false">BO63+CB63</f>
        <v>5</v>
      </c>
      <c r="BC68" s="174" t="n">
        <f aca="false">BP63+CC63</f>
        <v>0</v>
      </c>
      <c r="BD68" s="174" t="n">
        <f aca="false">BQ63+CD63</f>
        <v>0</v>
      </c>
      <c r="BE68" s="174" t="n">
        <f aca="false">BR63+CE63</f>
        <v>0</v>
      </c>
      <c r="BF68" s="174" t="n">
        <f aca="false">BS63+CF63</f>
        <v>0</v>
      </c>
      <c r="BG68" s="174" t="n">
        <f aca="false">BT63+CG63</f>
        <v>0</v>
      </c>
      <c r="BH68" s="174" t="n">
        <f aca="false">BU63+CH63</f>
        <v>0</v>
      </c>
      <c r="BI68" s="174" t="n">
        <f aca="false">BV63+CI63</f>
        <v>0</v>
      </c>
      <c r="BJ68" s="174" t="n">
        <f aca="false">BW63+CJ63</f>
        <v>0</v>
      </c>
      <c r="BK68" s="174" t="n">
        <f aca="false">BX63+CK63</f>
        <v>0</v>
      </c>
      <c r="BL68" s="174" t="n">
        <f aca="false">BY63+CL63</f>
        <v>0</v>
      </c>
      <c r="BM68" s="122"/>
      <c r="BN68" s="118" t="n">
        <v>11</v>
      </c>
      <c r="BO68" s="118" t="n">
        <v>1</v>
      </c>
      <c r="BP68" s="118" t="n">
        <v>0</v>
      </c>
      <c r="BQ68" s="118" t="n">
        <v>0</v>
      </c>
      <c r="BR68" s="118" t="n">
        <v>0</v>
      </c>
      <c r="BS68" s="118" t="n">
        <v>0</v>
      </c>
      <c r="BT68" s="118" t="n">
        <v>0</v>
      </c>
      <c r="BU68" s="118" t="n">
        <v>0</v>
      </c>
      <c r="BV68" s="118" t="n">
        <v>0</v>
      </c>
      <c r="BW68" s="118" t="n">
        <v>0</v>
      </c>
      <c r="BX68" s="118" t="n">
        <v>0</v>
      </c>
      <c r="BY68" s="118" t="n">
        <v>0</v>
      </c>
      <c r="BZ68" s="99"/>
      <c r="CA68" s="119" t="n">
        <v>128</v>
      </c>
      <c r="CB68" s="119" t="n">
        <v>6</v>
      </c>
      <c r="CC68" s="119" t="n">
        <v>0</v>
      </c>
      <c r="CD68" s="119" t="n">
        <v>0</v>
      </c>
      <c r="CE68" s="119" t="n">
        <v>0</v>
      </c>
      <c r="CF68" s="119" t="n">
        <v>0</v>
      </c>
      <c r="CG68" s="119" t="n">
        <v>0</v>
      </c>
      <c r="CH68" s="119" t="n">
        <v>0</v>
      </c>
      <c r="CI68" s="119" t="n">
        <v>0</v>
      </c>
      <c r="CJ68" s="119" t="n">
        <v>0</v>
      </c>
      <c r="CK68" s="119" t="n">
        <v>0</v>
      </c>
      <c r="CL68" s="119" t="n">
        <v>0</v>
      </c>
    </row>
    <row r="69" s="97" customFormat="true" ht="15.4" hidden="false" customHeight="false" outlineLevel="0" collapsed="false">
      <c r="A69" s="187" t="s">
        <v>54</v>
      </c>
      <c r="V69" s="107"/>
      <c r="W69" s="108"/>
      <c r="X69" s="103" t="s">
        <v>136</v>
      </c>
      <c r="Y69" s="108"/>
      <c r="Z69" s="108"/>
      <c r="AA69" s="116"/>
      <c r="AB69" s="116"/>
      <c r="AC69" s="116"/>
      <c r="AD69" s="116"/>
      <c r="AE69" s="104" t="s">
        <v>137</v>
      </c>
      <c r="AF69" s="108"/>
      <c r="AG69" s="116"/>
      <c r="AH69" s="108"/>
      <c r="AI69" s="108"/>
      <c r="AJ69" s="108"/>
      <c r="AK69" s="116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BA69" s="174" t="n">
        <f aca="false">BN64+CA64</f>
        <v>95</v>
      </c>
      <c r="BB69" s="174" t="n">
        <f aca="false">BO64+CB64</f>
        <v>5</v>
      </c>
      <c r="BC69" s="174" t="n">
        <f aca="false">BP64+CC64</f>
        <v>1</v>
      </c>
      <c r="BD69" s="174" t="n">
        <f aca="false">BQ64+CD64</f>
        <v>0</v>
      </c>
      <c r="BE69" s="174" t="n">
        <f aca="false">BR64+CE64</f>
        <v>0</v>
      </c>
      <c r="BF69" s="174" t="n">
        <f aca="false">BS64+CF64</f>
        <v>0</v>
      </c>
      <c r="BG69" s="174" t="n">
        <f aca="false">BT64+CG64</f>
        <v>0</v>
      </c>
      <c r="BH69" s="174" t="n">
        <f aca="false">BU64+CH64</f>
        <v>0</v>
      </c>
      <c r="BI69" s="174" t="n">
        <f aca="false">BV64+CI64</f>
        <v>0</v>
      </c>
      <c r="BJ69" s="174" t="n">
        <f aca="false">BW64+CJ64</f>
        <v>0</v>
      </c>
      <c r="BK69" s="174" t="n">
        <f aca="false">BX64+CK64</f>
        <v>0</v>
      </c>
      <c r="BL69" s="174" t="n">
        <f aca="false">BY64+CL64</f>
        <v>0</v>
      </c>
      <c r="BM69" s="122"/>
      <c r="BN69" s="118" t="n">
        <v>5</v>
      </c>
      <c r="BO69" s="118" t="n">
        <v>1</v>
      </c>
      <c r="BP69" s="118" t="n">
        <v>0</v>
      </c>
      <c r="BQ69" s="118" t="n">
        <v>0</v>
      </c>
      <c r="BR69" s="118" t="n">
        <v>0</v>
      </c>
      <c r="BS69" s="118" t="n">
        <v>0</v>
      </c>
      <c r="BT69" s="118" t="n">
        <v>0</v>
      </c>
      <c r="BU69" s="118" t="n">
        <v>0</v>
      </c>
      <c r="BV69" s="118" t="n">
        <v>0</v>
      </c>
      <c r="BW69" s="118" t="n">
        <v>0</v>
      </c>
      <c r="BX69" s="118" t="n">
        <v>0</v>
      </c>
      <c r="BY69" s="118" t="n">
        <v>0</v>
      </c>
      <c r="BZ69" s="99"/>
      <c r="CA69" s="119" t="n">
        <v>117</v>
      </c>
      <c r="CB69" s="119" t="n">
        <v>4</v>
      </c>
      <c r="CC69" s="119" t="n">
        <v>0</v>
      </c>
      <c r="CD69" s="119" t="n">
        <v>0</v>
      </c>
      <c r="CE69" s="119" t="n">
        <v>0</v>
      </c>
      <c r="CF69" s="119" t="n">
        <v>0</v>
      </c>
      <c r="CG69" s="119" t="n">
        <v>0</v>
      </c>
      <c r="CH69" s="119" t="n">
        <v>0</v>
      </c>
      <c r="CI69" s="119" t="n">
        <v>0</v>
      </c>
      <c r="CJ69" s="119" t="n">
        <v>0</v>
      </c>
      <c r="CK69" s="119" t="n">
        <v>0</v>
      </c>
      <c r="CL69" s="119" t="n">
        <v>0</v>
      </c>
    </row>
    <row r="70" s="97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BA70" s="174" t="n">
        <f aca="false">BN65+CA65</f>
        <v>84</v>
      </c>
      <c r="BB70" s="174" t="n">
        <f aca="false">BO65+CB65</f>
        <v>8</v>
      </c>
      <c r="BC70" s="174" t="n">
        <f aca="false">BP65+CC65</f>
        <v>0</v>
      </c>
      <c r="BD70" s="174" t="n">
        <f aca="false">BQ65+CD65</f>
        <v>0</v>
      </c>
      <c r="BE70" s="174" t="n">
        <f aca="false">BR65+CE65</f>
        <v>0</v>
      </c>
      <c r="BF70" s="174" t="n">
        <f aca="false">BS65+CF65</f>
        <v>0</v>
      </c>
      <c r="BG70" s="174" t="n">
        <f aca="false">BT65+CG65</f>
        <v>0</v>
      </c>
      <c r="BH70" s="174" t="n">
        <f aca="false">BU65+CH65</f>
        <v>0</v>
      </c>
      <c r="BI70" s="174" t="n">
        <f aca="false">BV65+CI65</f>
        <v>0</v>
      </c>
      <c r="BJ70" s="174" t="n">
        <f aca="false">BW65+CJ65</f>
        <v>0</v>
      </c>
      <c r="BK70" s="174" t="n">
        <f aca="false">BX65+CK65</f>
        <v>0</v>
      </c>
      <c r="BL70" s="174" t="n">
        <f aca="false">BY65+CL65</f>
        <v>0</v>
      </c>
      <c r="BM70" s="122"/>
      <c r="BN70" s="118" t="n">
        <v>5</v>
      </c>
      <c r="BO70" s="118" t="n">
        <v>0</v>
      </c>
      <c r="BP70" s="118" t="n">
        <v>0</v>
      </c>
      <c r="BQ70" s="118" t="n">
        <v>0</v>
      </c>
      <c r="BR70" s="118" t="n">
        <v>0</v>
      </c>
      <c r="BS70" s="118" t="n">
        <v>0</v>
      </c>
      <c r="BT70" s="118" t="n">
        <v>0</v>
      </c>
      <c r="BU70" s="118" t="n">
        <v>0</v>
      </c>
      <c r="BV70" s="118" t="n">
        <v>0</v>
      </c>
      <c r="BW70" s="118" t="n">
        <v>0</v>
      </c>
      <c r="BX70" s="118" t="n">
        <v>0</v>
      </c>
      <c r="BY70" s="118" t="n">
        <v>0</v>
      </c>
      <c r="BZ70" s="99"/>
      <c r="CA70" s="119" t="n">
        <v>100</v>
      </c>
      <c r="CB70" s="119" t="n">
        <v>12</v>
      </c>
      <c r="CC70" s="119" t="n">
        <v>0</v>
      </c>
      <c r="CD70" s="119" t="n">
        <v>0</v>
      </c>
      <c r="CE70" s="119" t="n">
        <v>0</v>
      </c>
      <c r="CF70" s="119" t="n">
        <v>0</v>
      </c>
      <c r="CG70" s="119" t="n">
        <v>0</v>
      </c>
      <c r="CH70" s="119" t="n">
        <v>0</v>
      </c>
      <c r="CI70" s="119" t="n">
        <v>0</v>
      </c>
      <c r="CJ70" s="119" t="n">
        <v>0</v>
      </c>
      <c r="CK70" s="119" t="n">
        <v>0</v>
      </c>
      <c r="CL70" s="119" t="n">
        <v>0</v>
      </c>
    </row>
    <row r="71" s="97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BA71" s="174" t="n">
        <f aca="false">BN66+CA66</f>
        <v>86</v>
      </c>
      <c r="BB71" s="174" t="n">
        <f aca="false">BO66+CB66</f>
        <v>8</v>
      </c>
      <c r="BC71" s="174" t="n">
        <f aca="false">BP66+CC66</f>
        <v>1</v>
      </c>
      <c r="BD71" s="174" t="n">
        <f aca="false">BQ66+CD66</f>
        <v>0</v>
      </c>
      <c r="BE71" s="174" t="n">
        <f aca="false">BR66+CE66</f>
        <v>0</v>
      </c>
      <c r="BF71" s="174" t="n">
        <f aca="false">BS66+CF66</f>
        <v>0</v>
      </c>
      <c r="BG71" s="174" t="n">
        <f aca="false">BT66+CG66</f>
        <v>0</v>
      </c>
      <c r="BH71" s="174" t="n">
        <f aca="false">BU66+CH66</f>
        <v>0</v>
      </c>
      <c r="BI71" s="174" t="n">
        <f aca="false">BV66+CI66</f>
        <v>0</v>
      </c>
      <c r="BJ71" s="174" t="n">
        <f aca="false">BW66+CJ66</f>
        <v>0</v>
      </c>
      <c r="BK71" s="174" t="n">
        <f aca="false">BX66+CK66</f>
        <v>0</v>
      </c>
      <c r="BL71" s="174" t="n">
        <f aca="false">BY66+CL66</f>
        <v>0</v>
      </c>
      <c r="BM71" s="122"/>
      <c r="BN71" s="118" t="n">
        <v>1</v>
      </c>
      <c r="BO71" s="118" t="n">
        <v>0</v>
      </c>
      <c r="BP71" s="118" t="n">
        <v>0</v>
      </c>
      <c r="BQ71" s="118" t="n">
        <v>0</v>
      </c>
      <c r="BR71" s="118" t="n">
        <v>0</v>
      </c>
      <c r="BS71" s="118" t="n">
        <v>0</v>
      </c>
      <c r="BT71" s="118" t="n">
        <v>0</v>
      </c>
      <c r="BU71" s="118" t="n">
        <v>0</v>
      </c>
      <c r="BV71" s="118" t="n">
        <v>0</v>
      </c>
      <c r="BW71" s="118" t="n">
        <v>0</v>
      </c>
      <c r="BX71" s="118" t="n">
        <v>0</v>
      </c>
      <c r="BY71" s="118" t="n">
        <v>0</v>
      </c>
      <c r="BZ71" s="99"/>
      <c r="CA71" s="119" t="n">
        <v>41</v>
      </c>
      <c r="CB71" s="119" t="n">
        <v>17</v>
      </c>
      <c r="CC71" s="119" t="n">
        <v>0</v>
      </c>
      <c r="CD71" s="119" t="n">
        <v>0</v>
      </c>
      <c r="CE71" s="119" t="n">
        <v>0</v>
      </c>
      <c r="CF71" s="119" t="n">
        <v>0</v>
      </c>
      <c r="CG71" s="119" t="n">
        <v>0</v>
      </c>
      <c r="CH71" s="119" t="n">
        <v>0</v>
      </c>
      <c r="CI71" s="119" t="n">
        <v>0</v>
      </c>
      <c r="CJ71" s="119" t="n">
        <v>0</v>
      </c>
      <c r="CK71" s="119" t="n">
        <v>0</v>
      </c>
      <c r="CL71" s="119" t="n">
        <v>0</v>
      </c>
    </row>
    <row r="72" s="97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BA72" s="174" t="n">
        <f aca="false">BN67+CA67</f>
        <v>92</v>
      </c>
      <c r="BB72" s="174" t="n">
        <f aca="false">BO67+CB67</f>
        <v>10</v>
      </c>
      <c r="BC72" s="174" t="n">
        <f aca="false">BP67+CC67</f>
        <v>0</v>
      </c>
      <c r="BD72" s="174" t="n">
        <f aca="false">BQ67+CD67</f>
        <v>0</v>
      </c>
      <c r="BE72" s="174" t="n">
        <f aca="false">BR67+CE67</f>
        <v>0</v>
      </c>
      <c r="BF72" s="174" t="n">
        <f aca="false">BS67+CF67</f>
        <v>0</v>
      </c>
      <c r="BG72" s="174" t="n">
        <f aca="false">BT67+CG67</f>
        <v>0</v>
      </c>
      <c r="BH72" s="174" t="n">
        <f aca="false">BU67+CH67</f>
        <v>0</v>
      </c>
      <c r="BI72" s="174" t="n">
        <f aca="false">BV67+CI67</f>
        <v>0</v>
      </c>
      <c r="BJ72" s="174" t="n">
        <f aca="false">BW67+CJ67</f>
        <v>0</v>
      </c>
      <c r="BK72" s="174" t="n">
        <f aca="false">BX67+CK67</f>
        <v>0</v>
      </c>
      <c r="BL72" s="174" t="n">
        <f aca="false">BY67+CL67</f>
        <v>0</v>
      </c>
      <c r="BM72" s="122"/>
      <c r="BN72" s="118" t="n">
        <v>1</v>
      </c>
      <c r="BO72" s="118" t="n">
        <v>0</v>
      </c>
      <c r="BP72" s="118" t="n">
        <v>0</v>
      </c>
      <c r="BQ72" s="118" t="n">
        <v>0</v>
      </c>
      <c r="BR72" s="118" t="n">
        <v>0</v>
      </c>
      <c r="BS72" s="118" t="n">
        <v>0</v>
      </c>
      <c r="BT72" s="118" t="n">
        <v>0</v>
      </c>
      <c r="BU72" s="118" t="n">
        <v>0</v>
      </c>
      <c r="BV72" s="118" t="n">
        <v>0</v>
      </c>
      <c r="BW72" s="118" t="n">
        <v>0</v>
      </c>
      <c r="BX72" s="118" t="n">
        <v>0</v>
      </c>
      <c r="BY72" s="118" t="n">
        <v>0</v>
      </c>
      <c r="BZ72" s="99"/>
      <c r="CA72" s="119" t="n">
        <v>12</v>
      </c>
      <c r="CB72" s="119" t="n">
        <v>11</v>
      </c>
      <c r="CC72" s="119" t="n">
        <v>0</v>
      </c>
      <c r="CD72" s="119" t="n">
        <v>0</v>
      </c>
      <c r="CE72" s="119" t="n">
        <v>0</v>
      </c>
      <c r="CF72" s="119" t="n">
        <v>0</v>
      </c>
      <c r="CG72" s="119" t="n">
        <v>0</v>
      </c>
      <c r="CH72" s="119" t="n">
        <v>0</v>
      </c>
      <c r="CI72" s="119" t="n">
        <v>0</v>
      </c>
      <c r="CJ72" s="119" t="n">
        <v>0</v>
      </c>
      <c r="CK72" s="119" t="n">
        <v>0</v>
      </c>
      <c r="CL72" s="119" t="n">
        <v>0</v>
      </c>
    </row>
    <row r="73" s="97" customFormat="true" ht="13.15" hidden="false" customHeight="false" outlineLevel="0" collapsed="false">
      <c r="A73" s="132" t="s">
        <v>85</v>
      </c>
      <c r="B73" s="139" t="n">
        <f aca="false">X77</f>
        <v>4</v>
      </c>
      <c r="C73" s="140" t="n">
        <f aca="false">AL77</f>
        <v>0</v>
      </c>
      <c r="D73" s="139" t="n">
        <f aca="false">Y77</f>
        <v>2</v>
      </c>
      <c r="E73" s="140" t="n">
        <f aca="false">AM77</f>
        <v>0</v>
      </c>
      <c r="F73" s="139" t="n">
        <f aca="false">Z77</f>
        <v>1</v>
      </c>
      <c r="G73" s="140" t="n">
        <f aca="false">AN77</f>
        <v>0</v>
      </c>
      <c r="H73" s="139" t="n">
        <f aca="false">AA77</f>
        <v>0</v>
      </c>
      <c r="I73" s="140" t="n">
        <f aca="false">AO77</f>
        <v>0</v>
      </c>
      <c r="J73" s="139" t="n">
        <f aca="false">AB77</f>
        <v>0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7</v>
      </c>
      <c r="U73" s="140" t="n">
        <f aca="false">SUM(C73,E73,G73,I73,K73,M73,O73,Q73,S73)</f>
        <v>0</v>
      </c>
      <c r="V73" s="98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BA73" s="174" t="n">
        <f aca="false">BN68+CA68</f>
        <v>139</v>
      </c>
      <c r="BB73" s="174" t="n">
        <f aca="false">BO68+CB68</f>
        <v>7</v>
      </c>
      <c r="BC73" s="174" t="n">
        <f aca="false">BP68+CC68</f>
        <v>0</v>
      </c>
      <c r="BD73" s="174" t="n">
        <f aca="false">BQ68+CD68</f>
        <v>0</v>
      </c>
      <c r="BE73" s="174" t="n">
        <f aca="false">BR68+CE68</f>
        <v>0</v>
      </c>
      <c r="BF73" s="174" t="n">
        <f aca="false">BS68+CF68</f>
        <v>0</v>
      </c>
      <c r="BG73" s="174" t="n">
        <f aca="false">BT68+CG68</f>
        <v>0</v>
      </c>
      <c r="BH73" s="174" t="n">
        <f aca="false">BU68+CH68</f>
        <v>0</v>
      </c>
      <c r="BI73" s="174" t="n">
        <f aca="false">BV68+CI68</f>
        <v>0</v>
      </c>
      <c r="BJ73" s="174" t="n">
        <f aca="false">BW68+CJ68</f>
        <v>0</v>
      </c>
      <c r="BK73" s="174" t="n">
        <f aca="false">BX68+CK68</f>
        <v>0</v>
      </c>
      <c r="BL73" s="174" t="n">
        <f aca="false">BY68+CL68</f>
        <v>0</v>
      </c>
      <c r="BM73" s="122"/>
      <c r="BN73" s="118" t="n">
        <v>0</v>
      </c>
      <c r="BO73" s="118" t="n">
        <v>0</v>
      </c>
      <c r="BP73" s="118" t="n">
        <v>0</v>
      </c>
      <c r="BQ73" s="118" t="n">
        <v>0</v>
      </c>
      <c r="BR73" s="118" t="n">
        <v>0</v>
      </c>
      <c r="BS73" s="118" t="n">
        <v>0</v>
      </c>
      <c r="BT73" s="118" t="n">
        <v>0</v>
      </c>
      <c r="BU73" s="118" t="n">
        <v>0</v>
      </c>
      <c r="BV73" s="118" t="n">
        <v>0</v>
      </c>
      <c r="BW73" s="118" t="n">
        <v>0</v>
      </c>
      <c r="BX73" s="118" t="n">
        <v>0</v>
      </c>
      <c r="BY73" s="118" t="n">
        <v>0</v>
      </c>
      <c r="BZ73" s="99"/>
      <c r="CA73" s="119" t="n">
        <v>16</v>
      </c>
      <c r="CB73" s="119" t="n">
        <v>0</v>
      </c>
      <c r="CC73" s="119" t="n">
        <v>1</v>
      </c>
      <c r="CD73" s="119" t="n">
        <v>0</v>
      </c>
      <c r="CE73" s="119" t="n">
        <v>0</v>
      </c>
      <c r="CF73" s="119" t="n">
        <v>0</v>
      </c>
      <c r="CG73" s="119" t="n">
        <v>0</v>
      </c>
      <c r="CH73" s="119" t="n">
        <v>0</v>
      </c>
      <c r="CI73" s="119" t="n">
        <v>0</v>
      </c>
      <c r="CJ73" s="119" t="n">
        <v>0</v>
      </c>
      <c r="CK73" s="119" t="n">
        <v>0</v>
      </c>
      <c r="CL73" s="119" t="n">
        <v>0</v>
      </c>
    </row>
    <row r="74" s="97" customFormat="true" ht="13.15" hidden="false" customHeight="false" outlineLevel="0" collapsed="false">
      <c r="A74" s="132" t="s">
        <v>86</v>
      </c>
      <c r="B74" s="139" t="n">
        <f aca="false">X78</f>
        <v>2</v>
      </c>
      <c r="C74" s="140" t="n">
        <f aca="false">AL78</f>
        <v>0</v>
      </c>
      <c r="D74" s="139" t="n">
        <f aca="false">Y78</f>
        <v>0</v>
      </c>
      <c r="E74" s="140" t="n">
        <f aca="false">AM78</f>
        <v>0</v>
      </c>
      <c r="F74" s="139" t="n">
        <f aca="false">Z78</f>
        <v>0</v>
      </c>
      <c r="G74" s="140" t="n">
        <f aca="false">AN78</f>
        <v>0</v>
      </c>
      <c r="H74" s="139" t="n">
        <f aca="false">AA78</f>
        <v>0</v>
      </c>
      <c r="I74" s="140" t="n">
        <f aca="false">AO78</f>
        <v>0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2</v>
      </c>
      <c r="U74" s="140" t="n">
        <f aca="false">SUM(C74,E74,G74,I74,K74,M74,O74,Q74,S74)</f>
        <v>0</v>
      </c>
      <c r="V74" s="136"/>
      <c r="W74" s="116"/>
      <c r="X74" s="104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BA74" s="174" t="n">
        <f aca="false">BN69+CA69</f>
        <v>122</v>
      </c>
      <c r="BB74" s="174" t="n">
        <f aca="false">BO69+CB69</f>
        <v>5</v>
      </c>
      <c r="BC74" s="174" t="n">
        <f aca="false">BP69+CC69</f>
        <v>0</v>
      </c>
      <c r="BD74" s="174" t="n">
        <f aca="false">BQ69+CD69</f>
        <v>0</v>
      </c>
      <c r="BE74" s="174" t="n">
        <f aca="false">BR69+CE69</f>
        <v>0</v>
      </c>
      <c r="BF74" s="174" t="n">
        <f aca="false">BS69+CF69</f>
        <v>0</v>
      </c>
      <c r="BG74" s="174" t="n">
        <f aca="false">BT69+CG69</f>
        <v>0</v>
      </c>
      <c r="BH74" s="174" t="n">
        <f aca="false">BU69+CH69</f>
        <v>0</v>
      </c>
      <c r="BI74" s="174" t="n">
        <f aca="false">BV69+CI69</f>
        <v>0</v>
      </c>
      <c r="BJ74" s="174" t="n">
        <f aca="false">BW69+CJ69</f>
        <v>0</v>
      </c>
      <c r="BK74" s="174" t="n">
        <f aca="false">BX69+CK69</f>
        <v>0</v>
      </c>
      <c r="BL74" s="174" t="n">
        <f aca="false">BY69+CL69</f>
        <v>0</v>
      </c>
      <c r="BM74" s="122"/>
      <c r="BN74" s="118" t="n">
        <v>0</v>
      </c>
      <c r="BO74" s="118" t="n">
        <v>0</v>
      </c>
      <c r="BP74" s="118" t="n">
        <v>0</v>
      </c>
      <c r="BQ74" s="118" t="n">
        <v>0</v>
      </c>
      <c r="BR74" s="118" t="n">
        <v>0</v>
      </c>
      <c r="BS74" s="118" t="n">
        <v>0</v>
      </c>
      <c r="BT74" s="118" t="n">
        <v>0</v>
      </c>
      <c r="BU74" s="118" t="n">
        <v>0</v>
      </c>
      <c r="BV74" s="118" t="n">
        <v>0</v>
      </c>
      <c r="BW74" s="118" t="n">
        <v>0</v>
      </c>
      <c r="BX74" s="118" t="n">
        <v>0</v>
      </c>
      <c r="BY74" s="118" t="n">
        <v>0</v>
      </c>
      <c r="BZ74" s="99"/>
      <c r="CA74" s="119" t="n">
        <v>8</v>
      </c>
      <c r="CB74" s="119" t="n">
        <v>3</v>
      </c>
      <c r="CC74" s="119" t="n">
        <v>0</v>
      </c>
      <c r="CD74" s="119" t="n">
        <v>0</v>
      </c>
      <c r="CE74" s="119" t="n">
        <v>0</v>
      </c>
      <c r="CF74" s="119" t="n">
        <v>0</v>
      </c>
      <c r="CG74" s="119" t="n">
        <v>0</v>
      </c>
      <c r="CH74" s="119" t="n">
        <v>0</v>
      </c>
      <c r="CI74" s="119" t="n">
        <v>0</v>
      </c>
      <c r="CJ74" s="119" t="n">
        <v>0</v>
      </c>
      <c r="CK74" s="119" t="n">
        <v>0</v>
      </c>
      <c r="CL74" s="119" t="n">
        <v>0</v>
      </c>
    </row>
    <row r="75" s="97" customFormat="true" ht="13.15" hidden="false" customHeight="false" outlineLevel="0" collapsed="false">
      <c r="A75" s="132" t="s">
        <v>87</v>
      </c>
      <c r="B75" s="139" t="n">
        <f aca="false">X79</f>
        <v>5</v>
      </c>
      <c r="C75" s="140" t="n">
        <f aca="false">AL79</f>
        <v>1</v>
      </c>
      <c r="D75" s="139" t="n">
        <f aca="false">Y79</f>
        <v>0</v>
      </c>
      <c r="E75" s="140" t="n">
        <f aca="false">AM79</f>
        <v>0</v>
      </c>
      <c r="F75" s="139" t="n">
        <f aca="false">Z79</f>
        <v>0</v>
      </c>
      <c r="G75" s="140" t="n">
        <f aca="false">AN79</f>
        <v>0</v>
      </c>
      <c r="H75" s="139" t="n">
        <f aca="false">AA79</f>
        <v>0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0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5</v>
      </c>
      <c r="U75" s="140" t="n">
        <f aca="false">SUM(C75,E75,G75,I75,K75,M75,O75,Q75,S75)</f>
        <v>1</v>
      </c>
      <c r="V75" s="13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BA75" s="174" t="n">
        <f aca="false">BN70+CA70</f>
        <v>105</v>
      </c>
      <c r="BB75" s="174" t="n">
        <f aca="false">BO70+CB70</f>
        <v>12</v>
      </c>
      <c r="BC75" s="174" t="n">
        <f aca="false">BP70+CC70</f>
        <v>0</v>
      </c>
      <c r="BD75" s="174" t="n">
        <f aca="false">BQ70+CD70</f>
        <v>0</v>
      </c>
      <c r="BE75" s="174" t="n">
        <f aca="false">BR70+CE70</f>
        <v>0</v>
      </c>
      <c r="BF75" s="174" t="n">
        <f aca="false">BS70+CF70</f>
        <v>0</v>
      </c>
      <c r="BG75" s="174" t="n">
        <f aca="false">BT70+CG70</f>
        <v>0</v>
      </c>
      <c r="BH75" s="174" t="n">
        <f aca="false">BU70+CH70</f>
        <v>0</v>
      </c>
      <c r="BI75" s="174" t="n">
        <f aca="false">BV70+CI70</f>
        <v>0</v>
      </c>
      <c r="BJ75" s="174" t="n">
        <f aca="false">BW70+CJ70</f>
        <v>0</v>
      </c>
      <c r="BK75" s="174" t="n">
        <f aca="false">BX70+CK70</f>
        <v>0</v>
      </c>
      <c r="BL75" s="174" t="n">
        <f aca="false">BY70+CL70</f>
        <v>0</v>
      </c>
      <c r="BM75" s="122"/>
      <c r="BN75" s="118" t="n">
        <v>0</v>
      </c>
      <c r="BO75" s="118" t="n">
        <v>0</v>
      </c>
      <c r="BP75" s="118" t="n">
        <v>0</v>
      </c>
      <c r="BQ75" s="118" t="n">
        <v>0</v>
      </c>
      <c r="BR75" s="118" t="n">
        <v>0</v>
      </c>
      <c r="BS75" s="118" t="n">
        <v>0</v>
      </c>
      <c r="BT75" s="118" t="n">
        <v>0</v>
      </c>
      <c r="BU75" s="118" t="n">
        <v>0</v>
      </c>
      <c r="BV75" s="118" t="n">
        <v>0</v>
      </c>
      <c r="BW75" s="118" t="n">
        <v>0</v>
      </c>
      <c r="BX75" s="118" t="n">
        <v>0</v>
      </c>
      <c r="BY75" s="118" t="n">
        <v>0</v>
      </c>
      <c r="BZ75" s="99"/>
      <c r="CA75" s="119" t="n">
        <v>5</v>
      </c>
      <c r="CB75" s="119" t="n">
        <v>0</v>
      </c>
      <c r="CC75" s="119" t="n">
        <v>0</v>
      </c>
      <c r="CD75" s="119" t="n">
        <v>0</v>
      </c>
      <c r="CE75" s="119" t="n">
        <v>0</v>
      </c>
      <c r="CF75" s="119" t="n">
        <v>0</v>
      </c>
      <c r="CG75" s="119" t="n">
        <v>0</v>
      </c>
      <c r="CH75" s="119" t="n">
        <v>0</v>
      </c>
      <c r="CI75" s="119" t="n">
        <v>0</v>
      </c>
      <c r="CJ75" s="119" t="n">
        <v>0</v>
      </c>
      <c r="CK75" s="119" t="n">
        <v>0</v>
      </c>
      <c r="CL75" s="119" t="n">
        <v>0</v>
      </c>
    </row>
    <row r="76" s="97" customFormat="true" ht="13.15" hidden="false" customHeight="false" outlineLevel="0" collapsed="false">
      <c r="A76" s="132" t="s">
        <v>88</v>
      </c>
      <c r="B76" s="139" t="n">
        <f aca="false">X80</f>
        <v>1</v>
      </c>
      <c r="C76" s="140" t="n">
        <f aca="false">AL80</f>
        <v>0</v>
      </c>
      <c r="D76" s="139" t="n">
        <f aca="false">Y80</f>
        <v>0</v>
      </c>
      <c r="E76" s="140" t="n">
        <f aca="false">AM80</f>
        <v>0</v>
      </c>
      <c r="F76" s="139" t="n">
        <f aca="false">Z80</f>
        <v>0</v>
      </c>
      <c r="G76" s="140" t="n">
        <f aca="false">AN80</f>
        <v>0</v>
      </c>
      <c r="H76" s="139" t="n">
        <f aca="false">AA80</f>
        <v>0</v>
      </c>
      <c r="I76" s="140" t="n">
        <f aca="false">AO80</f>
        <v>0</v>
      </c>
      <c r="J76" s="139" t="n">
        <f aca="false">AB80</f>
        <v>0</v>
      </c>
      <c r="K76" s="140" t="n">
        <f aca="false">AP80</f>
        <v>0</v>
      </c>
      <c r="L76" s="139" t="n">
        <f aca="false">AC80</f>
        <v>0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1</v>
      </c>
      <c r="U76" s="140" t="n">
        <f aca="false">SUM(C76,E76,G76,I76,K76,M76,O76,Q76,S76)</f>
        <v>0</v>
      </c>
      <c r="V76" s="13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BA76" s="174" t="n">
        <f aca="false">BN71+CA71</f>
        <v>42</v>
      </c>
      <c r="BB76" s="174" t="n">
        <f aca="false">BO71+CB71</f>
        <v>17</v>
      </c>
      <c r="BC76" s="174" t="n">
        <f aca="false">BP71+CC71</f>
        <v>0</v>
      </c>
      <c r="BD76" s="174" t="n">
        <f aca="false">BQ71+CD71</f>
        <v>0</v>
      </c>
      <c r="BE76" s="174" t="n">
        <f aca="false">BR71+CE71</f>
        <v>0</v>
      </c>
      <c r="BF76" s="174" t="n">
        <f aca="false">BS71+CF71</f>
        <v>0</v>
      </c>
      <c r="BG76" s="174" t="n">
        <f aca="false">BT71+CG71</f>
        <v>0</v>
      </c>
      <c r="BH76" s="174" t="n">
        <f aca="false">BU71+CH71</f>
        <v>0</v>
      </c>
      <c r="BI76" s="174" t="n">
        <f aca="false">BV71+CI71</f>
        <v>0</v>
      </c>
      <c r="BJ76" s="174" t="n">
        <f aca="false">BW71+CJ71</f>
        <v>0</v>
      </c>
      <c r="BK76" s="174" t="n">
        <f aca="false">BX71+CK71</f>
        <v>0</v>
      </c>
      <c r="BL76" s="174" t="n">
        <f aca="false">BY71+CL71</f>
        <v>0</v>
      </c>
      <c r="BM76" s="117" t="s">
        <v>138</v>
      </c>
      <c r="BN76" s="118" t="n">
        <v>0</v>
      </c>
      <c r="BO76" s="118" t="n">
        <v>0</v>
      </c>
      <c r="BP76" s="118" t="n">
        <v>0</v>
      </c>
      <c r="BQ76" s="118" t="n">
        <v>0</v>
      </c>
      <c r="BR76" s="118" t="n">
        <v>0</v>
      </c>
      <c r="BS76" s="118" t="n">
        <v>0</v>
      </c>
      <c r="BT76" s="118" t="n">
        <v>0</v>
      </c>
      <c r="BU76" s="118" t="n">
        <v>0</v>
      </c>
      <c r="BV76" s="118" t="n">
        <v>0</v>
      </c>
      <c r="BW76" s="118" t="n">
        <v>0</v>
      </c>
      <c r="BX76" s="118" t="n">
        <v>0</v>
      </c>
      <c r="BY76" s="118" t="n">
        <v>0</v>
      </c>
      <c r="BZ76" s="99"/>
      <c r="CA76" s="119" t="n">
        <v>5</v>
      </c>
      <c r="CB76" s="119" t="n">
        <v>0</v>
      </c>
      <c r="CC76" s="119" t="n">
        <v>0</v>
      </c>
      <c r="CD76" s="119" t="n">
        <v>0</v>
      </c>
      <c r="CE76" s="119" t="n">
        <v>0</v>
      </c>
      <c r="CF76" s="119" t="n">
        <v>0</v>
      </c>
      <c r="CG76" s="119" t="n">
        <v>0</v>
      </c>
      <c r="CH76" s="119" t="n">
        <v>0</v>
      </c>
      <c r="CI76" s="119" t="n">
        <v>0</v>
      </c>
      <c r="CJ76" s="119" t="n">
        <v>0</v>
      </c>
      <c r="CK76" s="119" t="n">
        <v>0</v>
      </c>
      <c r="CL76" s="119" t="n">
        <v>0</v>
      </c>
    </row>
    <row r="77" s="97" customFormat="true" ht="12.75" hidden="false" customHeight="false" outlineLevel="0" collapsed="false">
      <c r="A77" s="132" t="s">
        <v>89</v>
      </c>
      <c r="B77" s="139" t="n">
        <f aca="false">X81</f>
        <v>1</v>
      </c>
      <c r="C77" s="140" t="n">
        <f aca="false">AL81</f>
        <v>0</v>
      </c>
      <c r="D77" s="139" t="n">
        <f aca="false">Y81</f>
        <v>0</v>
      </c>
      <c r="E77" s="140" t="n">
        <f aca="false">AM81</f>
        <v>0</v>
      </c>
      <c r="F77" s="139" t="n">
        <f aca="false">Z81</f>
        <v>0</v>
      </c>
      <c r="G77" s="140" t="n">
        <f aca="false">AN81</f>
        <v>0</v>
      </c>
      <c r="H77" s="139" t="n">
        <f aca="false">AA81</f>
        <v>0</v>
      </c>
      <c r="I77" s="140" t="n">
        <f aca="false">AO81</f>
        <v>0</v>
      </c>
      <c r="J77" s="139" t="n">
        <f aca="false">AB81</f>
        <v>0</v>
      </c>
      <c r="K77" s="140" t="n">
        <f aca="false">AP81</f>
        <v>0</v>
      </c>
      <c r="L77" s="139" t="n">
        <f aca="false">AC81</f>
        <v>0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1</v>
      </c>
      <c r="U77" s="140" t="n">
        <f aca="false">SUM(C77,E77,G77,I77,K77,M77,O77,Q77,S77)</f>
        <v>0</v>
      </c>
      <c r="V77" s="136"/>
      <c r="W77" s="116"/>
      <c r="X77" s="97" t="n">
        <f aca="false">BA31</f>
        <v>4</v>
      </c>
      <c r="Y77" s="97" t="n">
        <f aca="false">BB31</f>
        <v>2</v>
      </c>
      <c r="Z77" s="97" t="n">
        <f aca="false">BC31</f>
        <v>1</v>
      </c>
      <c r="AA77" s="97" t="n">
        <f aca="false">BD31</f>
        <v>0</v>
      </c>
      <c r="AB77" s="97" t="n">
        <f aca="false">BE31</f>
        <v>0</v>
      </c>
      <c r="AC77" s="97" t="n">
        <f aca="false">BF31</f>
        <v>0</v>
      </c>
      <c r="AD77" s="97" t="n">
        <f aca="false">BG31</f>
        <v>0</v>
      </c>
      <c r="AE77" s="97" t="n">
        <f aca="false">BH31</f>
        <v>0</v>
      </c>
      <c r="AF77" s="97" t="n">
        <f aca="false">BI31</f>
        <v>0</v>
      </c>
      <c r="AG77" s="97" t="n">
        <f aca="false">BJ31</f>
        <v>0</v>
      </c>
      <c r="AH77" s="97" t="n">
        <f aca="false">BK31</f>
        <v>0</v>
      </c>
      <c r="AI77" s="97" t="n">
        <f aca="false">BL31</f>
        <v>0</v>
      </c>
      <c r="AL77" s="97" t="n">
        <f aca="false">BN27</f>
        <v>0</v>
      </c>
      <c r="AM77" s="97" t="n">
        <f aca="false">BO27</f>
        <v>0</v>
      </c>
      <c r="AN77" s="97" t="n">
        <f aca="false">BP27</f>
        <v>0</v>
      </c>
      <c r="AO77" s="97" t="n">
        <f aca="false">BQ27</f>
        <v>0</v>
      </c>
      <c r="AP77" s="97" t="n">
        <f aca="false">BR27</f>
        <v>0</v>
      </c>
      <c r="AQ77" s="97" t="n">
        <f aca="false">BS27</f>
        <v>0</v>
      </c>
      <c r="AR77" s="97" t="n">
        <f aca="false">BT27</f>
        <v>0</v>
      </c>
      <c r="AS77" s="97" t="n">
        <f aca="false">BU27</f>
        <v>0</v>
      </c>
      <c r="AT77" s="97" t="n">
        <f aca="false">BV27</f>
        <v>0</v>
      </c>
      <c r="AU77" s="97" t="n">
        <f aca="false">BW27</f>
        <v>0</v>
      </c>
      <c r="AV77" s="97" t="n">
        <f aca="false">BX27</f>
        <v>0</v>
      </c>
      <c r="AW77" s="97" t="n">
        <f aca="false">BY27</f>
        <v>0</v>
      </c>
      <c r="BA77" s="174" t="n">
        <f aca="false">BN72+CA72</f>
        <v>13</v>
      </c>
      <c r="BB77" s="174" t="n">
        <f aca="false">BO72+CB72</f>
        <v>11</v>
      </c>
      <c r="BC77" s="174" t="n">
        <f aca="false">BP72+CC72</f>
        <v>0</v>
      </c>
      <c r="BD77" s="174" t="n">
        <f aca="false">BQ72+CD72</f>
        <v>0</v>
      </c>
      <c r="BE77" s="174" t="n">
        <f aca="false">BR72+CE72</f>
        <v>0</v>
      </c>
      <c r="BF77" s="174" t="n">
        <f aca="false">BS72+CF72</f>
        <v>0</v>
      </c>
      <c r="BG77" s="174" t="n">
        <f aca="false">BT72+CG72</f>
        <v>0</v>
      </c>
      <c r="BH77" s="174" t="n">
        <f aca="false">BU72+CH72</f>
        <v>0</v>
      </c>
      <c r="BI77" s="174" t="n">
        <f aca="false">BV72+CI72</f>
        <v>0</v>
      </c>
      <c r="BJ77" s="174" t="n">
        <f aca="false">BW72+CJ72</f>
        <v>0</v>
      </c>
      <c r="BK77" s="174" t="n">
        <f aca="false">BX72+CK72</f>
        <v>0</v>
      </c>
      <c r="BL77" s="174" t="n">
        <f aca="false">BY72+CL72</f>
        <v>0</v>
      </c>
      <c r="BM77" s="122"/>
      <c r="BN77" s="118" t="n">
        <v>0</v>
      </c>
      <c r="BO77" s="118" t="n">
        <v>0</v>
      </c>
      <c r="BP77" s="118" t="n">
        <v>0</v>
      </c>
      <c r="BQ77" s="118" t="n">
        <v>0</v>
      </c>
      <c r="BR77" s="118" t="n">
        <v>0</v>
      </c>
      <c r="BS77" s="118" t="n">
        <v>0</v>
      </c>
      <c r="BT77" s="118" t="n">
        <v>0</v>
      </c>
      <c r="BU77" s="118" t="n">
        <v>0</v>
      </c>
      <c r="BV77" s="118" t="n">
        <v>0</v>
      </c>
      <c r="BW77" s="118" t="n">
        <v>0</v>
      </c>
      <c r="BX77" s="118" t="n">
        <v>0</v>
      </c>
      <c r="BY77" s="118" t="n">
        <v>0</v>
      </c>
      <c r="BZ77" s="99"/>
      <c r="CA77" s="119" t="n">
        <v>1</v>
      </c>
      <c r="CB77" s="119" t="n">
        <v>1</v>
      </c>
      <c r="CC77" s="119" t="n">
        <v>0</v>
      </c>
      <c r="CD77" s="119" t="n">
        <v>0</v>
      </c>
      <c r="CE77" s="119" t="n">
        <v>0</v>
      </c>
      <c r="CF77" s="119" t="n">
        <v>0</v>
      </c>
      <c r="CG77" s="119" t="n">
        <v>0</v>
      </c>
      <c r="CH77" s="119" t="n">
        <v>0</v>
      </c>
      <c r="CI77" s="119" t="n">
        <v>0</v>
      </c>
      <c r="CJ77" s="119" t="n">
        <v>0</v>
      </c>
      <c r="CK77" s="119" t="n">
        <v>0</v>
      </c>
      <c r="CL77" s="119" t="n">
        <v>0</v>
      </c>
    </row>
    <row r="78" s="97" customFormat="true" ht="12.75" hidden="false" customHeight="false" outlineLevel="0" collapsed="false">
      <c r="A78" s="132" t="s">
        <v>90</v>
      </c>
      <c r="B78" s="139" t="n">
        <f aca="false">X82</f>
        <v>6</v>
      </c>
      <c r="C78" s="140" t="n">
        <f aca="false">AL82</f>
        <v>0</v>
      </c>
      <c r="D78" s="139" t="n">
        <f aca="false">Y82</f>
        <v>1</v>
      </c>
      <c r="E78" s="140" t="n">
        <f aca="false">AM82</f>
        <v>0</v>
      </c>
      <c r="F78" s="139" t="n">
        <f aca="false">Z82</f>
        <v>0</v>
      </c>
      <c r="G78" s="140" t="n">
        <f aca="false">AN82</f>
        <v>0</v>
      </c>
      <c r="H78" s="139" t="n">
        <f aca="false">AA82</f>
        <v>0</v>
      </c>
      <c r="I78" s="140" t="n">
        <f aca="false">AO82</f>
        <v>0</v>
      </c>
      <c r="J78" s="139" t="n">
        <f aca="false">AB82</f>
        <v>0</v>
      </c>
      <c r="K78" s="140" t="n">
        <f aca="false">AP82</f>
        <v>0</v>
      </c>
      <c r="L78" s="139" t="n">
        <f aca="false">AC82</f>
        <v>0</v>
      </c>
      <c r="M78" s="140" t="n">
        <f aca="false">AQ82</f>
        <v>0</v>
      </c>
      <c r="N78" s="139" t="n">
        <f aca="false">AD82</f>
        <v>0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7</v>
      </c>
      <c r="U78" s="140" t="n">
        <f aca="false">SUM(C78,E78,G78,I78,K78,M78,O78,Q78,S78)</f>
        <v>0</v>
      </c>
      <c r="V78" s="136"/>
      <c r="W78" s="116"/>
      <c r="X78" s="97" t="n">
        <f aca="false">BA32</f>
        <v>2</v>
      </c>
      <c r="Y78" s="97" t="n">
        <f aca="false">BB32</f>
        <v>0</v>
      </c>
      <c r="Z78" s="97" t="n">
        <f aca="false">BC32</f>
        <v>0</v>
      </c>
      <c r="AA78" s="97" t="n">
        <f aca="false">BD32</f>
        <v>0</v>
      </c>
      <c r="AB78" s="97" t="n">
        <f aca="false">BE32</f>
        <v>0</v>
      </c>
      <c r="AC78" s="97" t="n">
        <f aca="false">BF32</f>
        <v>0</v>
      </c>
      <c r="AD78" s="97" t="n">
        <f aca="false">BG32</f>
        <v>0</v>
      </c>
      <c r="AE78" s="97" t="n">
        <f aca="false">BH32</f>
        <v>0</v>
      </c>
      <c r="AF78" s="97" t="n">
        <f aca="false">BI32</f>
        <v>0</v>
      </c>
      <c r="AG78" s="97" t="n">
        <f aca="false">BJ32</f>
        <v>0</v>
      </c>
      <c r="AH78" s="97" t="n">
        <f aca="false">BK32</f>
        <v>0</v>
      </c>
      <c r="AI78" s="97" t="n">
        <f aca="false">BL32</f>
        <v>0</v>
      </c>
      <c r="AL78" s="97" t="n">
        <f aca="false">BN28</f>
        <v>0</v>
      </c>
      <c r="AM78" s="97" t="n">
        <f aca="false">BO28</f>
        <v>0</v>
      </c>
      <c r="AN78" s="97" t="n">
        <f aca="false">BP28</f>
        <v>0</v>
      </c>
      <c r="AO78" s="97" t="n">
        <f aca="false">BQ28</f>
        <v>0</v>
      </c>
      <c r="AP78" s="97" t="n">
        <f aca="false">BR28</f>
        <v>0</v>
      </c>
      <c r="AQ78" s="97" t="n">
        <f aca="false">BS28</f>
        <v>0</v>
      </c>
      <c r="AR78" s="97" t="n">
        <f aca="false">BT28</f>
        <v>0</v>
      </c>
      <c r="AS78" s="97" t="n">
        <f aca="false">BU28</f>
        <v>0</v>
      </c>
      <c r="AT78" s="97" t="n">
        <f aca="false">BV28</f>
        <v>0</v>
      </c>
      <c r="AU78" s="97" t="n">
        <f aca="false">BW28</f>
        <v>0</v>
      </c>
      <c r="AV78" s="97" t="n">
        <f aca="false">BX28</f>
        <v>0</v>
      </c>
      <c r="AW78" s="97" t="n">
        <f aca="false">BY28</f>
        <v>0</v>
      </c>
      <c r="BA78" s="174" t="n">
        <f aca="false">BN73+CA73</f>
        <v>16</v>
      </c>
      <c r="BB78" s="174" t="n">
        <f aca="false">BO73+CB73</f>
        <v>0</v>
      </c>
      <c r="BC78" s="174" t="n">
        <f aca="false">BP73+CC73</f>
        <v>1</v>
      </c>
      <c r="BD78" s="174" t="n">
        <f aca="false">BQ73+CD73</f>
        <v>0</v>
      </c>
      <c r="BE78" s="174" t="n">
        <f aca="false">BR73+CE73</f>
        <v>0</v>
      </c>
      <c r="BF78" s="174" t="n">
        <f aca="false">BS73+CF73</f>
        <v>0</v>
      </c>
      <c r="BG78" s="174" t="n">
        <f aca="false">BT73+CG73</f>
        <v>0</v>
      </c>
      <c r="BH78" s="174" t="n">
        <f aca="false">BU73+CH73</f>
        <v>0</v>
      </c>
      <c r="BI78" s="174" t="n">
        <f aca="false">BV73+CI73</f>
        <v>0</v>
      </c>
      <c r="BJ78" s="174" t="n">
        <f aca="false">BW73+CJ73</f>
        <v>0</v>
      </c>
      <c r="BK78" s="174" t="n">
        <f aca="false">BX73+CK73</f>
        <v>0</v>
      </c>
      <c r="BL78" s="174" t="n">
        <f aca="false">BY73+CL73</f>
        <v>0</v>
      </c>
      <c r="BM78" s="122"/>
      <c r="BN78" s="118" t="n">
        <v>0</v>
      </c>
      <c r="BO78" s="118" t="n">
        <v>0</v>
      </c>
      <c r="BP78" s="118" t="n">
        <v>0</v>
      </c>
      <c r="BQ78" s="118" t="n">
        <v>0</v>
      </c>
      <c r="BR78" s="118" t="n">
        <v>0</v>
      </c>
      <c r="BS78" s="118" t="n">
        <v>0</v>
      </c>
      <c r="BT78" s="118" t="n">
        <v>0</v>
      </c>
      <c r="BU78" s="118" t="n">
        <v>0</v>
      </c>
      <c r="BV78" s="118" t="n">
        <v>0</v>
      </c>
      <c r="BW78" s="118" t="n">
        <v>0</v>
      </c>
      <c r="BX78" s="118" t="n">
        <v>0</v>
      </c>
      <c r="BY78" s="118" t="n">
        <v>0</v>
      </c>
      <c r="BZ78" s="99"/>
      <c r="CA78" s="119" t="n">
        <v>1</v>
      </c>
      <c r="CB78" s="119" t="n">
        <v>0</v>
      </c>
      <c r="CC78" s="119" t="n">
        <v>0</v>
      </c>
      <c r="CD78" s="119" t="n">
        <v>0</v>
      </c>
      <c r="CE78" s="119" t="n">
        <v>0</v>
      </c>
      <c r="CF78" s="119" t="n">
        <v>0</v>
      </c>
      <c r="CG78" s="119" t="n">
        <v>0</v>
      </c>
      <c r="CH78" s="119" t="n">
        <v>0</v>
      </c>
      <c r="CI78" s="119" t="n">
        <v>0</v>
      </c>
      <c r="CJ78" s="119" t="n">
        <v>0</v>
      </c>
      <c r="CK78" s="119" t="n">
        <v>0</v>
      </c>
      <c r="CL78" s="119" t="n">
        <v>0</v>
      </c>
    </row>
    <row r="79" s="97" customFormat="true" ht="13.15" hidden="false" customHeight="false" outlineLevel="0" collapsed="false">
      <c r="A79" s="132" t="s">
        <v>91</v>
      </c>
      <c r="B79" s="139" t="n">
        <f aca="false">X83</f>
        <v>21</v>
      </c>
      <c r="C79" s="140" t="n">
        <f aca="false">AL83</f>
        <v>0</v>
      </c>
      <c r="D79" s="139" t="n">
        <f aca="false">Y83</f>
        <v>1</v>
      </c>
      <c r="E79" s="140" t="n">
        <f aca="false">AM83</f>
        <v>0</v>
      </c>
      <c r="F79" s="139" t="n">
        <f aca="false">Z83</f>
        <v>1</v>
      </c>
      <c r="G79" s="140" t="n">
        <f aca="false">AN83</f>
        <v>0</v>
      </c>
      <c r="H79" s="139" t="n">
        <f aca="false">AA83</f>
        <v>0</v>
      </c>
      <c r="I79" s="140" t="n">
        <f aca="false">AO83</f>
        <v>0</v>
      </c>
      <c r="J79" s="139" t="n">
        <f aca="false">AB83</f>
        <v>0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23</v>
      </c>
      <c r="U79" s="140" t="n">
        <f aca="false">SUM(C79,E79,G79,I79,K79,M79,O79,Q79,S79)</f>
        <v>0</v>
      </c>
      <c r="V79" s="136"/>
      <c r="W79" s="116"/>
      <c r="X79" s="97" t="n">
        <f aca="false">BA34</f>
        <v>5</v>
      </c>
      <c r="Y79" s="97" t="n">
        <f aca="false">BB34</f>
        <v>0</v>
      </c>
      <c r="Z79" s="97" t="n">
        <f aca="false">BC34</f>
        <v>0</v>
      </c>
      <c r="AA79" s="97" t="n">
        <f aca="false">BD34</f>
        <v>0</v>
      </c>
      <c r="AB79" s="97" t="n">
        <f aca="false">BE34</f>
        <v>0</v>
      </c>
      <c r="AC79" s="97" t="n">
        <f aca="false">BF34</f>
        <v>0</v>
      </c>
      <c r="AD79" s="97" t="n">
        <f aca="false">BG34</f>
        <v>0</v>
      </c>
      <c r="AE79" s="97" t="n">
        <f aca="false">BH34</f>
        <v>0</v>
      </c>
      <c r="AF79" s="97" t="n">
        <f aca="false">BI34</f>
        <v>0</v>
      </c>
      <c r="AG79" s="97" t="n">
        <f aca="false">BJ34</f>
        <v>0</v>
      </c>
      <c r="AH79" s="97" t="n">
        <f aca="false">BK34</f>
        <v>0</v>
      </c>
      <c r="AI79" s="97" t="n">
        <f aca="false">BL34</f>
        <v>0</v>
      </c>
      <c r="AL79" s="97" t="n">
        <f aca="false">BN29</f>
        <v>1</v>
      </c>
      <c r="AM79" s="97" t="n">
        <f aca="false">BO29</f>
        <v>0</v>
      </c>
      <c r="AN79" s="97" t="n">
        <f aca="false">BP29</f>
        <v>0</v>
      </c>
      <c r="AO79" s="97" t="n">
        <f aca="false">BQ29</f>
        <v>0</v>
      </c>
      <c r="AP79" s="97" t="n">
        <f aca="false">BR29</f>
        <v>0</v>
      </c>
      <c r="AQ79" s="97" t="n">
        <f aca="false">BS29</f>
        <v>0</v>
      </c>
      <c r="AR79" s="97" t="n">
        <f aca="false">BT29</f>
        <v>0</v>
      </c>
      <c r="AS79" s="97" t="n">
        <f aca="false">BU29</f>
        <v>0</v>
      </c>
      <c r="AT79" s="97" t="n">
        <f aca="false">BV29</f>
        <v>0</v>
      </c>
      <c r="AU79" s="97" t="n">
        <f aca="false">BW29</f>
        <v>0</v>
      </c>
      <c r="AV79" s="97" t="n">
        <f aca="false">BX29</f>
        <v>0</v>
      </c>
      <c r="AW79" s="97" t="n">
        <f aca="false">BY29</f>
        <v>0</v>
      </c>
      <c r="BA79" s="174" t="n">
        <f aca="false">BN74+CA74</f>
        <v>8</v>
      </c>
      <c r="BB79" s="174" t="n">
        <f aca="false">BO74+CB74</f>
        <v>3</v>
      </c>
      <c r="BC79" s="174" t="n">
        <f aca="false">BP74+CC74</f>
        <v>0</v>
      </c>
      <c r="BD79" s="174" t="n">
        <f aca="false">BQ74+CD74</f>
        <v>0</v>
      </c>
      <c r="BE79" s="174" t="n">
        <f aca="false">BR74+CE74</f>
        <v>0</v>
      </c>
      <c r="BF79" s="174" t="n">
        <f aca="false">BS74+CF74</f>
        <v>0</v>
      </c>
      <c r="BG79" s="174" t="n">
        <f aca="false">BT74+CG74</f>
        <v>0</v>
      </c>
      <c r="BH79" s="174" t="n">
        <f aca="false">BU74+CH74</f>
        <v>0</v>
      </c>
      <c r="BI79" s="174" t="n">
        <f aca="false">BV74+CI74</f>
        <v>0</v>
      </c>
      <c r="BJ79" s="174" t="n">
        <f aca="false">BW74+CJ74</f>
        <v>0</v>
      </c>
      <c r="BK79" s="174" t="n">
        <f aca="false">BX74+CK74</f>
        <v>0</v>
      </c>
      <c r="BL79" s="174" t="n">
        <f aca="false">BY74+CL74</f>
        <v>0</v>
      </c>
      <c r="BM79" s="122"/>
      <c r="BN79" s="118" t="n">
        <v>0</v>
      </c>
      <c r="BO79" s="118" t="n">
        <v>0</v>
      </c>
      <c r="BP79" s="118" t="n">
        <v>0</v>
      </c>
      <c r="BQ79" s="118" t="n">
        <v>0</v>
      </c>
      <c r="BR79" s="118" t="n">
        <v>0</v>
      </c>
      <c r="BS79" s="118" t="n">
        <v>0</v>
      </c>
      <c r="BT79" s="118" t="n">
        <v>0</v>
      </c>
      <c r="BU79" s="118" t="n">
        <v>0</v>
      </c>
      <c r="BV79" s="118" t="n">
        <v>0</v>
      </c>
      <c r="BW79" s="118" t="n">
        <v>0</v>
      </c>
      <c r="BX79" s="118" t="n">
        <v>0</v>
      </c>
      <c r="BY79" s="118" t="n">
        <v>0</v>
      </c>
      <c r="BZ79" s="99"/>
      <c r="CA79" s="119" t="n">
        <v>2</v>
      </c>
      <c r="CB79" s="119" t="n">
        <v>0</v>
      </c>
      <c r="CC79" s="119" t="n">
        <v>0</v>
      </c>
      <c r="CD79" s="119" t="n">
        <v>0</v>
      </c>
      <c r="CE79" s="119" t="n">
        <v>0</v>
      </c>
      <c r="CF79" s="119" t="n">
        <v>0</v>
      </c>
      <c r="CG79" s="119" t="n">
        <v>0</v>
      </c>
      <c r="CH79" s="119" t="n">
        <v>0</v>
      </c>
      <c r="CI79" s="119" t="n">
        <v>0</v>
      </c>
      <c r="CJ79" s="119" t="n">
        <v>0</v>
      </c>
      <c r="CK79" s="119" t="n">
        <v>0</v>
      </c>
      <c r="CL79" s="119" t="n">
        <v>0</v>
      </c>
    </row>
    <row r="80" s="97" customFormat="true" ht="13.15" hidden="false" customHeight="false" outlineLevel="0" collapsed="false">
      <c r="A80" s="132" t="s">
        <v>92</v>
      </c>
      <c r="B80" s="139" t="n">
        <f aca="false">X84</f>
        <v>50</v>
      </c>
      <c r="C80" s="140" t="n">
        <f aca="false">AL84</f>
        <v>2</v>
      </c>
      <c r="D80" s="139" t="n">
        <f aca="false">Y84</f>
        <v>0</v>
      </c>
      <c r="E80" s="140" t="n">
        <f aca="false">AM84</f>
        <v>0</v>
      </c>
      <c r="F80" s="139" t="n">
        <f aca="false">Z84</f>
        <v>0</v>
      </c>
      <c r="G80" s="140" t="n">
        <f aca="false">AN84</f>
        <v>0</v>
      </c>
      <c r="H80" s="139" t="n">
        <f aca="false">AA84</f>
        <v>0</v>
      </c>
      <c r="I80" s="140" t="n">
        <f aca="false">AO84</f>
        <v>0</v>
      </c>
      <c r="J80" s="139" t="n">
        <f aca="false">AB84</f>
        <v>0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50</v>
      </c>
      <c r="U80" s="140" t="n">
        <f aca="false">SUM(C80,E80,G80,I80,K80,M80,O80,Q80,S80)</f>
        <v>2</v>
      </c>
      <c r="V80" s="136"/>
      <c r="W80" s="116"/>
      <c r="X80" s="97" t="n">
        <f aca="false">BA35</f>
        <v>1</v>
      </c>
      <c r="Y80" s="97" t="n">
        <f aca="false">BB35</f>
        <v>0</v>
      </c>
      <c r="Z80" s="97" t="n">
        <f aca="false">BC35</f>
        <v>0</v>
      </c>
      <c r="AA80" s="97" t="n">
        <f aca="false">BD35</f>
        <v>0</v>
      </c>
      <c r="AB80" s="97" t="n">
        <f aca="false">BE35</f>
        <v>0</v>
      </c>
      <c r="AC80" s="97" t="n">
        <f aca="false">BF35</f>
        <v>0</v>
      </c>
      <c r="AD80" s="97" t="n">
        <f aca="false">BG35</f>
        <v>0</v>
      </c>
      <c r="AE80" s="97" t="n">
        <f aca="false">BH35</f>
        <v>0</v>
      </c>
      <c r="AF80" s="97" t="n">
        <f aca="false">BI35</f>
        <v>0</v>
      </c>
      <c r="AG80" s="97" t="n">
        <f aca="false">BJ35</f>
        <v>0</v>
      </c>
      <c r="AH80" s="97" t="n">
        <f aca="false">BK35</f>
        <v>0</v>
      </c>
      <c r="AI80" s="97" t="n">
        <f aca="false">BL35</f>
        <v>0</v>
      </c>
      <c r="AL80" s="97" t="n">
        <f aca="false">BN30</f>
        <v>0</v>
      </c>
      <c r="AM80" s="97" t="n">
        <f aca="false">BO30</f>
        <v>0</v>
      </c>
      <c r="AN80" s="97" t="n">
        <f aca="false">BP30</f>
        <v>0</v>
      </c>
      <c r="AO80" s="97" t="n">
        <f aca="false">BQ30</f>
        <v>0</v>
      </c>
      <c r="AP80" s="97" t="n">
        <f aca="false">BR30</f>
        <v>0</v>
      </c>
      <c r="AQ80" s="97" t="n">
        <f aca="false">BS30</f>
        <v>0</v>
      </c>
      <c r="AR80" s="97" t="n">
        <f aca="false">BT30</f>
        <v>0</v>
      </c>
      <c r="AS80" s="97" t="n">
        <f aca="false">BU30</f>
        <v>0</v>
      </c>
      <c r="AT80" s="97" t="n">
        <f aca="false">BV30</f>
        <v>0</v>
      </c>
      <c r="AU80" s="97" t="n">
        <f aca="false">BW30</f>
        <v>0</v>
      </c>
      <c r="AV80" s="97" t="n">
        <f aca="false">BX30</f>
        <v>0</v>
      </c>
      <c r="AW80" s="97" t="n">
        <f aca="false">BY30</f>
        <v>0</v>
      </c>
      <c r="AZ80" s="137" t="s">
        <v>138</v>
      </c>
      <c r="BA80" s="119" t="n">
        <f aca="false">BN75+CA75</f>
        <v>5</v>
      </c>
      <c r="BB80" s="119" t="n">
        <f aca="false">BO75+CB75</f>
        <v>0</v>
      </c>
      <c r="BC80" s="119" t="n">
        <f aca="false">BP75+CC75</f>
        <v>0</v>
      </c>
      <c r="BD80" s="119" t="n">
        <f aca="false">BQ75+CD75</f>
        <v>0</v>
      </c>
      <c r="BE80" s="119" t="n">
        <f aca="false">BR75+CE75</f>
        <v>0</v>
      </c>
      <c r="BF80" s="119" t="n">
        <f aca="false">BS75+CF75</f>
        <v>0</v>
      </c>
      <c r="BG80" s="119" t="n">
        <f aca="false">BT75+CG75</f>
        <v>0</v>
      </c>
      <c r="BH80" s="119" t="n">
        <f aca="false">BU75+CH75</f>
        <v>0</v>
      </c>
      <c r="BI80" s="119" t="n">
        <f aca="false">BV75+CI75</f>
        <v>0</v>
      </c>
      <c r="BJ80" s="119" t="n">
        <f aca="false">BW75+CJ75</f>
        <v>0</v>
      </c>
      <c r="BK80" s="119" t="n">
        <f aca="false">BX75+CK75</f>
        <v>0</v>
      </c>
      <c r="BL80" s="119" t="n">
        <f aca="false">BY75+CL75</f>
        <v>0</v>
      </c>
      <c r="BM80" s="122"/>
      <c r="BN80" s="118" t="n">
        <v>0</v>
      </c>
      <c r="BO80" s="118" t="n">
        <v>0</v>
      </c>
      <c r="BP80" s="118" t="n">
        <v>0</v>
      </c>
      <c r="BQ80" s="118" t="n">
        <v>0</v>
      </c>
      <c r="BR80" s="118" t="n">
        <v>0</v>
      </c>
      <c r="BS80" s="118" t="n">
        <v>0</v>
      </c>
      <c r="BT80" s="118" t="n">
        <v>0</v>
      </c>
      <c r="BU80" s="118" t="n">
        <v>0</v>
      </c>
      <c r="BV80" s="118" t="n">
        <v>0</v>
      </c>
      <c r="BW80" s="118" t="n">
        <v>0</v>
      </c>
      <c r="BX80" s="118" t="n">
        <v>0</v>
      </c>
      <c r="BY80" s="118" t="n">
        <v>0</v>
      </c>
      <c r="BZ80" s="99"/>
      <c r="CA80" s="119" t="n">
        <v>2</v>
      </c>
      <c r="CB80" s="119" t="n">
        <v>0</v>
      </c>
      <c r="CC80" s="119" t="n">
        <v>0</v>
      </c>
      <c r="CD80" s="119" t="n">
        <v>0</v>
      </c>
      <c r="CE80" s="119" t="n">
        <v>0</v>
      </c>
      <c r="CF80" s="119" t="n">
        <v>0</v>
      </c>
      <c r="CG80" s="119" t="n">
        <v>0</v>
      </c>
      <c r="CH80" s="119" t="n">
        <v>0</v>
      </c>
      <c r="CI80" s="119" t="n">
        <v>0</v>
      </c>
      <c r="CJ80" s="119" t="n">
        <v>0</v>
      </c>
      <c r="CK80" s="119" t="n">
        <v>0</v>
      </c>
      <c r="CL80" s="119" t="n">
        <v>0</v>
      </c>
    </row>
    <row r="81" s="97" customFormat="true" ht="12.75" hidden="false" customHeight="false" outlineLevel="0" collapsed="false">
      <c r="A81" s="132" t="s">
        <v>93</v>
      </c>
      <c r="B81" s="139" t="n">
        <f aca="false">X85</f>
        <v>119</v>
      </c>
      <c r="C81" s="140" t="n">
        <f aca="false">AL85</f>
        <v>2</v>
      </c>
      <c r="D81" s="139" t="n">
        <f aca="false">Y85</f>
        <v>6</v>
      </c>
      <c r="E81" s="140" t="n">
        <f aca="false">AM85</f>
        <v>0</v>
      </c>
      <c r="F81" s="139" t="n">
        <f aca="false">Z85</f>
        <v>1</v>
      </c>
      <c r="G81" s="140" t="n">
        <f aca="false">AN85</f>
        <v>0</v>
      </c>
      <c r="H81" s="139" t="n">
        <f aca="false">AA85</f>
        <v>0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126</v>
      </c>
      <c r="U81" s="140" t="n">
        <f aca="false">SUM(C81,E81,G81,I81,K81,M81,O81,Q81,S81)</f>
        <v>2</v>
      </c>
      <c r="V81" s="136"/>
      <c r="W81" s="116"/>
      <c r="X81" s="97" t="n">
        <f aca="false">BA36</f>
        <v>1</v>
      </c>
      <c r="Y81" s="97" t="n">
        <f aca="false">BB36</f>
        <v>0</v>
      </c>
      <c r="Z81" s="97" t="n">
        <f aca="false">BC36</f>
        <v>0</v>
      </c>
      <c r="AA81" s="97" t="n">
        <f aca="false">BD36</f>
        <v>0</v>
      </c>
      <c r="AB81" s="97" t="n">
        <f aca="false">BE36</f>
        <v>0</v>
      </c>
      <c r="AC81" s="97" t="n">
        <f aca="false">BF36</f>
        <v>0</v>
      </c>
      <c r="AD81" s="97" t="n">
        <f aca="false">BG36</f>
        <v>0</v>
      </c>
      <c r="AE81" s="97" t="n">
        <f aca="false">BH36</f>
        <v>0</v>
      </c>
      <c r="AF81" s="97" t="n">
        <f aca="false">BI36</f>
        <v>0</v>
      </c>
      <c r="AG81" s="97" t="n">
        <f aca="false">BJ36</f>
        <v>0</v>
      </c>
      <c r="AH81" s="97" t="n">
        <f aca="false">BK36</f>
        <v>0</v>
      </c>
      <c r="AI81" s="97" t="n">
        <f aca="false">BL36</f>
        <v>0</v>
      </c>
      <c r="AL81" s="97" t="n">
        <f aca="false">BN31</f>
        <v>0</v>
      </c>
      <c r="AM81" s="97" t="n">
        <f aca="false">BO31</f>
        <v>0</v>
      </c>
      <c r="AN81" s="97" t="n">
        <f aca="false">BP31</f>
        <v>0</v>
      </c>
      <c r="AO81" s="97" t="n">
        <f aca="false">BQ31</f>
        <v>0</v>
      </c>
      <c r="AP81" s="97" t="n">
        <f aca="false">BR31</f>
        <v>0</v>
      </c>
      <c r="AQ81" s="97" t="n">
        <f aca="false">BS31</f>
        <v>0</v>
      </c>
      <c r="AR81" s="97" t="n">
        <f aca="false">BT31</f>
        <v>0</v>
      </c>
      <c r="AS81" s="97" t="n">
        <f aca="false">BU31</f>
        <v>0</v>
      </c>
      <c r="AT81" s="97" t="n">
        <f aca="false">BV31</f>
        <v>0</v>
      </c>
      <c r="AU81" s="97" t="n">
        <f aca="false">BW31</f>
        <v>0</v>
      </c>
      <c r="AV81" s="97" t="n">
        <f aca="false">BX31</f>
        <v>0</v>
      </c>
      <c r="AW81" s="97" t="n">
        <f aca="false">BY31</f>
        <v>0</v>
      </c>
      <c r="BA81" s="119" t="n">
        <f aca="false">BN76+CA76</f>
        <v>5</v>
      </c>
      <c r="BB81" s="119" t="n">
        <f aca="false">BO76+CB76</f>
        <v>0</v>
      </c>
      <c r="BC81" s="119" t="n">
        <f aca="false">BP76+CC76</f>
        <v>0</v>
      </c>
      <c r="BD81" s="119" t="n">
        <f aca="false">BQ76+CD76</f>
        <v>0</v>
      </c>
      <c r="BE81" s="119" t="n">
        <f aca="false">BR76+CE76</f>
        <v>0</v>
      </c>
      <c r="BF81" s="119" t="n">
        <f aca="false">BS76+CF76</f>
        <v>0</v>
      </c>
      <c r="BG81" s="119" t="n">
        <f aca="false">BT76+CG76</f>
        <v>0</v>
      </c>
      <c r="BH81" s="119" t="n">
        <f aca="false">BU76+CH76</f>
        <v>0</v>
      </c>
      <c r="BI81" s="119" t="n">
        <f aca="false">BV76+CI76</f>
        <v>0</v>
      </c>
      <c r="BJ81" s="119" t="n">
        <f aca="false">BW76+CJ76</f>
        <v>0</v>
      </c>
      <c r="BK81" s="119" t="n">
        <f aca="false">BX76+CK76</f>
        <v>0</v>
      </c>
      <c r="BL81" s="119" t="n">
        <f aca="false">BY76+CL76</f>
        <v>0</v>
      </c>
      <c r="BM81" s="122"/>
      <c r="BN81" s="118" t="n">
        <v>0</v>
      </c>
      <c r="BO81" s="118" t="n">
        <v>0</v>
      </c>
      <c r="BP81" s="118" t="n">
        <v>0</v>
      </c>
      <c r="BQ81" s="118" t="n">
        <v>0</v>
      </c>
      <c r="BR81" s="118" t="n">
        <v>0</v>
      </c>
      <c r="BS81" s="118" t="n">
        <v>0</v>
      </c>
      <c r="BT81" s="118" t="n">
        <v>0</v>
      </c>
      <c r="BU81" s="118" t="n">
        <v>0</v>
      </c>
      <c r="BV81" s="118" t="n">
        <v>0</v>
      </c>
      <c r="BW81" s="118" t="n">
        <v>0</v>
      </c>
      <c r="BX81" s="118" t="n">
        <v>0</v>
      </c>
      <c r="BY81" s="118" t="n">
        <v>0</v>
      </c>
      <c r="BZ81" s="99"/>
      <c r="CA81" s="119" t="n">
        <v>13</v>
      </c>
      <c r="CB81" s="119" t="n">
        <v>7</v>
      </c>
      <c r="CC81" s="119" t="n">
        <v>0</v>
      </c>
      <c r="CD81" s="119" t="n">
        <v>0</v>
      </c>
      <c r="CE81" s="119" t="n">
        <v>0</v>
      </c>
      <c r="CF81" s="119" t="n">
        <v>0</v>
      </c>
      <c r="CG81" s="119" t="n">
        <v>0</v>
      </c>
      <c r="CH81" s="119" t="n">
        <v>0</v>
      </c>
      <c r="CI81" s="119" t="n">
        <v>0</v>
      </c>
      <c r="CJ81" s="119" t="n">
        <v>0</v>
      </c>
      <c r="CK81" s="119" t="n">
        <v>0</v>
      </c>
      <c r="CL81" s="119" t="n">
        <v>0</v>
      </c>
    </row>
    <row r="82" s="97" customFormat="true" ht="12.75" hidden="false" customHeight="false" outlineLevel="0" collapsed="false">
      <c r="A82" s="132" t="s">
        <v>94</v>
      </c>
      <c r="B82" s="139" t="n">
        <f aca="false">X86</f>
        <v>101</v>
      </c>
      <c r="C82" s="140" t="n">
        <f aca="false">AL86</f>
        <v>2</v>
      </c>
      <c r="D82" s="139" t="n">
        <f aca="false">Y86</f>
        <v>2</v>
      </c>
      <c r="E82" s="140" t="n">
        <f aca="false">AM86</f>
        <v>0</v>
      </c>
      <c r="F82" s="139" t="n">
        <f aca="false">Z86</f>
        <v>0</v>
      </c>
      <c r="G82" s="140" t="n">
        <f aca="false">AN86</f>
        <v>0</v>
      </c>
      <c r="H82" s="139" t="n">
        <f aca="false">AA86</f>
        <v>0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103</v>
      </c>
      <c r="U82" s="140" t="n">
        <f aca="false">SUM(C82,E82,G82,I82,K82,M82,O82,Q82,S82)</f>
        <v>2</v>
      </c>
      <c r="V82" s="136"/>
      <c r="W82" s="116"/>
      <c r="X82" s="97" t="n">
        <f aca="false">BA37</f>
        <v>6</v>
      </c>
      <c r="Y82" s="97" t="n">
        <f aca="false">BB37</f>
        <v>1</v>
      </c>
      <c r="Z82" s="97" t="n">
        <f aca="false">BC37</f>
        <v>0</v>
      </c>
      <c r="AA82" s="97" t="n">
        <f aca="false">BD37</f>
        <v>0</v>
      </c>
      <c r="AB82" s="97" t="n">
        <f aca="false">BE37</f>
        <v>0</v>
      </c>
      <c r="AC82" s="97" t="n">
        <f aca="false">BF37</f>
        <v>0</v>
      </c>
      <c r="AD82" s="97" t="n">
        <f aca="false">BG37</f>
        <v>0</v>
      </c>
      <c r="AE82" s="97" t="n">
        <f aca="false">BH37</f>
        <v>0</v>
      </c>
      <c r="AF82" s="97" t="n">
        <f aca="false">BI37</f>
        <v>0</v>
      </c>
      <c r="AG82" s="97" t="n">
        <f aca="false">BJ37</f>
        <v>0</v>
      </c>
      <c r="AH82" s="97" t="n">
        <f aca="false">BK37</f>
        <v>0</v>
      </c>
      <c r="AI82" s="97" t="n">
        <f aca="false">BL37</f>
        <v>0</v>
      </c>
      <c r="AL82" s="97" t="n">
        <f aca="false">BN32</f>
        <v>0</v>
      </c>
      <c r="AM82" s="97" t="n">
        <f aca="false">BO32</f>
        <v>0</v>
      </c>
      <c r="AN82" s="97" t="n">
        <f aca="false">BP32</f>
        <v>0</v>
      </c>
      <c r="AO82" s="97" t="n">
        <f aca="false">BQ32</f>
        <v>0</v>
      </c>
      <c r="AP82" s="97" t="n">
        <f aca="false">BR32</f>
        <v>0</v>
      </c>
      <c r="AQ82" s="97" t="n">
        <f aca="false">BS32</f>
        <v>0</v>
      </c>
      <c r="AR82" s="97" t="n">
        <f aca="false">BT32</f>
        <v>0</v>
      </c>
      <c r="AS82" s="97" t="n">
        <f aca="false">BU32</f>
        <v>0</v>
      </c>
      <c r="AT82" s="97" t="n">
        <f aca="false">BV32</f>
        <v>0</v>
      </c>
      <c r="AU82" s="97" t="n">
        <f aca="false">BW32</f>
        <v>0</v>
      </c>
      <c r="AV82" s="97" t="n">
        <f aca="false">BX32</f>
        <v>0</v>
      </c>
      <c r="AW82" s="97" t="n">
        <f aca="false">BY32</f>
        <v>0</v>
      </c>
      <c r="BA82" s="119" t="n">
        <f aca="false">BN77+CA77</f>
        <v>1</v>
      </c>
      <c r="BB82" s="119" t="n">
        <f aca="false">BO77+CB77</f>
        <v>1</v>
      </c>
      <c r="BC82" s="119" t="n">
        <f aca="false">BP77+CC77</f>
        <v>0</v>
      </c>
      <c r="BD82" s="119" t="n">
        <f aca="false">BQ77+CD77</f>
        <v>0</v>
      </c>
      <c r="BE82" s="119" t="n">
        <f aca="false">BR77+CE77</f>
        <v>0</v>
      </c>
      <c r="BF82" s="119" t="n">
        <f aca="false">BS77+CF77</f>
        <v>0</v>
      </c>
      <c r="BG82" s="119" t="n">
        <f aca="false">BT77+CG77</f>
        <v>0</v>
      </c>
      <c r="BH82" s="119" t="n">
        <f aca="false">BU77+CH77</f>
        <v>0</v>
      </c>
      <c r="BI82" s="119" t="n">
        <f aca="false">BV77+CI77</f>
        <v>0</v>
      </c>
      <c r="BJ82" s="119" t="n">
        <f aca="false">BW77+CJ77</f>
        <v>0</v>
      </c>
      <c r="BK82" s="119" t="n">
        <f aca="false">BX77+CK77</f>
        <v>0</v>
      </c>
      <c r="BL82" s="119" t="n">
        <f aca="false">BY77+CL77</f>
        <v>0</v>
      </c>
      <c r="BM82" s="122"/>
      <c r="BN82" s="118" t="n">
        <v>0</v>
      </c>
      <c r="BO82" s="118" t="n">
        <v>0</v>
      </c>
      <c r="BP82" s="118" t="n">
        <v>0</v>
      </c>
      <c r="BQ82" s="118" t="n">
        <v>0</v>
      </c>
      <c r="BR82" s="118" t="n">
        <v>0</v>
      </c>
      <c r="BS82" s="118" t="n">
        <v>0</v>
      </c>
      <c r="BT82" s="118" t="n">
        <v>0</v>
      </c>
      <c r="BU82" s="118" t="n">
        <v>0</v>
      </c>
      <c r="BV82" s="118" t="n">
        <v>0</v>
      </c>
      <c r="BW82" s="118" t="n">
        <v>0</v>
      </c>
      <c r="BX82" s="118" t="n">
        <v>0</v>
      </c>
      <c r="BY82" s="118" t="n">
        <v>0</v>
      </c>
      <c r="BZ82" s="99"/>
      <c r="CA82" s="119" t="n">
        <v>41</v>
      </c>
      <c r="CB82" s="119" t="n">
        <v>2</v>
      </c>
      <c r="CC82" s="119" t="n">
        <v>0</v>
      </c>
      <c r="CD82" s="119" t="n">
        <v>0</v>
      </c>
      <c r="CE82" s="119" t="n">
        <v>0</v>
      </c>
      <c r="CF82" s="119" t="n">
        <v>0</v>
      </c>
      <c r="CG82" s="119" t="n">
        <v>0</v>
      </c>
      <c r="CH82" s="119" t="n">
        <v>0</v>
      </c>
      <c r="CI82" s="119" t="n">
        <v>0</v>
      </c>
      <c r="CJ82" s="119" t="n">
        <v>0</v>
      </c>
      <c r="CK82" s="119" t="n">
        <v>0</v>
      </c>
      <c r="CL82" s="119" t="n">
        <v>0</v>
      </c>
    </row>
    <row r="83" s="97" customFormat="true" ht="12.75" hidden="false" customHeight="false" outlineLevel="0" collapsed="false">
      <c r="A83" s="132" t="s">
        <v>95</v>
      </c>
      <c r="B83" s="139" t="n">
        <f aca="false">X87</f>
        <v>120</v>
      </c>
      <c r="C83" s="140" t="n">
        <f aca="false">AL87</f>
        <v>2</v>
      </c>
      <c r="D83" s="139" t="n">
        <f aca="false">Y87</f>
        <v>2</v>
      </c>
      <c r="E83" s="140" t="n">
        <f aca="false">AM87</f>
        <v>1</v>
      </c>
      <c r="F83" s="139" t="n">
        <f aca="false">Z87</f>
        <v>0</v>
      </c>
      <c r="G83" s="140" t="n">
        <f aca="false">AN87</f>
        <v>0</v>
      </c>
      <c r="H83" s="139" t="n">
        <f aca="false">AA87</f>
        <v>0</v>
      </c>
      <c r="I83" s="140" t="n">
        <f aca="false">AO87</f>
        <v>0</v>
      </c>
      <c r="J83" s="139" t="n">
        <f aca="false">AB87</f>
        <v>0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122</v>
      </c>
      <c r="U83" s="140" t="n">
        <f aca="false">SUM(C83,E83,G83,I83,K83,M83,O83,Q83,S83)</f>
        <v>3</v>
      </c>
      <c r="V83" s="136"/>
      <c r="W83" s="116"/>
      <c r="X83" s="97" t="n">
        <f aca="false">BA38</f>
        <v>21</v>
      </c>
      <c r="Y83" s="97" t="n">
        <f aca="false">BB38</f>
        <v>1</v>
      </c>
      <c r="Z83" s="97" t="n">
        <f aca="false">BC38</f>
        <v>1</v>
      </c>
      <c r="AA83" s="97" t="n">
        <f aca="false">BD38</f>
        <v>0</v>
      </c>
      <c r="AB83" s="97" t="n">
        <f aca="false">BE38</f>
        <v>0</v>
      </c>
      <c r="AC83" s="97" t="n">
        <f aca="false">BF38</f>
        <v>0</v>
      </c>
      <c r="AD83" s="97" t="n">
        <f aca="false">BG38</f>
        <v>0</v>
      </c>
      <c r="AE83" s="97" t="n">
        <f aca="false">BH38</f>
        <v>0</v>
      </c>
      <c r="AF83" s="97" t="n">
        <f aca="false">BI38</f>
        <v>0</v>
      </c>
      <c r="AG83" s="97" t="n">
        <f aca="false">BJ38</f>
        <v>0</v>
      </c>
      <c r="AH83" s="97" t="n">
        <f aca="false">BK38</f>
        <v>0</v>
      </c>
      <c r="AI83" s="97" t="n">
        <f aca="false">BL38</f>
        <v>0</v>
      </c>
      <c r="AL83" s="97" t="n">
        <f aca="false">BN33</f>
        <v>0</v>
      </c>
      <c r="AM83" s="97" t="n">
        <f aca="false">BO33</f>
        <v>0</v>
      </c>
      <c r="AN83" s="97" t="n">
        <f aca="false">BP33</f>
        <v>0</v>
      </c>
      <c r="AO83" s="97" t="n">
        <f aca="false">BQ33</f>
        <v>0</v>
      </c>
      <c r="AP83" s="97" t="n">
        <f aca="false">BR33</f>
        <v>0</v>
      </c>
      <c r="AQ83" s="97" t="n">
        <f aca="false">BS33</f>
        <v>0</v>
      </c>
      <c r="AR83" s="97" t="n">
        <f aca="false">BT33</f>
        <v>0</v>
      </c>
      <c r="AS83" s="97" t="n">
        <f aca="false">BU33</f>
        <v>0</v>
      </c>
      <c r="AT83" s="97" t="n">
        <f aca="false">BV33</f>
        <v>0</v>
      </c>
      <c r="AU83" s="97" t="n">
        <f aca="false">BW33</f>
        <v>0</v>
      </c>
      <c r="AV83" s="97" t="n">
        <f aca="false">BX33</f>
        <v>0</v>
      </c>
      <c r="AW83" s="97" t="n">
        <f aca="false">BY33</f>
        <v>0</v>
      </c>
      <c r="BA83" s="119" t="n">
        <f aca="false">BN78+CA78</f>
        <v>1</v>
      </c>
      <c r="BB83" s="119" t="n">
        <f aca="false">BO78+CB78</f>
        <v>0</v>
      </c>
      <c r="BC83" s="119" t="n">
        <f aca="false">BP78+CC78</f>
        <v>0</v>
      </c>
      <c r="BD83" s="119" t="n">
        <f aca="false">BQ78+CD78</f>
        <v>0</v>
      </c>
      <c r="BE83" s="119" t="n">
        <f aca="false">BR78+CE78</f>
        <v>0</v>
      </c>
      <c r="BF83" s="119" t="n">
        <f aca="false">BS78+CF78</f>
        <v>0</v>
      </c>
      <c r="BG83" s="119" t="n">
        <f aca="false">BT78+CG78</f>
        <v>0</v>
      </c>
      <c r="BH83" s="119" t="n">
        <f aca="false">BU78+CH78</f>
        <v>0</v>
      </c>
      <c r="BI83" s="119" t="n">
        <f aca="false">BV78+CI78</f>
        <v>0</v>
      </c>
      <c r="BJ83" s="119" t="n">
        <f aca="false">BW78+CJ78</f>
        <v>0</v>
      </c>
      <c r="BK83" s="119" t="n">
        <f aca="false">BX78+CK78</f>
        <v>0</v>
      </c>
      <c r="BL83" s="119" t="n">
        <f aca="false">BY78+CL78</f>
        <v>0</v>
      </c>
      <c r="BM83" s="122"/>
      <c r="BN83" s="118" t="n">
        <v>4</v>
      </c>
      <c r="BO83" s="118" t="n">
        <v>0</v>
      </c>
      <c r="BP83" s="118" t="n">
        <v>0</v>
      </c>
      <c r="BQ83" s="118" t="n">
        <v>0</v>
      </c>
      <c r="BR83" s="118" t="n">
        <v>0</v>
      </c>
      <c r="BS83" s="118" t="n">
        <v>0</v>
      </c>
      <c r="BT83" s="118" t="n">
        <v>0</v>
      </c>
      <c r="BU83" s="118" t="n">
        <v>0</v>
      </c>
      <c r="BV83" s="118" t="n">
        <v>0</v>
      </c>
      <c r="BW83" s="118" t="n">
        <v>0</v>
      </c>
      <c r="BX83" s="118" t="n">
        <v>0</v>
      </c>
      <c r="BY83" s="118" t="n">
        <v>0</v>
      </c>
      <c r="BZ83" s="99"/>
      <c r="CA83" s="119" t="n">
        <v>78</v>
      </c>
      <c r="CB83" s="119" t="n">
        <v>6</v>
      </c>
      <c r="CC83" s="119" t="n">
        <v>0</v>
      </c>
      <c r="CD83" s="119" t="n">
        <v>0</v>
      </c>
      <c r="CE83" s="119" t="n">
        <v>0</v>
      </c>
      <c r="CF83" s="119" t="n">
        <v>0</v>
      </c>
      <c r="CG83" s="119" t="n">
        <v>0</v>
      </c>
      <c r="CH83" s="119" t="n">
        <v>0</v>
      </c>
      <c r="CI83" s="119" t="n">
        <v>0</v>
      </c>
      <c r="CJ83" s="119" t="n">
        <v>0</v>
      </c>
      <c r="CK83" s="119" t="n">
        <v>0</v>
      </c>
      <c r="CL83" s="119" t="n">
        <v>0</v>
      </c>
    </row>
    <row r="84" s="97" customFormat="true" ht="12.75" hidden="false" customHeight="false" outlineLevel="0" collapsed="false">
      <c r="A84" s="132" t="s">
        <v>96</v>
      </c>
      <c r="B84" s="139" t="n">
        <f aca="false">X88</f>
        <v>80</v>
      </c>
      <c r="C84" s="140" t="n">
        <f aca="false">AL88</f>
        <v>2</v>
      </c>
      <c r="D84" s="139" t="n">
        <f aca="false">Y88</f>
        <v>1</v>
      </c>
      <c r="E84" s="140" t="n">
        <f aca="false">AM88</f>
        <v>0</v>
      </c>
      <c r="F84" s="139" t="n">
        <f aca="false">Z88</f>
        <v>0</v>
      </c>
      <c r="G84" s="140" t="n">
        <f aca="false">AN88</f>
        <v>0</v>
      </c>
      <c r="H84" s="139" t="n">
        <f aca="false">AA88</f>
        <v>0</v>
      </c>
      <c r="I84" s="140" t="n">
        <f aca="false">AO88</f>
        <v>0</v>
      </c>
      <c r="J84" s="139" t="n">
        <f aca="false">AB88</f>
        <v>0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81</v>
      </c>
      <c r="U84" s="140" t="n">
        <f aca="false">SUM(C84,E84,G84,I84,K84,M84,O84,Q84,S84)</f>
        <v>2</v>
      </c>
      <c r="V84" s="136"/>
      <c r="W84" s="116"/>
      <c r="X84" s="97" t="n">
        <f aca="false">BA39</f>
        <v>50</v>
      </c>
      <c r="Y84" s="97" t="n">
        <f aca="false">BB39</f>
        <v>0</v>
      </c>
      <c r="Z84" s="97" t="n">
        <f aca="false">BC39</f>
        <v>0</v>
      </c>
      <c r="AA84" s="97" t="n">
        <f aca="false">BD39</f>
        <v>0</v>
      </c>
      <c r="AB84" s="97" t="n">
        <f aca="false">BE39</f>
        <v>0</v>
      </c>
      <c r="AC84" s="97" t="n">
        <f aca="false">BF39</f>
        <v>0</v>
      </c>
      <c r="AD84" s="97" t="n">
        <f aca="false">BG39</f>
        <v>0</v>
      </c>
      <c r="AE84" s="97" t="n">
        <f aca="false">BH39</f>
        <v>0</v>
      </c>
      <c r="AF84" s="97" t="n">
        <f aca="false">BI39</f>
        <v>0</v>
      </c>
      <c r="AG84" s="97" t="n">
        <f aca="false">BJ39</f>
        <v>0</v>
      </c>
      <c r="AH84" s="97" t="n">
        <f aca="false">BK39</f>
        <v>0</v>
      </c>
      <c r="AI84" s="97" t="n">
        <f aca="false">BL39</f>
        <v>0</v>
      </c>
      <c r="AL84" s="97" t="n">
        <f aca="false">BN34</f>
        <v>2</v>
      </c>
      <c r="AM84" s="97" t="n">
        <f aca="false">BO34</f>
        <v>0</v>
      </c>
      <c r="AN84" s="97" t="n">
        <f aca="false">BP34</f>
        <v>0</v>
      </c>
      <c r="AO84" s="97" t="n">
        <f aca="false">BQ34</f>
        <v>0</v>
      </c>
      <c r="AP84" s="97" t="n">
        <f aca="false">BR34</f>
        <v>0</v>
      </c>
      <c r="AQ84" s="97" t="n">
        <f aca="false">BS34</f>
        <v>0</v>
      </c>
      <c r="AR84" s="97" t="n">
        <f aca="false">BT34</f>
        <v>0</v>
      </c>
      <c r="AS84" s="97" t="n">
        <f aca="false">BU34</f>
        <v>0</v>
      </c>
      <c r="AT84" s="97" t="n">
        <f aca="false">BV34</f>
        <v>0</v>
      </c>
      <c r="AU84" s="97" t="n">
        <f aca="false">BW34</f>
        <v>0</v>
      </c>
      <c r="AV84" s="97" t="n">
        <f aca="false">BX34</f>
        <v>0</v>
      </c>
      <c r="AW84" s="97" t="n">
        <f aca="false">BY34</f>
        <v>0</v>
      </c>
      <c r="BA84" s="119" t="n">
        <f aca="false">BN79+CA79</f>
        <v>2</v>
      </c>
      <c r="BB84" s="119" t="n">
        <f aca="false">BO79+CB79</f>
        <v>0</v>
      </c>
      <c r="BC84" s="119" t="n">
        <f aca="false">BP79+CC79</f>
        <v>0</v>
      </c>
      <c r="BD84" s="119" t="n">
        <f aca="false">BQ79+CD79</f>
        <v>0</v>
      </c>
      <c r="BE84" s="119" t="n">
        <f aca="false">BR79+CE79</f>
        <v>0</v>
      </c>
      <c r="BF84" s="119" t="n">
        <f aca="false">BS79+CF79</f>
        <v>0</v>
      </c>
      <c r="BG84" s="119" t="n">
        <f aca="false">BT79+CG79</f>
        <v>0</v>
      </c>
      <c r="BH84" s="119" t="n">
        <f aca="false">BU79+CH79</f>
        <v>0</v>
      </c>
      <c r="BI84" s="119" t="n">
        <f aca="false">BV79+CI79</f>
        <v>0</v>
      </c>
      <c r="BJ84" s="119" t="n">
        <f aca="false">BW79+CJ79</f>
        <v>0</v>
      </c>
      <c r="BK84" s="119" t="n">
        <f aca="false">BX79+CK79</f>
        <v>0</v>
      </c>
      <c r="BL84" s="119" t="n">
        <f aca="false">BY79+CL79</f>
        <v>0</v>
      </c>
      <c r="BM84" s="122"/>
      <c r="BN84" s="118" t="n">
        <v>4</v>
      </c>
      <c r="BO84" s="118" t="n">
        <v>0</v>
      </c>
      <c r="BP84" s="118" t="n">
        <v>0</v>
      </c>
      <c r="BQ84" s="118" t="n">
        <v>0</v>
      </c>
      <c r="BR84" s="118" t="n">
        <v>0</v>
      </c>
      <c r="BS84" s="118" t="n">
        <v>0</v>
      </c>
      <c r="BT84" s="118" t="n">
        <v>0</v>
      </c>
      <c r="BU84" s="118" t="n">
        <v>0</v>
      </c>
      <c r="BV84" s="118" t="n">
        <v>0</v>
      </c>
      <c r="BW84" s="118" t="n">
        <v>0</v>
      </c>
      <c r="BX84" s="118" t="n">
        <v>0</v>
      </c>
      <c r="BY84" s="118" t="n">
        <v>0</v>
      </c>
      <c r="BZ84" s="99"/>
      <c r="CA84" s="119" t="n">
        <v>88</v>
      </c>
      <c r="CB84" s="119" t="n">
        <v>2</v>
      </c>
      <c r="CC84" s="119" t="n">
        <v>0</v>
      </c>
      <c r="CD84" s="119" t="n">
        <v>0</v>
      </c>
      <c r="CE84" s="119" t="n">
        <v>0</v>
      </c>
      <c r="CF84" s="119" t="n">
        <v>0</v>
      </c>
      <c r="CG84" s="119" t="n">
        <v>0</v>
      </c>
      <c r="CH84" s="119" t="n">
        <v>0</v>
      </c>
      <c r="CI84" s="119" t="n">
        <v>0</v>
      </c>
      <c r="CJ84" s="119" t="n">
        <v>0</v>
      </c>
      <c r="CK84" s="119" t="n">
        <v>0</v>
      </c>
      <c r="CL84" s="119" t="n">
        <v>0</v>
      </c>
    </row>
    <row r="85" s="97" customFormat="true" ht="12.75" hidden="false" customHeight="false" outlineLevel="0" collapsed="false">
      <c r="A85" s="132" t="s">
        <v>97</v>
      </c>
      <c r="B85" s="139" t="n">
        <f aca="false">X89</f>
        <v>89</v>
      </c>
      <c r="C85" s="140" t="n">
        <f aca="false">AL89</f>
        <v>2</v>
      </c>
      <c r="D85" s="139" t="n">
        <f aca="false">Y89</f>
        <v>2</v>
      </c>
      <c r="E85" s="140" t="n">
        <f aca="false">AM89</f>
        <v>0</v>
      </c>
      <c r="F85" s="139" t="n">
        <f aca="false">Z89</f>
        <v>0</v>
      </c>
      <c r="G85" s="140" t="n">
        <f aca="false">AN89</f>
        <v>0</v>
      </c>
      <c r="H85" s="139" t="n">
        <f aca="false">AA89</f>
        <v>0</v>
      </c>
      <c r="I85" s="140" t="n">
        <f aca="false">AO89</f>
        <v>0</v>
      </c>
      <c r="J85" s="139" t="n">
        <f aca="false">AB89</f>
        <v>0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91</v>
      </c>
      <c r="U85" s="140" t="n">
        <f aca="false">SUM(C85,E85,G85,I85,K85,M85,O85,Q85,S85)</f>
        <v>2</v>
      </c>
      <c r="V85" s="136"/>
      <c r="W85" s="116"/>
      <c r="X85" s="97" t="n">
        <f aca="false">BA40</f>
        <v>119</v>
      </c>
      <c r="Y85" s="97" t="n">
        <f aca="false">BB40</f>
        <v>6</v>
      </c>
      <c r="Z85" s="97" t="n">
        <f aca="false">BC40</f>
        <v>1</v>
      </c>
      <c r="AA85" s="97" t="n">
        <f aca="false">BD40</f>
        <v>0</v>
      </c>
      <c r="AB85" s="97" t="n">
        <f aca="false">BE40</f>
        <v>0</v>
      </c>
      <c r="AC85" s="97" t="n">
        <f aca="false">BF40</f>
        <v>0</v>
      </c>
      <c r="AD85" s="97" t="n">
        <f aca="false">BG40</f>
        <v>0</v>
      </c>
      <c r="AE85" s="97" t="n">
        <f aca="false">BH40</f>
        <v>0</v>
      </c>
      <c r="AF85" s="97" t="n">
        <f aca="false">BI40</f>
        <v>0</v>
      </c>
      <c r="AG85" s="97" t="n">
        <f aca="false">BJ40</f>
        <v>0</v>
      </c>
      <c r="AH85" s="97" t="n">
        <f aca="false">BK40</f>
        <v>0</v>
      </c>
      <c r="AI85" s="97" t="n">
        <f aca="false">BL40</f>
        <v>0</v>
      </c>
      <c r="AL85" s="97" t="n">
        <f aca="false">BN35</f>
        <v>2</v>
      </c>
      <c r="AM85" s="97" t="n">
        <f aca="false">BO35</f>
        <v>0</v>
      </c>
      <c r="AN85" s="97" t="n">
        <f aca="false">BP35</f>
        <v>0</v>
      </c>
      <c r="AO85" s="97" t="n">
        <f aca="false">BQ35</f>
        <v>0</v>
      </c>
      <c r="AP85" s="97" t="n">
        <f aca="false">BR35</f>
        <v>0</v>
      </c>
      <c r="AQ85" s="97" t="n">
        <f aca="false">BS35</f>
        <v>0</v>
      </c>
      <c r="AR85" s="97" t="n">
        <f aca="false">BT35</f>
        <v>0</v>
      </c>
      <c r="AS85" s="97" t="n">
        <f aca="false">BU35</f>
        <v>0</v>
      </c>
      <c r="AT85" s="97" t="n">
        <f aca="false">BV35</f>
        <v>0</v>
      </c>
      <c r="AU85" s="97" t="n">
        <f aca="false">BW35</f>
        <v>0</v>
      </c>
      <c r="AV85" s="97" t="n">
        <f aca="false">BX35</f>
        <v>0</v>
      </c>
      <c r="AW85" s="97" t="n">
        <f aca="false">BY35</f>
        <v>0</v>
      </c>
      <c r="BA85" s="119" t="n">
        <f aca="false">BN80+CA80</f>
        <v>2</v>
      </c>
      <c r="BB85" s="119" t="n">
        <f aca="false">BO80+CB80</f>
        <v>0</v>
      </c>
      <c r="BC85" s="119" t="n">
        <f aca="false">BP80+CC80</f>
        <v>0</v>
      </c>
      <c r="BD85" s="119" t="n">
        <f aca="false">BQ80+CD80</f>
        <v>0</v>
      </c>
      <c r="BE85" s="119" t="n">
        <f aca="false">BR80+CE80</f>
        <v>0</v>
      </c>
      <c r="BF85" s="119" t="n">
        <f aca="false">BS80+CF80</f>
        <v>0</v>
      </c>
      <c r="BG85" s="119" t="n">
        <f aca="false">BT80+CG80</f>
        <v>0</v>
      </c>
      <c r="BH85" s="119" t="n">
        <f aca="false">BU80+CH80</f>
        <v>0</v>
      </c>
      <c r="BI85" s="119" t="n">
        <f aca="false">BV80+CI80</f>
        <v>0</v>
      </c>
      <c r="BJ85" s="119" t="n">
        <f aca="false">BW80+CJ80</f>
        <v>0</v>
      </c>
      <c r="BK85" s="119" t="n">
        <f aca="false">BX80+CK80</f>
        <v>0</v>
      </c>
      <c r="BL85" s="119" t="n">
        <f aca="false">BY80+CL80</f>
        <v>0</v>
      </c>
      <c r="BM85" s="122"/>
      <c r="BN85" s="118" t="n">
        <v>7</v>
      </c>
      <c r="BO85" s="118" t="n">
        <v>0</v>
      </c>
      <c r="BP85" s="118" t="n">
        <v>0</v>
      </c>
      <c r="BQ85" s="118" t="n">
        <v>0</v>
      </c>
      <c r="BR85" s="118" t="n">
        <v>0</v>
      </c>
      <c r="BS85" s="118" t="n">
        <v>0</v>
      </c>
      <c r="BT85" s="118" t="n">
        <v>0</v>
      </c>
      <c r="BU85" s="118" t="n">
        <v>0</v>
      </c>
      <c r="BV85" s="118" t="n">
        <v>0</v>
      </c>
      <c r="BW85" s="118" t="n">
        <v>0</v>
      </c>
      <c r="BX85" s="118" t="n">
        <v>0</v>
      </c>
      <c r="BY85" s="118" t="n">
        <v>0</v>
      </c>
      <c r="BZ85" s="99"/>
      <c r="CA85" s="119" t="n">
        <v>77</v>
      </c>
      <c r="CB85" s="119" t="n">
        <v>2</v>
      </c>
      <c r="CC85" s="119" t="n">
        <v>0</v>
      </c>
      <c r="CD85" s="119" t="n">
        <v>0</v>
      </c>
      <c r="CE85" s="119" t="n">
        <v>0</v>
      </c>
      <c r="CF85" s="119" t="n">
        <v>0</v>
      </c>
      <c r="CG85" s="119" t="n">
        <v>0</v>
      </c>
      <c r="CH85" s="119" t="n">
        <v>0</v>
      </c>
      <c r="CI85" s="119" t="n">
        <v>0</v>
      </c>
      <c r="CJ85" s="119" t="n">
        <v>0</v>
      </c>
      <c r="CK85" s="119" t="n">
        <v>0</v>
      </c>
      <c r="CL85" s="119" t="n">
        <v>0</v>
      </c>
    </row>
    <row r="86" s="97" customFormat="true" ht="12.75" hidden="false" customHeight="false" outlineLevel="0" collapsed="false">
      <c r="A86" s="132" t="s">
        <v>98</v>
      </c>
      <c r="B86" s="139" t="n">
        <f aca="false">X90</f>
        <v>85</v>
      </c>
      <c r="C86" s="140" t="n">
        <f aca="false">AL90</f>
        <v>1</v>
      </c>
      <c r="D86" s="139" t="n">
        <f aca="false">Y90</f>
        <v>1</v>
      </c>
      <c r="E86" s="140" t="n">
        <f aca="false">AM90</f>
        <v>0</v>
      </c>
      <c r="F86" s="139" t="n">
        <f aca="false">Z90</f>
        <v>0</v>
      </c>
      <c r="G86" s="140" t="n">
        <f aca="false">AN90</f>
        <v>0</v>
      </c>
      <c r="H86" s="139" t="n">
        <f aca="false">AA90</f>
        <v>0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86</v>
      </c>
      <c r="U86" s="140" t="n">
        <f aca="false">SUM(C86,E86,G86,I86,K86,M86,O86,Q86,S86)</f>
        <v>1</v>
      </c>
      <c r="V86" s="136"/>
      <c r="W86" s="116"/>
      <c r="X86" s="97" t="n">
        <f aca="false">BA41</f>
        <v>101</v>
      </c>
      <c r="Y86" s="97" t="n">
        <f aca="false">BB41</f>
        <v>2</v>
      </c>
      <c r="Z86" s="97" t="n">
        <f aca="false">BC41</f>
        <v>0</v>
      </c>
      <c r="AA86" s="97" t="n">
        <f aca="false">BD41</f>
        <v>0</v>
      </c>
      <c r="AB86" s="97" t="n">
        <f aca="false">BE41</f>
        <v>0</v>
      </c>
      <c r="AC86" s="97" t="n">
        <f aca="false">BF41</f>
        <v>0</v>
      </c>
      <c r="AD86" s="97" t="n">
        <f aca="false">BG41</f>
        <v>0</v>
      </c>
      <c r="AE86" s="97" t="n">
        <f aca="false">BH41</f>
        <v>0</v>
      </c>
      <c r="AF86" s="97" t="n">
        <f aca="false">BI41</f>
        <v>0</v>
      </c>
      <c r="AG86" s="97" t="n">
        <f aca="false">BJ41</f>
        <v>0</v>
      </c>
      <c r="AH86" s="97" t="n">
        <f aca="false">BK41</f>
        <v>0</v>
      </c>
      <c r="AI86" s="97" t="n">
        <f aca="false">BL41</f>
        <v>0</v>
      </c>
      <c r="AL86" s="97" t="n">
        <f aca="false">BN36</f>
        <v>2</v>
      </c>
      <c r="AM86" s="97" t="n">
        <f aca="false">BO36</f>
        <v>0</v>
      </c>
      <c r="AN86" s="97" t="n">
        <f aca="false">BP36</f>
        <v>0</v>
      </c>
      <c r="AO86" s="97" t="n">
        <f aca="false">BQ36</f>
        <v>0</v>
      </c>
      <c r="AP86" s="97" t="n">
        <f aca="false">BR36</f>
        <v>0</v>
      </c>
      <c r="AQ86" s="97" t="n">
        <f aca="false">BS36</f>
        <v>0</v>
      </c>
      <c r="AR86" s="97" t="n">
        <f aca="false">BT36</f>
        <v>0</v>
      </c>
      <c r="AS86" s="97" t="n">
        <f aca="false">BU36</f>
        <v>0</v>
      </c>
      <c r="AT86" s="97" t="n">
        <f aca="false">BV36</f>
        <v>0</v>
      </c>
      <c r="AU86" s="97" t="n">
        <f aca="false">BW36</f>
        <v>0</v>
      </c>
      <c r="AV86" s="97" t="n">
        <f aca="false">BX36</f>
        <v>0</v>
      </c>
      <c r="AW86" s="97" t="n">
        <f aca="false">BY36</f>
        <v>0</v>
      </c>
      <c r="BA86" s="119" t="n">
        <f aca="false">BN81+CA81</f>
        <v>13</v>
      </c>
      <c r="BB86" s="119" t="n">
        <f aca="false">BO81+CB81</f>
        <v>7</v>
      </c>
      <c r="BC86" s="119" t="n">
        <f aca="false">BP81+CC81</f>
        <v>0</v>
      </c>
      <c r="BD86" s="119" t="n">
        <f aca="false">BQ81+CD81</f>
        <v>0</v>
      </c>
      <c r="BE86" s="119" t="n">
        <f aca="false">BR81+CE81</f>
        <v>0</v>
      </c>
      <c r="BF86" s="119" t="n">
        <f aca="false">BS81+CF81</f>
        <v>0</v>
      </c>
      <c r="BG86" s="119" t="n">
        <f aca="false">BT81+CG81</f>
        <v>0</v>
      </c>
      <c r="BH86" s="119" t="n">
        <f aca="false">BU81+CH81</f>
        <v>0</v>
      </c>
      <c r="BI86" s="119" t="n">
        <f aca="false">BV81+CI81</f>
        <v>0</v>
      </c>
      <c r="BJ86" s="119" t="n">
        <f aca="false">BW81+CJ81</f>
        <v>0</v>
      </c>
      <c r="BK86" s="119" t="n">
        <f aca="false">BX81+CK81</f>
        <v>0</v>
      </c>
      <c r="BL86" s="119" t="n">
        <f aca="false">BY81+CL81</f>
        <v>0</v>
      </c>
      <c r="BM86" s="122"/>
      <c r="BN86" s="118" t="n">
        <v>5</v>
      </c>
      <c r="BO86" s="118" t="n">
        <v>0</v>
      </c>
      <c r="BP86" s="118" t="n">
        <v>0</v>
      </c>
      <c r="BQ86" s="118" t="n">
        <v>0</v>
      </c>
      <c r="BR86" s="118" t="n">
        <v>0</v>
      </c>
      <c r="BS86" s="118" t="n">
        <v>0</v>
      </c>
      <c r="BT86" s="118" t="n">
        <v>0</v>
      </c>
      <c r="BU86" s="118" t="n">
        <v>0</v>
      </c>
      <c r="BV86" s="118" t="n">
        <v>0</v>
      </c>
      <c r="BW86" s="118" t="n">
        <v>0</v>
      </c>
      <c r="BX86" s="118" t="n">
        <v>0</v>
      </c>
      <c r="BY86" s="118" t="n">
        <v>0</v>
      </c>
      <c r="BZ86" s="99"/>
      <c r="CA86" s="119" t="n">
        <v>70</v>
      </c>
      <c r="CB86" s="119" t="n">
        <v>4</v>
      </c>
      <c r="CC86" s="119" t="n">
        <v>0</v>
      </c>
      <c r="CD86" s="119" t="n">
        <v>0</v>
      </c>
      <c r="CE86" s="119" t="n">
        <v>0</v>
      </c>
      <c r="CF86" s="119" t="n">
        <v>0</v>
      </c>
      <c r="CG86" s="119" t="n">
        <v>0</v>
      </c>
      <c r="CH86" s="119" t="n">
        <v>0</v>
      </c>
      <c r="CI86" s="119" t="n">
        <v>0</v>
      </c>
      <c r="CJ86" s="119" t="n">
        <v>0</v>
      </c>
      <c r="CK86" s="119" t="n">
        <v>0</v>
      </c>
      <c r="CL86" s="119" t="n">
        <v>0</v>
      </c>
    </row>
    <row r="87" s="97" customFormat="true" ht="12.75" hidden="false" customHeight="false" outlineLevel="0" collapsed="false">
      <c r="A87" s="132" t="s">
        <v>99</v>
      </c>
      <c r="B87" s="139" t="n">
        <f aca="false">X91</f>
        <v>73</v>
      </c>
      <c r="C87" s="140" t="n">
        <f aca="false">AL91</f>
        <v>0</v>
      </c>
      <c r="D87" s="139" t="n">
        <f aca="false">Y91</f>
        <v>13</v>
      </c>
      <c r="E87" s="140" t="n">
        <f aca="false">AM91</f>
        <v>1</v>
      </c>
      <c r="F87" s="139" t="n">
        <f aca="false">Z91</f>
        <v>1</v>
      </c>
      <c r="G87" s="140" t="n">
        <f aca="false">AN91</f>
        <v>0</v>
      </c>
      <c r="H87" s="139" t="n">
        <f aca="false">AA91</f>
        <v>0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87</v>
      </c>
      <c r="U87" s="140" t="n">
        <f aca="false">SUM(C87,E87,G87,I87,K87,M87,O87,Q87,S87)</f>
        <v>1</v>
      </c>
      <c r="V87" s="136"/>
      <c r="W87" s="116"/>
      <c r="X87" s="97" t="n">
        <f aca="false">BA42</f>
        <v>120</v>
      </c>
      <c r="Y87" s="97" t="n">
        <f aca="false">BB42</f>
        <v>2</v>
      </c>
      <c r="Z87" s="97" t="n">
        <f aca="false">BC42</f>
        <v>0</v>
      </c>
      <c r="AA87" s="97" t="n">
        <f aca="false">BD42</f>
        <v>0</v>
      </c>
      <c r="AB87" s="97" t="n">
        <f aca="false">BE42</f>
        <v>0</v>
      </c>
      <c r="AC87" s="97" t="n">
        <f aca="false">BF42</f>
        <v>0</v>
      </c>
      <c r="AD87" s="97" t="n">
        <f aca="false">BG42</f>
        <v>0</v>
      </c>
      <c r="AE87" s="97" t="n">
        <f aca="false">BH42</f>
        <v>0</v>
      </c>
      <c r="AF87" s="97" t="n">
        <f aca="false">BI42</f>
        <v>0</v>
      </c>
      <c r="AG87" s="97" t="n">
        <f aca="false">BJ42</f>
        <v>0</v>
      </c>
      <c r="AH87" s="97" t="n">
        <f aca="false">BK42</f>
        <v>0</v>
      </c>
      <c r="AI87" s="97" t="n">
        <f aca="false">BL42</f>
        <v>0</v>
      </c>
      <c r="AL87" s="97" t="n">
        <f aca="false">BN37</f>
        <v>2</v>
      </c>
      <c r="AM87" s="97" t="n">
        <f aca="false">BO37</f>
        <v>1</v>
      </c>
      <c r="AN87" s="97" t="n">
        <f aca="false">BP37</f>
        <v>0</v>
      </c>
      <c r="AO87" s="97" t="n">
        <f aca="false">BQ37</f>
        <v>0</v>
      </c>
      <c r="AP87" s="97" t="n">
        <f aca="false">BR37</f>
        <v>0</v>
      </c>
      <c r="AQ87" s="97" t="n">
        <f aca="false">BS37</f>
        <v>0</v>
      </c>
      <c r="AR87" s="97" t="n">
        <f aca="false">BT37</f>
        <v>0</v>
      </c>
      <c r="AS87" s="97" t="n">
        <f aca="false">BU37</f>
        <v>0</v>
      </c>
      <c r="AT87" s="97" t="n">
        <f aca="false">BV37</f>
        <v>0</v>
      </c>
      <c r="AU87" s="97" t="n">
        <f aca="false">BW37</f>
        <v>0</v>
      </c>
      <c r="AV87" s="97" t="n">
        <f aca="false">BX37</f>
        <v>0</v>
      </c>
      <c r="AW87" s="97" t="n">
        <f aca="false">BY37</f>
        <v>0</v>
      </c>
      <c r="BA87" s="119" t="n">
        <f aca="false">BN82+CA82</f>
        <v>41</v>
      </c>
      <c r="BB87" s="119" t="n">
        <f aca="false">BO82+CB82</f>
        <v>2</v>
      </c>
      <c r="BC87" s="119" t="n">
        <f aca="false">BP82+CC82</f>
        <v>0</v>
      </c>
      <c r="BD87" s="119" t="n">
        <f aca="false">BQ82+CD82</f>
        <v>0</v>
      </c>
      <c r="BE87" s="119" t="n">
        <f aca="false">BR82+CE82</f>
        <v>0</v>
      </c>
      <c r="BF87" s="119" t="n">
        <f aca="false">BS82+CF82</f>
        <v>0</v>
      </c>
      <c r="BG87" s="119" t="n">
        <f aca="false">BT82+CG82</f>
        <v>0</v>
      </c>
      <c r="BH87" s="119" t="n">
        <f aca="false">BU82+CH82</f>
        <v>0</v>
      </c>
      <c r="BI87" s="119" t="n">
        <f aca="false">BV82+CI82</f>
        <v>0</v>
      </c>
      <c r="BJ87" s="119" t="n">
        <f aca="false">BW82+CJ82</f>
        <v>0</v>
      </c>
      <c r="BK87" s="119" t="n">
        <f aca="false">BX82+CK82</f>
        <v>0</v>
      </c>
      <c r="BL87" s="119" t="n">
        <f aca="false">BY82+CL82</f>
        <v>0</v>
      </c>
      <c r="BM87" s="122"/>
      <c r="BN87" s="118" t="n">
        <v>2</v>
      </c>
      <c r="BO87" s="118" t="n">
        <v>0</v>
      </c>
      <c r="BP87" s="118" t="n">
        <v>0</v>
      </c>
      <c r="BQ87" s="118" t="n">
        <v>0</v>
      </c>
      <c r="BR87" s="118" t="n">
        <v>0</v>
      </c>
      <c r="BS87" s="118" t="n">
        <v>0</v>
      </c>
      <c r="BT87" s="118" t="n">
        <v>0</v>
      </c>
      <c r="BU87" s="118" t="n">
        <v>0</v>
      </c>
      <c r="BV87" s="118" t="n">
        <v>0</v>
      </c>
      <c r="BW87" s="118" t="n">
        <v>0</v>
      </c>
      <c r="BX87" s="118" t="n">
        <v>0</v>
      </c>
      <c r="BY87" s="118" t="n">
        <v>0</v>
      </c>
      <c r="BZ87" s="99"/>
      <c r="CA87" s="119" t="n">
        <v>78</v>
      </c>
      <c r="CB87" s="119" t="n">
        <v>13</v>
      </c>
      <c r="CC87" s="119" t="n">
        <v>0</v>
      </c>
      <c r="CD87" s="119" t="n">
        <v>0</v>
      </c>
      <c r="CE87" s="119" t="n">
        <v>0</v>
      </c>
      <c r="CF87" s="119" t="n">
        <v>0</v>
      </c>
      <c r="CG87" s="119" t="n">
        <v>0</v>
      </c>
      <c r="CH87" s="119" t="n">
        <v>0</v>
      </c>
      <c r="CI87" s="119" t="n">
        <v>0</v>
      </c>
      <c r="CJ87" s="119" t="n">
        <v>0</v>
      </c>
      <c r="CK87" s="119" t="n">
        <v>0</v>
      </c>
      <c r="CL87" s="119" t="n">
        <v>0</v>
      </c>
    </row>
    <row r="88" s="97" customFormat="true" ht="12.75" hidden="false" customHeight="false" outlineLevel="0" collapsed="false">
      <c r="A88" s="132" t="s">
        <v>100</v>
      </c>
      <c r="B88" s="139" t="n">
        <f aca="false">X92</f>
        <v>76</v>
      </c>
      <c r="C88" s="140" t="n">
        <f aca="false">AL92</f>
        <v>5</v>
      </c>
      <c r="D88" s="139" t="n">
        <f aca="false">Y92</f>
        <v>6</v>
      </c>
      <c r="E88" s="140" t="n">
        <f aca="false">AM92</f>
        <v>0</v>
      </c>
      <c r="F88" s="139" t="n">
        <f aca="false">Z92</f>
        <v>3</v>
      </c>
      <c r="G88" s="140" t="n">
        <f aca="false">AN92</f>
        <v>0</v>
      </c>
      <c r="H88" s="139" t="n">
        <f aca="false">AA92</f>
        <v>0</v>
      </c>
      <c r="I88" s="140" t="n">
        <f aca="false">AO92</f>
        <v>0</v>
      </c>
      <c r="J88" s="139" t="n">
        <f aca="false">AB92</f>
        <v>0</v>
      </c>
      <c r="K88" s="140" t="n">
        <f aca="false">AP92</f>
        <v>0</v>
      </c>
      <c r="L88" s="139" t="n">
        <f aca="false">AC92</f>
        <v>0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85</v>
      </c>
      <c r="U88" s="140" t="n">
        <f aca="false">SUM(C88,E88,G88,I88,K88,M88,O88,Q88,S88)</f>
        <v>5</v>
      </c>
      <c r="V88" s="136"/>
      <c r="W88" s="116"/>
      <c r="X88" s="97" t="n">
        <f aca="false">BA43</f>
        <v>80</v>
      </c>
      <c r="Y88" s="97" t="n">
        <f aca="false">BB43</f>
        <v>1</v>
      </c>
      <c r="Z88" s="97" t="n">
        <f aca="false">BC43</f>
        <v>0</v>
      </c>
      <c r="AA88" s="97" t="n">
        <f aca="false">BD43</f>
        <v>0</v>
      </c>
      <c r="AB88" s="97" t="n">
        <f aca="false">BE43</f>
        <v>0</v>
      </c>
      <c r="AC88" s="97" t="n">
        <f aca="false">BF43</f>
        <v>0</v>
      </c>
      <c r="AD88" s="97" t="n">
        <f aca="false">BG43</f>
        <v>0</v>
      </c>
      <c r="AE88" s="97" t="n">
        <f aca="false">BH43</f>
        <v>0</v>
      </c>
      <c r="AF88" s="97" t="n">
        <f aca="false">BI43</f>
        <v>0</v>
      </c>
      <c r="AG88" s="97" t="n">
        <f aca="false">BJ43</f>
        <v>0</v>
      </c>
      <c r="AH88" s="97" t="n">
        <f aca="false">BK43</f>
        <v>0</v>
      </c>
      <c r="AI88" s="97" t="n">
        <f aca="false">BL43</f>
        <v>0</v>
      </c>
      <c r="AL88" s="97" t="n">
        <f aca="false">BN38</f>
        <v>2</v>
      </c>
      <c r="AM88" s="97" t="n">
        <f aca="false">BO38</f>
        <v>0</v>
      </c>
      <c r="AN88" s="97" t="n">
        <f aca="false">BP38</f>
        <v>0</v>
      </c>
      <c r="AO88" s="97" t="n">
        <f aca="false">BQ38</f>
        <v>0</v>
      </c>
      <c r="AP88" s="97" t="n">
        <f aca="false">BR38</f>
        <v>0</v>
      </c>
      <c r="AQ88" s="97" t="n">
        <f aca="false">BS38</f>
        <v>0</v>
      </c>
      <c r="AR88" s="97" t="n">
        <f aca="false">BT38</f>
        <v>0</v>
      </c>
      <c r="AS88" s="97" t="n">
        <f aca="false">BU38</f>
        <v>0</v>
      </c>
      <c r="AT88" s="97" t="n">
        <f aca="false">BV38</f>
        <v>0</v>
      </c>
      <c r="AU88" s="97" t="n">
        <f aca="false">BW38</f>
        <v>0</v>
      </c>
      <c r="AV88" s="97" t="n">
        <f aca="false">BX38</f>
        <v>0</v>
      </c>
      <c r="AW88" s="97" t="n">
        <f aca="false">BY38</f>
        <v>0</v>
      </c>
      <c r="BA88" s="119" t="n">
        <f aca="false">BN83+CA83</f>
        <v>82</v>
      </c>
      <c r="BB88" s="119" t="n">
        <f aca="false">BO83+CB83</f>
        <v>6</v>
      </c>
      <c r="BC88" s="119" t="n">
        <f aca="false">BP83+CC83</f>
        <v>0</v>
      </c>
      <c r="BD88" s="119" t="n">
        <f aca="false">BQ83+CD83</f>
        <v>0</v>
      </c>
      <c r="BE88" s="119" t="n">
        <f aca="false">BR83+CE83</f>
        <v>0</v>
      </c>
      <c r="BF88" s="119" t="n">
        <f aca="false">BS83+CF83</f>
        <v>0</v>
      </c>
      <c r="BG88" s="119" t="n">
        <f aca="false">BT83+CG83</f>
        <v>0</v>
      </c>
      <c r="BH88" s="119" t="n">
        <f aca="false">BU83+CH83</f>
        <v>0</v>
      </c>
      <c r="BI88" s="119" t="n">
        <f aca="false">BV83+CI83</f>
        <v>0</v>
      </c>
      <c r="BJ88" s="119" t="n">
        <f aca="false">BW83+CJ83</f>
        <v>0</v>
      </c>
      <c r="BK88" s="119" t="n">
        <f aca="false">BX83+CK83</f>
        <v>0</v>
      </c>
      <c r="BL88" s="119" t="n">
        <f aca="false">BY83+CL83</f>
        <v>0</v>
      </c>
      <c r="BM88" s="122"/>
      <c r="BN88" s="118" t="n">
        <v>3</v>
      </c>
      <c r="BO88" s="118" t="n">
        <v>1</v>
      </c>
      <c r="BP88" s="118" t="n">
        <v>0</v>
      </c>
      <c r="BQ88" s="118" t="n">
        <v>0</v>
      </c>
      <c r="BR88" s="118" t="n">
        <v>0</v>
      </c>
      <c r="BS88" s="118" t="n">
        <v>0</v>
      </c>
      <c r="BT88" s="118" t="n">
        <v>0</v>
      </c>
      <c r="BU88" s="118" t="n">
        <v>0</v>
      </c>
      <c r="BV88" s="118" t="n">
        <v>0</v>
      </c>
      <c r="BW88" s="118" t="n">
        <v>0</v>
      </c>
      <c r="BX88" s="118" t="n">
        <v>0</v>
      </c>
      <c r="BY88" s="118" t="n">
        <v>0</v>
      </c>
      <c r="BZ88" s="99"/>
      <c r="CA88" s="119" t="n">
        <v>87</v>
      </c>
      <c r="CB88" s="119" t="n">
        <v>8</v>
      </c>
      <c r="CC88" s="119" t="n">
        <v>2</v>
      </c>
      <c r="CD88" s="119" t="n">
        <v>0</v>
      </c>
      <c r="CE88" s="119" t="n">
        <v>0</v>
      </c>
      <c r="CF88" s="119" t="n">
        <v>0</v>
      </c>
      <c r="CG88" s="119" t="n">
        <v>0</v>
      </c>
      <c r="CH88" s="119" t="n">
        <v>0</v>
      </c>
      <c r="CI88" s="119" t="n">
        <v>0</v>
      </c>
      <c r="CJ88" s="119" t="n">
        <v>0</v>
      </c>
      <c r="CK88" s="119" t="n">
        <v>0</v>
      </c>
      <c r="CL88" s="119" t="n">
        <v>0</v>
      </c>
    </row>
    <row r="89" s="97" customFormat="true" ht="12.75" hidden="false" customHeight="false" outlineLevel="0" collapsed="false">
      <c r="A89" s="132" t="s">
        <v>101</v>
      </c>
      <c r="B89" s="139" t="n">
        <f aca="false">X93</f>
        <v>97</v>
      </c>
      <c r="C89" s="140" t="n">
        <f aca="false">AL93</f>
        <v>11</v>
      </c>
      <c r="D89" s="139" t="n">
        <f aca="false">Y93</f>
        <v>5</v>
      </c>
      <c r="E89" s="140" t="n">
        <f aca="false">AM93</f>
        <v>0</v>
      </c>
      <c r="F89" s="139" t="n">
        <f aca="false">Z93</f>
        <v>0</v>
      </c>
      <c r="G89" s="140" t="n">
        <f aca="false">AN93</f>
        <v>0</v>
      </c>
      <c r="H89" s="139" t="n">
        <f aca="false">AA93</f>
        <v>0</v>
      </c>
      <c r="I89" s="140" t="n">
        <f aca="false">AO93</f>
        <v>0</v>
      </c>
      <c r="J89" s="139" t="n">
        <f aca="false">AB93</f>
        <v>0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102</v>
      </c>
      <c r="U89" s="140" t="n">
        <f aca="false">SUM(C89,E89,G89,I89,K89,M89,O89,Q89,S89)</f>
        <v>11</v>
      </c>
      <c r="V89" s="136"/>
      <c r="W89" s="116"/>
      <c r="X89" s="97" t="n">
        <f aca="false">BA44</f>
        <v>89</v>
      </c>
      <c r="Y89" s="97" t="n">
        <f aca="false">BB44</f>
        <v>2</v>
      </c>
      <c r="Z89" s="97" t="n">
        <f aca="false">BC44</f>
        <v>0</v>
      </c>
      <c r="AA89" s="97" t="n">
        <f aca="false">BD44</f>
        <v>0</v>
      </c>
      <c r="AB89" s="97" t="n">
        <f aca="false">BE44</f>
        <v>0</v>
      </c>
      <c r="AC89" s="97" t="n">
        <f aca="false">BF44</f>
        <v>0</v>
      </c>
      <c r="AD89" s="97" t="n">
        <f aca="false">BG44</f>
        <v>0</v>
      </c>
      <c r="AE89" s="97" t="n">
        <f aca="false">BH44</f>
        <v>0</v>
      </c>
      <c r="AF89" s="97" t="n">
        <f aca="false">BI44</f>
        <v>0</v>
      </c>
      <c r="AG89" s="97" t="n">
        <f aca="false">BJ44</f>
        <v>0</v>
      </c>
      <c r="AH89" s="97" t="n">
        <f aca="false">BK44</f>
        <v>0</v>
      </c>
      <c r="AI89" s="97" t="n">
        <f aca="false">BL44</f>
        <v>0</v>
      </c>
      <c r="AL89" s="97" t="n">
        <f aca="false">BN39</f>
        <v>2</v>
      </c>
      <c r="AM89" s="97" t="n">
        <f aca="false">BO39</f>
        <v>0</v>
      </c>
      <c r="AN89" s="97" t="n">
        <f aca="false">BP39</f>
        <v>0</v>
      </c>
      <c r="AO89" s="97" t="n">
        <f aca="false">BQ39</f>
        <v>0</v>
      </c>
      <c r="AP89" s="97" t="n">
        <f aca="false">BR39</f>
        <v>0</v>
      </c>
      <c r="AQ89" s="97" t="n">
        <f aca="false">BS39</f>
        <v>0</v>
      </c>
      <c r="AR89" s="97" t="n">
        <f aca="false">BT39</f>
        <v>0</v>
      </c>
      <c r="AS89" s="97" t="n">
        <f aca="false">BU39</f>
        <v>0</v>
      </c>
      <c r="AT89" s="97" t="n">
        <f aca="false">BV39</f>
        <v>0</v>
      </c>
      <c r="AU89" s="97" t="n">
        <f aca="false">BW39</f>
        <v>0</v>
      </c>
      <c r="AV89" s="97" t="n">
        <f aca="false">BX39</f>
        <v>0</v>
      </c>
      <c r="AW89" s="97" t="n">
        <f aca="false">BY39</f>
        <v>0</v>
      </c>
      <c r="BA89" s="119" t="n">
        <f aca="false">BN84+CA84</f>
        <v>92</v>
      </c>
      <c r="BB89" s="119" t="n">
        <f aca="false">BO84+CB84</f>
        <v>2</v>
      </c>
      <c r="BC89" s="119" t="n">
        <f aca="false">BP84+CC84</f>
        <v>0</v>
      </c>
      <c r="BD89" s="119" t="n">
        <f aca="false">BQ84+CD84</f>
        <v>0</v>
      </c>
      <c r="BE89" s="119" t="n">
        <f aca="false">BR84+CE84</f>
        <v>0</v>
      </c>
      <c r="BF89" s="119" t="n">
        <f aca="false">BS84+CF84</f>
        <v>0</v>
      </c>
      <c r="BG89" s="119" t="n">
        <f aca="false">BT84+CG84</f>
        <v>0</v>
      </c>
      <c r="BH89" s="119" t="n">
        <f aca="false">BU84+CH84</f>
        <v>0</v>
      </c>
      <c r="BI89" s="119" t="n">
        <f aca="false">BV84+CI84</f>
        <v>0</v>
      </c>
      <c r="BJ89" s="119" t="n">
        <f aca="false">BW84+CJ84</f>
        <v>0</v>
      </c>
      <c r="BK89" s="119" t="n">
        <f aca="false">BX84+CK84</f>
        <v>0</v>
      </c>
      <c r="BL89" s="119" t="n">
        <f aca="false">BY84+CL84</f>
        <v>0</v>
      </c>
      <c r="BM89" s="122"/>
      <c r="BN89" s="118" t="n">
        <v>2</v>
      </c>
      <c r="BO89" s="118" t="n">
        <v>0</v>
      </c>
      <c r="BP89" s="118" t="n">
        <v>0</v>
      </c>
      <c r="BQ89" s="118" t="n">
        <v>0</v>
      </c>
      <c r="BR89" s="118" t="n">
        <v>0</v>
      </c>
      <c r="BS89" s="118" t="n">
        <v>0</v>
      </c>
      <c r="BT89" s="118" t="n">
        <v>0</v>
      </c>
      <c r="BU89" s="118" t="n">
        <v>0</v>
      </c>
      <c r="BV89" s="118" t="n">
        <v>0</v>
      </c>
      <c r="BW89" s="118" t="n">
        <v>0</v>
      </c>
      <c r="BX89" s="118" t="n">
        <v>0</v>
      </c>
      <c r="BY89" s="118" t="n">
        <v>0</v>
      </c>
      <c r="BZ89" s="99"/>
      <c r="CA89" s="119" t="n">
        <v>78</v>
      </c>
      <c r="CB89" s="119" t="n">
        <v>4</v>
      </c>
      <c r="CC89" s="119" t="n">
        <v>0</v>
      </c>
      <c r="CD89" s="119" t="n">
        <v>0</v>
      </c>
      <c r="CE89" s="119" t="n">
        <v>0</v>
      </c>
      <c r="CF89" s="119" t="n">
        <v>0</v>
      </c>
      <c r="CG89" s="119" t="n">
        <v>0</v>
      </c>
      <c r="CH89" s="119" t="n">
        <v>0</v>
      </c>
      <c r="CI89" s="119" t="n">
        <v>0</v>
      </c>
      <c r="CJ89" s="119" t="n">
        <v>0</v>
      </c>
      <c r="CK89" s="119" t="n">
        <v>0</v>
      </c>
      <c r="CL89" s="119" t="n">
        <v>0</v>
      </c>
    </row>
    <row r="90" s="97" customFormat="true" ht="12.75" hidden="false" customHeight="false" outlineLevel="0" collapsed="false">
      <c r="A90" s="132" t="s">
        <v>102</v>
      </c>
      <c r="B90" s="139" t="n">
        <f aca="false">X94</f>
        <v>140</v>
      </c>
      <c r="C90" s="140" t="n">
        <f aca="false">AL94</f>
        <v>13</v>
      </c>
      <c r="D90" s="139" t="n">
        <f aca="false">Y94</f>
        <v>21</v>
      </c>
      <c r="E90" s="140" t="n">
        <f aca="false">AM94</f>
        <v>1</v>
      </c>
      <c r="F90" s="139" t="n">
        <f aca="false">Z94</f>
        <v>0</v>
      </c>
      <c r="G90" s="140" t="n">
        <f aca="false">AN94</f>
        <v>0</v>
      </c>
      <c r="H90" s="139" t="n">
        <f aca="false">AA94</f>
        <v>0</v>
      </c>
      <c r="I90" s="140" t="n">
        <f aca="false">AO94</f>
        <v>0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161</v>
      </c>
      <c r="U90" s="140" t="n">
        <f aca="false">SUM(C90,E90,G90,I90,K90,M90,O90,Q90,S90)</f>
        <v>14</v>
      </c>
      <c r="V90" s="136"/>
      <c r="W90" s="116"/>
      <c r="X90" s="97" t="n">
        <f aca="false">BA45</f>
        <v>85</v>
      </c>
      <c r="Y90" s="97" t="n">
        <f aca="false">BB45</f>
        <v>1</v>
      </c>
      <c r="Z90" s="97" t="n">
        <f aca="false">BC45</f>
        <v>0</v>
      </c>
      <c r="AA90" s="97" t="n">
        <f aca="false">BD45</f>
        <v>0</v>
      </c>
      <c r="AB90" s="97" t="n">
        <f aca="false">BE45</f>
        <v>0</v>
      </c>
      <c r="AC90" s="97" t="n">
        <f aca="false">BF45</f>
        <v>0</v>
      </c>
      <c r="AD90" s="97" t="n">
        <f aca="false">BG45</f>
        <v>0</v>
      </c>
      <c r="AE90" s="97" t="n">
        <f aca="false">BH45</f>
        <v>0</v>
      </c>
      <c r="AF90" s="97" t="n">
        <f aca="false">BI45</f>
        <v>0</v>
      </c>
      <c r="AG90" s="97" t="n">
        <f aca="false">BJ45</f>
        <v>0</v>
      </c>
      <c r="AH90" s="97" t="n">
        <f aca="false">BK45</f>
        <v>0</v>
      </c>
      <c r="AI90" s="97" t="n">
        <f aca="false">BL45</f>
        <v>0</v>
      </c>
      <c r="AL90" s="97" t="n">
        <f aca="false">BN40</f>
        <v>1</v>
      </c>
      <c r="AM90" s="97" t="n">
        <f aca="false">BO40</f>
        <v>0</v>
      </c>
      <c r="AN90" s="97" t="n">
        <f aca="false">BP40</f>
        <v>0</v>
      </c>
      <c r="AO90" s="97" t="n">
        <f aca="false">BQ40</f>
        <v>0</v>
      </c>
      <c r="AP90" s="97" t="n">
        <f aca="false">BR40</f>
        <v>0</v>
      </c>
      <c r="AQ90" s="97" t="n">
        <f aca="false">BS40</f>
        <v>0</v>
      </c>
      <c r="AR90" s="97" t="n">
        <f aca="false">BT40</f>
        <v>0</v>
      </c>
      <c r="AS90" s="97" t="n">
        <f aca="false">BU40</f>
        <v>0</v>
      </c>
      <c r="AT90" s="97" t="n">
        <f aca="false">BV40</f>
        <v>0</v>
      </c>
      <c r="AU90" s="97" t="n">
        <f aca="false">BW40</f>
        <v>0</v>
      </c>
      <c r="AV90" s="97" t="n">
        <f aca="false">BX40</f>
        <v>0</v>
      </c>
      <c r="AW90" s="97" t="n">
        <f aca="false">BY40</f>
        <v>0</v>
      </c>
      <c r="BA90" s="119" t="n">
        <f aca="false">BN85+CA85</f>
        <v>84</v>
      </c>
      <c r="BB90" s="119" t="n">
        <f aca="false">BO85+CB85</f>
        <v>2</v>
      </c>
      <c r="BC90" s="119" t="n">
        <f aca="false">BP85+CC85</f>
        <v>0</v>
      </c>
      <c r="BD90" s="119" t="n">
        <f aca="false">BQ85+CD85</f>
        <v>0</v>
      </c>
      <c r="BE90" s="119" t="n">
        <f aca="false">BR85+CE85</f>
        <v>0</v>
      </c>
      <c r="BF90" s="119" t="n">
        <f aca="false">BS85+CF85</f>
        <v>0</v>
      </c>
      <c r="BG90" s="119" t="n">
        <f aca="false">BT85+CG85</f>
        <v>0</v>
      </c>
      <c r="BH90" s="119" t="n">
        <f aca="false">BU85+CH85</f>
        <v>0</v>
      </c>
      <c r="BI90" s="119" t="n">
        <f aca="false">BV85+CI85</f>
        <v>0</v>
      </c>
      <c r="BJ90" s="119" t="n">
        <f aca="false">BW85+CJ85</f>
        <v>0</v>
      </c>
      <c r="BK90" s="119" t="n">
        <f aca="false">BX85+CK85</f>
        <v>0</v>
      </c>
      <c r="BL90" s="119" t="n">
        <f aca="false">BY85+CL85</f>
        <v>0</v>
      </c>
      <c r="BM90" s="122"/>
      <c r="BN90" s="118" t="n">
        <v>5</v>
      </c>
      <c r="BO90" s="118" t="n">
        <v>1</v>
      </c>
      <c r="BP90" s="118" t="n">
        <v>0</v>
      </c>
      <c r="BQ90" s="118" t="n">
        <v>0</v>
      </c>
      <c r="BR90" s="118" t="n">
        <v>0</v>
      </c>
      <c r="BS90" s="118" t="n">
        <v>0</v>
      </c>
      <c r="BT90" s="118" t="n">
        <v>0</v>
      </c>
      <c r="BU90" s="118" t="n">
        <v>0</v>
      </c>
      <c r="BV90" s="118" t="n">
        <v>0</v>
      </c>
      <c r="BW90" s="118" t="n">
        <v>0</v>
      </c>
      <c r="BX90" s="118" t="n">
        <v>0</v>
      </c>
      <c r="BY90" s="118" t="n">
        <v>0</v>
      </c>
      <c r="BZ90" s="99"/>
      <c r="CA90" s="119" t="n">
        <v>88</v>
      </c>
      <c r="CB90" s="119" t="n">
        <v>12</v>
      </c>
      <c r="CC90" s="119" t="n">
        <v>0</v>
      </c>
      <c r="CD90" s="119" t="n">
        <v>0</v>
      </c>
      <c r="CE90" s="119" t="n">
        <v>0</v>
      </c>
      <c r="CF90" s="119" t="n">
        <v>0</v>
      </c>
      <c r="CG90" s="119" t="n">
        <v>0</v>
      </c>
      <c r="CH90" s="119" t="n">
        <v>0</v>
      </c>
      <c r="CI90" s="119" t="n">
        <v>0</v>
      </c>
      <c r="CJ90" s="119" t="n">
        <v>0</v>
      </c>
      <c r="CK90" s="119" t="n">
        <v>0</v>
      </c>
      <c r="CL90" s="119" t="n">
        <v>0</v>
      </c>
    </row>
    <row r="91" s="97" customFormat="true" ht="12.75" hidden="false" customHeight="false" outlineLevel="0" collapsed="false">
      <c r="A91" s="132" t="s">
        <v>103</v>
      </c>
      <c r="B91" s="139" t="n">
        <f aca="false">X95</f>
        <v>151</v>
      </c>
      <c r="C91" s="140" t="n">
        <f aca="false">AL95</f>
        <v>7</v>
      </c>
      <c r="D91" s="139" t="n">
        <f aca="false">Y95</f>
        <v>6</v>
      </c>
      <c r="E91" s="140" t="n">
        <f aca="false">AM95</f>
        <v>0</v>
      </c>
      <c r="F91" s="139" t="n">
        <f aca="false">Z95</f>
        <v>0</v>
      </c>
      <c r="G91" s="140" t="n">
        <f aca="false">AN95</f>
        <v>0</v>
      </c>
      <c r="H91" s="139" t="n">
        <f aca="false">AA95</f>
        <v>0</v>
      </c>
      <c r="I91" s="140" t="n">
        <f aca="false">AO95</f>
        <v>0</v>
      </c>
      <c r="J91" s="139" t="n">
        <f aca="false">AB95</f>
        <v>0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157</v>
      </c>
      <c r="U91" s="140" t="n">
        <f aca="false">SUM(C91,E91,G91,I91,K91,M91,O91,Q91,S91)</f>
        <v>7</v>
      </c>
      <c r="V91" s="136"/>
      <c r="W91" s="116"/>
      <c r="X91" s="97" t="n">
        <f aca="false">BA46</f>
        <v>73</v>
      </c>
      <c r="Y91" s="97" t="n">
        <f aca="false">BB46</f>
        <v>13</v>
      </c>
      <c r="Z91" s="97" t="n">
        <f aca="false">BC46</f>
        <v>1</v>
      </c>
      <c r="AA91" s="97" t="n">
        <f aca="false">BD46</f>
        <v>0</v>
      </c>
      <c r="AB91" s="97" t="n">
        <f aca="false">BE46</f>
        <v>0</v>
      </c>
      <c r="AC91" s="97" t="n">
        <f aca="false">BF46</f>
        <v>0</v>
      </c>
      <c r="AD91" s="97" t="n">
        <f aca="false">BG46</f>
        <v>0</v>
      </c>
      <c r="AE91" s="97" t="n">
        <f aca="false">BH46</f>
        <v>0</v>
      </c>
      <c r="AF91" s="97" t="n">
        <f aca="false">BI46</f>
        <v>0</v>
      </c>
      <c r="AG91" s="97" t="n">
        <f aca="false">BJ46</f>
        <v>0</v>
      </c>
      <c r="AH91" s="97" t="n">
        <f aca="false">BK46</f>
        <v>0</v>
      </c>
      <c r="AI91" s="97" t="n">
        <f aca="false">BL46</f>
        <v>0</v>
      </c>
      <c r="AL91" s="97" t="n">
        <f aca="false">BN41</f>
        <v>0</v>
      </c>
      <c r="AM91" s="97" t="n">
        <f aca="false">BO41</f>
        <v>1</v>
      </c>
      <c r="AN91" s="97" t="n">
        <f aca="false">BP41</f>
        <v>0</v>
      </c>
      <c r="AO91" s="97" t="n">
        <f aca="false">BQ41</f>
        <v>0</v>
      </c>
      <c r="AP91" s="97" t="n">
        <f aca="false">BR41</f>
        <v>0</v>
      </c>
      <c r="AQ91" s="97" t="n">
        <f aca="false">BS41</f>
        <v>0</v>
      </c>
      <c r="AR91" s="97" t="n">
        <f aca="false">BT41</f>
        <v>0</v>
      </c>
      <c r="AS91" s="97" t="n">
        <f aca="false">BU41</f>
        <v>0</v>
      </c>
      <c r="AT91" s="97" t="n">
        <f aca="false">BV41</f>
        <v>0</v>
      </c>
      <c r="AU91" s="97" t="n">
        <f aca="false">BW41</f>
        <v>0</v>
      </c>
      <c r="AV91" s="97" t="n">
        <f aca="false">BX41</f>
        <v>0</v>
      </c>
      <c r="AW91" s="97" t="n">
        <f aca="false">BY41</f>
        <v>0</v>
      </c>
      <c r="BA91" s="119" t="n">
        <f aca="false">BN86+CA86</f>
        <v>75</v>
      </c>
      <c r="BB91" s="119" t="n">
        <f aca="false">BO86+CB86</f>
        <v>4</v>
      </c>
      <c r="BC91" s="119" t="n">
        <f aca="false">BP86+CC86</f>
        <v>0</v>
      </c>
      <c r="BD91" s="119" t="n">
        <f aca="false">BQ86+CD86</f>
        <v>0</v>
      </c>
      <c r="BE91" s="119" t="n">
        <f aca="false">BR86+CE86</f>
        <v>0</v>
      </c>
      <c r="BF91" s="119" t="n">
        <f aca="false">BS86+CF86</f>
        <v>0</v>
      </c>
      <c r="BG91" s="119" t="n">
        <f aca="false">BT86+CG86</f>
        <v>0</v>
      </c>
      <c r="BH91" s="119" t="n">
        <f aca="false">BU86+CH86</f>
        <v>0</v>
      </c>
      <c r="BI91" s="119" t="n">
        <f aca="false">BV86+CI86</f>
        <v>0</v>
      </c>
      <c r="BJ91" s="119" t="n">
        <f aca="false">BW86+CJ86</f>
        <v>0</v>
      </c>
      <c r="BK91" s="119" t="n">
        <f aca="false">BX86+CK86</f>
        <v>0</v>
      </c>
      <c r="BL91" s="119" t="n">
        <f aca="false">BY86+CL86</f>
        <v>0</v>
      </c>
      <c r="BM91" s="122"/>
      <c r="BN91" s="118" t="n">
        <v>8</v>
      </c>
      <c r="BO91" s="118" t="n">
        <v>0</v>
      </c>
      <c r="BP91" s="118" t="n">
        <v>0</v>
      </c>
      <c r="BQ91" s="118" t="n">
        <v>0</v>
      </c>
      <c r="BR91" s="118" t="n">
        <v>0</v>
      </c>
      <c r="BS91" s="118" t="n">
        <v>0</v>
      </c>
      <c r="BT91" s="118" t="n">
        <v>0</v>
      </c>
      <c r="BU91" s="118" t="n">
        <v>0</v>
      </c>
      <c r="BV91" s="118" t="n">
        <v>0</v>
      </c>
      <c r="BW91" s="118" t="n">
        <v>0</v>
      </c>
      <c r="BX91" s="118" t="n">
        <v>0</v>
      </c>
      <c r="BY91" s="118" t="n">
        <v>0</v>
      </c>
      <c r="BZ91" s="99"/>
      <c r="CA91" s="119" t="n">
        <v>105</v>
      </c>
      <c r="CB91" s="119" t="n">
        <v>6</v>
      </c>
      <c r="CC91" s="119" t="n">
        <v>0</v>
      </c>
      <c r="CD91" s="119" t="n">
        <v>0</v>
      </c>
      <c r="CE91" s="119" t="n">
        <v>0</v>
      </c>
      <c r="CF91" s="119" t="n">
        <v>0</v>
      </c>
      <c r="CG91" s="119" t="n">
        <v>0</v>
      </c>
      <c r="CH91" s="119" t="n">
        <v>0</v>
      </c>
      <c r="CI91" s="119" t="n">
        <v>0</v>
      </c>
      <c r="CJ91" s="119" t="n">
        <v>0</v>
      </c>
      <c r="CK91" s="119" t="n">
        <v>0</v>
      </c>
      <c r="CL91" s="119" t="n">
        <v>0</v>
      </c>
    </row>
    <row r="92" s="97" customFormat="true" ht="12.75" hidden="false" customHeight="false" outlineLevel="0" collapsed="false">
      <c r="A92" s="132" t="s">
        <v>104</v>
      </c>
      <c r="B92" s="139" t="n">
        <f aca="false">X96</f>
        <v>124</v>
      </c>
      <c r="C92" s="140" t="n">
        <f aca="false">AL96</f>
        <v>8</v>
      </c>
      <c r="D92" s="139" t="n">
        <f aca="false">Y96</f>
        <v>5</v>
      </c>
      <c r="E92" s="140" t="n">
        <f aca="false">AM96</f>
        <v>0</v>
      </c>
      <c r="F92" s="139" t="n">
        <f aca="false">Z96</f>
        <v>0</v>
      </c>
      <c r="G92" s="140" t="n">
        <f aca="false">AN96</f>
        <v>0</v>
      </c>
      <c r="H92" s="139" t="n">
        <f aca="false">AA96</f>
        <v>0</v>
      </c>
      <c r="I92" s="140" t="n">
        <f aca="false">AO96</f>
        <v>0</v>
      </c>
      <c r="J92" s="139" t="n">
        <f aca="false">AB96</f>
        <v>0</v>
      </c>
      <c r="K92" s="140" t="n">
        <f aca="false">AP96</f>
        <v>0</v>
      </c>
      <c r="L92" s="139" t="n">
        <f aca="false">AC96</f>
        <v>0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129</v>
      </c>
      <c r="U92" s="140" t="n">
        <f aca="false">SUM(C92,E92,G92,I92,K92,M92,O92,Q92,S92)</f>
        <v>8</v>
      </c>
      <c r="V92" s="136"/>
      <c r="W92" s="116"/>
      <c r="X92" s="97" t="n">
        <f aca="false">BA47</f>
        <v>76</v>
      </c>
      <c r="Y92" s="97" t="n">
        <f aca="false">BB47</f>
        <v>6</v>
      </c>
      <c r="Z92" s="97" t="n">
        <f aca="false">BC47</f>
        <v>3</v>
      </c>
      <c r="AA92" s="97" t="n">
        <f aca="false">BD47</f>
        <v>0</v>
      </c>
      <c r="AB92" s="97" t="n">
        <f aca="false">BE47</f>
        <v>0</v>
      </c>
      <c r="AC92" s="97" t="n">
        <f aca="false">BF47</f>
        <v>0</v>
      </c>
      <c r="AD92" s="97" t="n">
        <f aca="false">BG47</f>
        <v>0</v>
      </c>
      <c r="AE92" s="97" t="n">
        <f aca="false">BH47</f>
        <v>0</v>
      </c>
      <c r="AF92" s="97" t="n">
        <f aca="false">BI47</f>
        <v>0</v>
      </c>
      <c r="AG92" s="97" t="n">
        <f aca="false">BJ47</f>
        <v>0</v>
      </c>
      <c r="AH92" s="97" t="n">
        <f aca="false">BK47</f>
        <v>0</v>
      </c>
      <c r="AI92" s="97" t="n">
        <f aca="false">BL47</f>
        <v>0</v>
      </c>
      <c r="AL92" s="97" t="n">
        <f aca="false">BN42</f>
        <v>5</v>
      </c>
      <c r="AM92" s="97" t="n">
        <f aca="false">BO42</f>
        <v>0</v>
      </c>
      <c r="AN92" s="97" t="n">
        <f aca="false">BP42</f>
        <v>0</v>
      </c>
      <c r="AO92" s="97" t="n">
        <f aca="false">BQ42</f>
        <v>0</v>
      </c>
      <c r="AP92" s="97" t="n">
        <f aca="false">BR42</f>
        <v>0</v>
      </c>
      <c r="AQ92" s="97" t="n">
        <f aca="false">BS42</f>
        <v>0</v>
      </c>
      <c r="AR92" s="97" t="n">
        <f aca="false">BT42</f>
        <v>0</v>
      </c>
      <c r="AS92" s="97" t="n">
        <f aca="false">BU42</f>
        <v>0</v>
      </c>
      <c r="AT92" s="97" t="n">
        <f aca="false">BV42</f>
        <v>0</v>
      </c>
      <c r="AU92" s="97" t="n">
        <f aca="false">BW42</f>
        <v>0</v>
      </c>
      <c r="AV92" s="97" t="n">
        <f aca="false">BX42</f>
        <v>0</v>
      </c>
      <c r="AW92" s="97" t="n">
        <f aca="false">BY42</f>
        <v>0</v>
      </c>
      <c r="BA92" s="119" t="n">
        <f aca="false">BN87+CA87</f>
        <v>80</v>
      </c>
      <c r="BB92" s="119" t="n">
        <f aca="false">BO87+CB87</f>
        <v>13</v>
      </c>
      <c r="BC92" s="119" t="n">
        <f aca="false">BP87+CC87</f>
        <v>0</v>
      </c>
      <c r="BD92" s="119" t="n">
        <f aca="false">BQ87+CD87</f>
        <v>0</v>
      </c>
      <c r="BE92" s="119" t="n">
        <f aca="false">BR87+CE87</f>
        <v>0</v>
      </c>
      <c r="BF92" s="119" t="n">
        <f aca="false">BS87+CF87</f>
        <v>0</v>
      </c>
      <c r="BG92" s="119" t="n">
        <f aca="false">BT87+CG87</f>
        <v>0</v>
      </c>
      <c r="BH92" s="119" t="n">
        <f aca="false">BU87+CH87</f>
        <v>0</v>
      </c>
      <c r="BI92" s="119" t="n">
        <f aca="false">BV87+CI87</f>
        <v>0</v>
      </c>
      <c r="BJ92" s="119" t="n">
        <f aca="false">BW87+CJ87</f>
        <v>0</v>
      </c>
      <c r="BK92" s="119" t="n">
        <f aca="false">BX87+CK87</f>
        <v>0</v>
      </c>
      <c r="BL92" s="119" t="n">
        <f aca="false">BY87+CL87</f>
        <v>0</v>
      </c>
      <c r="BM92" s="122"/>
      <c r="BN92" s="118" t="n">
        <v>4</v>
      </c>
      <c r="BO92" s="118" t="n">
        <v>0</v>
      </c>
      <c r="BP92" s="118" t="n">
        <v>0</v>
      </c>
      <c r="BQ92" s="118" t="n">
        <v>0</v>
      </c>
      <c r="BR92" s="118" t="n">
        <v>0</v>
      </c>
      <c r="BS92" s="118" t="n">
        <v>0</v>
      </c>
      <c r="BT92" s="118" t="n">
        <v>0</v>
      </c>
      <c r="BU92" s="118" t="n">
        <v>0</v>
      </c>
      <c r="BV92" s="118" t="n">
        <v>0</v>
      </c>
      <c r="BW92" s="118" t="n">
        <v>0</v>
      </c>
      <c r="BX92" s="118" t="n">
        <v>0</v>
      </c>
      <c r="BY92" s="118" t="n">
        <v>0</v>
      </c>
      <c r="BZ92" s="99"/>
      <c r="CA92" s="119" t="n">
        <v>107</v>
      </c>
      <c r="CB92" s="119" t="n">
        <v>7</v>
      </c>
      <c r="CC92" s="119" t="n">
        <v>0</v>
      </c>
      <c r="CD92" s="119" t="n">
        <v>0</v>
      </c>
      <c r="CE92" s="119" t="n">
        <v>0</v>
      </c>
      <c r="CF92" s="119" t="n">
        <v>0</v>
      </c>
      <c r="CG92" s="119" t="n">
        <v>0</v>
      </c>
      <c r="CH92" s="119" t="n">
        <v>0</v>
      </c>
      <c r="CI92" s="119" t="n">
        <v>0</v>
      </c>
      <c r="CJ92" s="119" t="n">
        <v>0</v>
      </c>
      <c r="CK92" s="119" t="n">
        <v>0</v>
      </c>
      <c r="CL92" s="119" t="n">
        <v>0</v>
      </c>
    </row>
    <row r="93" s="97" customFormat="true" ht="12.75" hidden="false" customHeight="false" outlineLevel="0" collapsed="false">
      <c r="A93" s="132" t="s">
        <v>106</v>
      </c>
      <c r="B93" s="139" t="n">
        <f aca="false">X97</f>
        <v>42</v>
      </c>
      <c r="C93" s="140" t="n">
        <f aca="false">AL97</f>
        <v>1</v>
      </c>
      <c r="D93" s="139" t="n">
        <f aca="false">Y97</f>
        <v>12</v>
      </c>
      <c r="E93" s="140" t="n">
        <f aca="false">AM97</f>
        <v>0</v>
      </c>
      <c r="F93" s="139" t="n">
        <f aca="false">Z97</f>
        <v>0</v>
      </c>
      <c r="G93" s="140" t="n">
        <f aca="false">AN97</f>
        <v>0</v>
      </c>
      <c r="H93" s="139" t="n">
        <f aca="false">AA97</f>
        <v>0</v>
      </c>
      <c r="I93" s="140" t="n">
        <f aca="false">AO97</f>
        <v>0</v>
      </c>
      <c r="J93" s="139" t="n">
        <f aca="false">AB97</f>
        <v>0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54</v>
      </c>
      <c r="U93" s="140" t="n">
        <f aca="false">SUM(C93,E93,G93,I93,K93,M93,O93,Q93,S93)</f>
        <v>1</v>
      </c>
      <c r="V93" s="136"/>
      <c r="W93" s="116"/>
      <c r="X93" s="97" t="n">
        <f aca="false">BA48</f>
        <v>97</v>
      </c>
      <c r="Y93" s="97" t="n">
        <f aca="false">BB48</f>
        <v>5</v>
      </c>
      <c r="Z93" s="97" t="n">
        <f aca="false">BC48</f>
        <v>0</v>
      </c>
      <c r="AA93" s="97" t="n">
        <f aca="false">BD48</f>
        <v>0</v>
      </c>
      <c r="AB93" s="97" t="n">
        <f aca="false">BE48</f>
        <v>0</v>
      </c>
      <c r="AC93" s="97" t="n">
        <f aca="false">BF48</f>
        <v>0</v>
      </c>
      <c r="AD93" s="97" t="n">
        <f aca="false">BG48</f>
        <v>0</v>
      </c>
      <c r="AE93" s="97" t="n">
        <f aca="false">BH48</f>
        <v>0</v>
      </c>
      <c r="AF93" s="97" t="n">
        <f aca="false">BI48</f>
        <v>0</v>
      </c>
      <c r="AG93" s="97" t="n">
        <f aca="false">BJ48</f>
        <v>0</v>
      </c>
      <c r="AH93" s="97" t="n">
        <f aca="false">BK48</f>
        <v>0</v>
      </c>
      <c r="AI93" s="97" t="n">
        <f aca="false">BL48</f>
        <v>0</v>
      </c>
      <c r="AL93" s="97" t="n">
        <f aca="false">BN43</f>
        <v>11</v>
      </c>
      <c r="AM93" s="97" t="n">
        <f aca="false">BO43</f>
        <v>0</v>
      </c>
      <c r="AN93" s="97" t="n">
        <f aca="false">BP43</f>
        <v>0</v>
      </c>
      <c r="AO93" s="97" t="n">
        <f aca="false">BQ43</f>
        <v>0</v>
      </c>
      <c r="AP93" s="97" t="n">
        <f aca="false">BR43</f>
        <v>0</v>
      </c>
      <c r="AQ93" s="97" t="n">
        <f aca="false">BS43</f>
        <v>0</v>
      </c>
      <c r="AR93" s="97" t="n">
        <f aca="false">BT43</f>
        <v>0</v>
      </c>
      <c r="AS93" s="97" t="n">
        <f aca="false">BU43</f>
        <v>0</v>
      </c>
      <c r="AT93" s="97" t="n">
        <f aca="false">BV43</f>
        <v>0</v>
      </c>
      <c r="AU93" s="97" t="n">
        <f aca="false">BW43</f>
        <v>0</v>
      </c>
      <c r="AV93" s="97" t="n">
        <f aca="false">BX43</f>
        <v>0</v>
      </c>
      <c r="AW93" s="97" t="n">
        <f aca="false">BY43</f>
        <v>0</v>
      </c>
      <c r="BA93" s="119" t="n">
        <f aca="false">BN88+CA88</f>
        <v>90</v>
      </c>
      <c r="BB93" s="119" t="n">
        <f aca="false">BO88+CB88</f>
        <v>9</v>
      </c>
      <c r="BC93" s="119" t="n">
        <f aca="false">BP88+CC88</f>
        <v>2</v>
      </c>
      <c r="BD93" s="119" t="n">
        <f aca="false">BQ88+CD88</f>
        <v>0</v>
      </c>
      <c r="BE93" s="119" t="n">
        <f aca="false">BR88+CE88</f>
        <v>0</v>
      </c>
      <c r="BF93" s="119" t="n">
        <f aca="false">BS88+CF88</f>
        <v>0</v>
      </c>
      <c r="BG93" s="119" t="n">
        <f aca="false">BT88+CG88</f>
        <v>0</v>
      </c>
      <c r="BH93" s="119" t="n">
        <f aca="false">BU88+CH88</f>
        <v>0</v>
      </c>
      <c r="BI93" s="119" t="n">
        <f aca="false">BV88+CI88</f>
        <v>0</v>
      </c>
      <c r="BJ93" s="119" t="n">
        <f aca="false">BW88+CJ88</f>
        <v>0</v>
      </c>
      <c r="BK93" s="119" t="n">
        <f aca="false">BX88+CK88</f>
        <v>0</v>
      </c>
      <c r="BL93" s="119" t="n">
        <f aca="false">BY88+CL88</f>
        <v>0</v>
      </c>
      <c r="BM93" s="122"/>
      <c r="BN93" s="118" t="n">
        <v>6</v>
      </c>
      <c r="BO93" s="118" t="n">
        <v>2</v>
      </c>
      <c r="BP93" s="118" t="n">
        <v>0</v>
      </c>
      <c r="BQ93" s="118" t="n">
        <v>0</v>
      </c>
      <c r="BR93" s="118" t="n">
        <v>0</v>
      </c>
      <c r="BS93" s="118" t="n">
        <v>0</v>
      </c>
      <c r="BT93" s="118" t="n">
        <v>0</v>
      </c>
      <c r="BU93" s="118" t="n">
        <v>0</v>
      </c>
      <c r="BV93" s="118" t="n">
        <v>0</v>
      </c>
      <c r="BW93" s="118" t="n">
        <v>0</v>
      </c>
      <c r="BX93" s="118" t="n">
        <v>0</v>
      </c>
      <c r="BY93" s="118" t="n">
        <v>0</v>
      </c>
      <c r="BZ93" s="99"/>
      <c r="CA93" s="119" t="n">
        <v>102</v>
      </c>
      <c r="CB93" s="119" t="n">
        <v>6</v>
      </c>
      <c r="CC93" s="119" t="n">
        <v>0</v>
      </c>
      <c r="CD93" s="119" t="n">
        <v>0</v>
      </c>
      <c r="CE93" s="119" t="n">
        <v>0</v>
      </c>
      <c r="CF93" s="119" t="n">
        <v>0</v>
      </c>
      <c r="CG93" s="119" t="n">
        <v>0</v>
      </c>
      <c r="CH93" s="119" t="n">
        <v>0</v>
      </c>
      <c r="CI93" s="119" t="n">
        <v>0</v>
      </c>
      <c r="CJ93" s="119" t="n">
        <v>0</v>
      </c>
      <c r="CK93" s="119" t="n">
        <v>0</v>
      </c>
      <c r="CL93" s="119" t="n">
        <v>0</v>
      </c>
    </row>
    <row r="94" s="97" customFormat="true" ht="12.75" hidden="false" customHeight="false" outlineLevel="0" collapsed="false">
      <c r="A94" s="132" t="s">
        <v>107</v>
      </c>
      <c r="B94" s="139" t="n">
        <f aca="false">X99</f>
        <v>18</v>
      </c>
      <c r="C94" s="140" t="n">
        <f aca="false">AL99</f>
        <v>1</v>
      </c>
      <c r="D94" s="139" t="n">
        <f aca="false">Y99</f>
        <v>6</v>
      </c>
      <c r="E94" s="140" t="n">
        <f aca="false">AM99</f>
        <v>0</v>
      </c>
      <c r="F94" s="139" t="n">
        <f aca="false">Z99</f>
        <v>0</v>
      </c>
      <c r="G94" s="140" t="n">
        <f aca="false">AN99</f>
        <v>0</v>
      </c>
      <c r="H94" s="139" t="n">
        <f aca="false">AA99</f>
        <v>0</v>
      </c>
      <c r="I94" s="140" t="n">
        <f aca="false">AO99</f>
        <v>0</v>
      </c>
      <c r="J94" s="139" t="n">
        <f aca="false">AB99</f>
        <v>0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24</v>
      </c>
      <c r="U94" s="140" t="n">
        <f aca="false">SUM(C94,E94,G94,I94,K94,M94,O94,Q94,S94)</f>
        <v>1</v>
      </c>
      <c r="V94" s="136"/>
      <c r="W94" s="116"/>
      <c r="X94" s="97" t="n">
        <f aca="false">BA49</f>
        <v>140</v>
      </c>
      <c r="Y94" s="97" t="n">
        <f aca="false">BB49</f>
        <v>21</v>
      </c>
      <c r="Z94" s="97" t="n">
        <f aca="false">BC49</f>
        <v>0</v>
      </c>
      <c r="AA94" s="97" t="n">
        <f aca="false">BD49</f>
        <v>0</v>
      </c>
      <c r="AB94" s="97" t="n">
        <f aca="false">BE49</f>
        <v>0</v>
      </c>
      <c r="AC94" s="97" t="n">
        <f aca="false">BF49</f>
        <v>0</v>
      </c>
      <c r="AD94" s="97" t="n">
        <f aca="false">BG49</f>
        <v>0</v>
      </c>
      <c r="AE94" s="97" t="n">
        <f aca="false">BH49</f>
        <v>0</v>
      </c>
      <c r="AF94" s="97" t="n">
        <f aca="false">BI49</f>
        <v>0</v>
      </c>
      <c r="AG94" s="97" t="n">
        <f aca="false">BJ49</f>
        <v>0</v>
      </c>
      <c r="AH94" s="97" t="n">
        <f aca="false">BK49</f>
        <v>0</v>
      </c>
      <c r="AI94" s="97" t="n">
        <f aca="false">BL49</f>
        <v>0</v>
      </c>
      <c r="AL94" s="97" t="n">
        <f aca="false">BN44</f>
        <v>13</v>
      </c>
      <c r="AM94" s="97" t="n">
        <f aca="false">BO44</f>
        <v>1</v>
      </c>
      <c r="AN94" s="97" t="n">
        <f aca="false">BP44</f>
        <v>0</v>
      </c>
      <c r="AO94" s="97" t="n">
        <f aca="false">BQ44</f>
        <v>0</v>
      </c>
      <c r="AP94" s="97" t="n">
        <f aca="false">BR44</f>
        <v>0</v>
      </c>
      <c r="AQ94" s="97" t="n">
        <f aca="false">BS44</f>
        <v>0</v>
      </c>
      <c r="AR94" s="97" t="n">
        <f aca="false">BT44</f>
        <v>0</v>
      </c>
      <c r="AS94" s="97" t="n">
        <f aca="false">BU44</f>
        <v>0</v>
      </c>
      <c r="AT94" s="97" t="n">
        <f aca="false">BV44</f>
        <v>0</v>
      </c>
      <c r="AU94" s="97" t="n">
        <f aca="false">BW44</f>
        <v>0</v>
      </c>
      <c r="AV94" s="97" t="n">
        <f aca="false">BX44</f>
        <v>0</v>
      </c>
      <c r="AW94" s="97" t="n">
        <f aca="false">BY44</f>
        <v>0</v>
      </c>
      <c r="BA94" s="119" t="n">
        <f aca="false">BN89+CA89</f>
        <v>80</v>
      </c>
      <c r="BB94" s="119" t="n">
        <f aca="false">BO89+CB89</f>
        <v>4</v>
      </c>
      <c r="BC94" s="119" t="n">
        <f aca="false">BP89+CC89</f>
        <v>0</v>
      </c>
      <c r="BD94" s="119" t="n">
        <f aca="false">BQ89+CD89</f>
        <v>0</v>
      </c>
      <c r="BE94" s="119" t="n">
        <f aca="false">BR89+CE89</f>
        <v>0</v>
      </c>
      <c r="BF94" s="119" t="n">
        <f aca="false">BS89+CF89</f>
        <v>0</v>
      </c>
      <c r="BG94" s="119" t="n">
        <f aca="false">BT89+CG89</f>
        <v>0</v>
      </c>
      <c r="BH94" s="119" t="n">
        <f aca="false">BU89+CH89</f>
        <v>0</v>
      </c>
      <c r="BI94" s="119" t="n">
        <f aca="false">BV89+CI89</f>
        <v>0</v>
      </c>
      <c r="BJ94" s="119" t="n">
        <f aca="false">BW89+CJ89</f>
        <v>0</v>
      </c>
      <c r="BK94" s="119" t="n">
        <f aca="false">BX89+CK89</f>
        <v>0</v>
      </c>
      <c r="BL94" s="119" t="n">
        <f aca="false">BY89+CL89</f>
        <v>0</v>
      </c>
      <c r="BM94" s="122"/>
      <c r="BN94" s="118" t="n">
        <v>5</v>
      </c>
      <c r="BO94" s="118" t="n">
        <v>0</v>
      </c>
      <c r="BP94" s="118" t="n">
        <v>0</v>
      </c>
      <c r="BQ94" s="118" t="n">
        <v>0</v>
      </c>
      <c r="BR94" s="118" t="n">
        <v>0</v>
      </c>
      <c r="BS94" s="118" t="n">
        <v>0</v>
      </c>
      <c r="BT94" s="118" t="n">
        <v>0</v>
      </c>
      <c r="BU94" s="118" t="n">
        <v>0</v>
      </c>
      <c r="BV94" s="118" t="n">
        <v>0</v>
      </c>
      <c r="BW94" s="118" t="n">
        <v>0</v>
      </c>
      <c r="BX94" s="118" t="n">
        <v>0</v>
      </c>
      <c r="BY94" s="118" t="n">
        <v>0</v>
      </c>
      <c r="BZ94" s="99"/>
      <c r="CA94" s="119" t="n">
        <v>88</v>
      </c>
      <c r="CB94" s="119" t="n">
        <v>14</v>
      </c>
      <c r="CC94" s="119" t="n">
        <v>2</v>
      </c>
      <c r="CD94" s="119" t="n">
        <v>0</v>
      </c>
      <c r="CE94" s="119" t="n">
        <v>0</v>
      </c>
      <c r="CF94" s="119" t="n">
        <v>0</v>
      </c>
      <c r="CG94" s="119" t="n">
        <v>0</v>
      </c>
      <c r="CH94" s="119" t="n">
        <v>0</v>
      </c>
      <c r="CI94" s="119" t="n">
        <v>0</v>
      </c>
      <c r="CJ94" s="119" t="n">
        <v>0</v>
      </c>
      <c r="CK94" s="119" t="n">
        <v>0</v>
      </c>
      <c r="CL94" s="119" t="n">
        <v>0</v>
      </c>
    </row>
    <row r="95" s="97" customFormat="true" ht="12.75" hidden="false" customHeight="false" outlineLevel="0" collapsed="false">
      <c r="A95" s="132" t="s">
        <v>108</v>
      </c>
      <c r="B95" s="139" t="n">
        <f aca="false">X100</f>
        <v>6</v>
      </c>
      <c r="C95" s="140" t="n">
        <f aca="false">AL100</f>
        <v>1</v>
      </c>
      <c r="D95" s="139" t="n">
        <f aca="false">Y100</f>
        <v>2</v>
      </c>
      <c r="E95" s="140" t="n">
        <f aca="false">AM100</f>
        <v>0</v>
      </c>
      <c r="F95" s="139" t="n">
        <f aca="false">Z100</f>
        <v>1</v>
      </c>
      <c r="G95" s="140" t="n">
        <f aca="false">AN100</f>
        <v>0</v>
      </c>
      <c r="H95" s="139" t="n">
        <f aca="false">AA100</f>
        <v>0</v>
      </c>
      <c r="I95" s="140" t="n">
        <f aca="false">AO100</f>
        <v>0</v>
      </c>
      <c r="J95" s="139" t="n">
        <f aca="false">AB100</f>
        <v>0</v>
      </c>
      <c r="K95" s="140" t="n">
        <f aca="false">AP100</f>
        <v>0</v>
      </c>
      <c r="L95" s="139" t="n">
        <f aca="false">AC100</f>
        <v>0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9</v>
      </c>
      <c r="U95" s="140" t="n">
        <f aca="false">SUM(C95,E95,G95,I95,K95,M95,O96,Q95,S95)</f>
        <v>1</v>
      </c>
      <c r="V95" s="136"/>
      <c r="W95" s="116"/>
      <c r="X95" s="97" t="n">
        <f aca="false">BA50</f>
        <v>151</v>
      </c>
      <c r="Y95" s="97" t="n">
        <f aca="false">BB50</f>
        <v>6</v>
      </c>
      <c r="Z95" s="97" t="n">
        <f aca="false">BC50</f>
        <v>0</v>
      </c>
      <c r="AA95" s="97" t="n">
        <f aca="false">BD50</f>
        <v>0</v>
      </c>
      <c r="AB95" s="97" t="n">
        <f aca="false">BE50</f>
        <v>0</v>
      </c>
      <c r="AC95" s="97" t="n">
        <f aca="false">BF50</f>
        <v>0</v>
      </c>
      <c r="AD95" s="97" t="n">
        <f aca="false">BG50</f>
        <v>0</v>
      </c>
      <c r="AE95" s="97" t="n">
        <f aca="false">BH50</f>
        <v>0</v>
      </c>
      <c r="AF95" s="97" t="n">
        <f aca="false">BI50</f>
        <v>0</v>
      </c>
      <c r="AG95" s="97" t="n">
        <f aca="false">BJ50</f>
        <v>0</v>
      </c>
      <c r="AH95" s="97" t="n">
        <f aca="false">BK50</f>
        <v>0</v>
      </c>
      <c r="AI95" s="97" t="n">
        <f aca="false">BL50</f>
        <v>0</v>
      </c>
      <c r="AL95" s="97" t="n">
        <f aca="false">BN45</f>
        <v>7</v>
      </c>
      <c r="AM95" s="97" t="n">
        <f aca="false">BO45</f>
        <v>0</v>
      </c>
      <c r="AN95" s="97" t="n">
        <f aca="false">BP45</f>
        <v>0</v>
      </c>
      <c r="AO95" s="97" t="n">
        <f aca="false">BQ45</f>
        <v>0</v>
      </c>
      <c r="AP95" s="97" t="n">
        <f aca="false">BR45</f>
        <v>0</v>
      </c>
      <c r="AQ95" s="97" t="n">
        <f aca="false">BS45</f>
        <v>0</v>
      </c>
      <c r="AR95" s="97" t="n">
        <f aca="false">BT45</f>
        <v>0</v>
      </c>
      <c r="AS95" s="97" t="n">
        <f aca="false">BU45</f>
        <v>0</v>
      </c>
      <c r="AT95" s="97" t="n">
        <f aca="false">BV45</f>
        <v>0</v>
      </c>
      <c r="AU95" s="97" t="n">
        <f aca="false">BW45</f>
        <v>0</v>
      </c>
      <c r="AV95" s="97" t="n">
        <f aca="false">BX45</f>
        <v>0</v>
      </c>
      <c r="AW95" s="97" t="n">
        <f aca="false">BY45</f>
        <v>0</v>
      </c>
      <c r="BA95" s="119" t="n">
        <f aca="false">BN90+CA90</f>
        <v>93</v>
      </c>
      <c r="BB95" s="119" t="n">
        <f aca="false">BO90+CB90</f>
        <v>13</v>
      </c>
      <c r="BC95" s="119" t="n">
        <f aca="false">BP90+CC90</f>
        <v>0</v>
      </c>
      <c r="BD95" s="119" t="n">
        <f aca="false">BQ90+CD90</f>
        <v>0</v>
      </c>
      <c r="BE95" s="119" t="n">
        <f aca="false">BR90+CE90</f>
        <v>0</v>
      </c>
      <c r="BF95" s="119" t="n">
        <f aca="false">BS90+CF90</f>
        <v>0</v>
      </c>
      <c r="BG95" s="119" t="n">
        <f aca="false">BT90+CG90</f>
        <v>0</v>
      </c>
      <c r="BH95" s="119" t="n">
        <f aca="false">BU90+CH90</f>
        <v>0</v>
      </c>
      <c r="BI95" s="119" t="n">
        <f aca="false">BV90+CI90</f>
        <v>0</v>
      </c>
      <c r="BJ95" s="119" t="n">
        <f aca="false">BW90+CJ90</f>
        <v>0</v>
      </c>
      <c r="BK95" s="119" t="n">
        <f aca="false">BX90+CK90</f>
        <v>0</v>
      </c>
      <c r="BL95" s="119" t="n">
        <f aca="false">BY90+CL90</f>
        <v>0</v>
      </c>
      <c r="BM95" s="122"/>
      <c r="BN95" s="118" t="n">
        <v>3</v>
      </c>
      <c r="BO95" s="118" t="n">
        <v>0</v>
      </c>
      <c r="BP95" s="118" t="n">
        <v>0</v>
      </c>
      <c r="BQ95" s="118" t="n">
        <v>0</v>
      </c>
      <c r="BR95" s="118" t="n">
        <v>0</v>
      </c>
      <c r="BS95" s="118" t="n">
        <v>0</v>
      </c>
      <c r="BT95" s="118" t="n">
        <v>0</v>
      </c>
      <c r="BU95" s="118" t="n">
        <v>0</v>
      </c>
      <c r="BV95" s="118" t="n">
        <v>0</v>
      </c>
      <c r="BW95" s="118" t="n">
        <v>0</v>
      </c>
      <c r="BX95" s="118" t="n">
        <v>0</v>
      </c>
      <c r="BY95" s="118" t="n">
        <v>0</v>
      </c>
      <c r="BZ95" s="99"/>
      <c r="CA95" s="119" t="n">
        <v>39</v>
      </c>
      <c r="CB95" s="119" t="n">
        <v>10</v>
      </c>
      <c r="CC95" s="119" t="n">
        <v>1</v>
      </c>
      <c r="CD95" s="119" t="n">
        <v>0</v>
      </c>
      <c r="CE95" s="119" t="n">
        <v>0</v>
      </c>
      <c r="CF95" s="119" t="n">
        <v>0</v>
      </c>
      <c r="CG95" s="119" t="n">
        <v>0</v>
      </c>
      <c r="CH95" s="119" t="n">
        <v>0</v>
      </c>
      <c r="CI95" s="119" t="n">
        <v>0</v>
      </c>
      <c r="CJ95" s="119" t="n">
        <v>0</v>
      </c>
      <c r="CK95" s="119" t="n">
        <v>0</v>
      </c>
      <c r="CL95" s="119" t="n">
        <v>0</v>
      </c>
    </row>
    <row r="96" s="97" customFormat="true" ht="13.15" hidden="false" customHeight="false" outlineLevel="0" collapsed="false">
      <c r="A96" s="128" t="s">
        <v>109</v>
      </c>
      <c r="B96" s="139" t="n">
        <f aca="false">X101</f>
        <v>2</v>
      </c>
      <c r="C96" s="140" t="n">
        <f aca="false">AL101</f>
        <v>0</v>
      </c>
      <c r="D96" s="139" t="n">
        <f aca="false">Y101</f>
        <v>7</v>
      </c>
      <c r="E96" s="140" t="n">
        <f aca="false">AM101</f>
        <v>0</v>
      </c>
      <c r="F96" s="139" t="n">
        <f aca="false">Z101</f>
        <v>0</v>
      </c>
      <c r="G96" s="140" t="n">
        <f aca="false">AN101</f>
        <v>0</v>
      </c>
      <c r="H96" s="139" t="n">
        <f aca="false">AA101</f>
        <v>0</v>
      </c>
      <c r="I96" s="140" t="n">
        <f aca="false">AO101</f>
        <v>0</v>
      </c>
      <c r="J96" s="139" t="n">
        <f aca="false">AB101</f>
        <v>0</v>
      </c>
      <c r="K96" s="140" t="n">
        <f aca="false">AP101</f>
        <v>0</v>
      </c>
      <c r="L96" s="139" t="n">
        <f aca="false">AC101</f>
        <v>0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9</v>
      </c>
      <c r="U96" s="140" t="n">
        <f aca="false">SUM(C96,E96,G96,I96,K96,M96,O96,Q96,S96)</f>
        <v>0</v>
      </c>
      <c r="V96" s="136"/>
      <c r="W96" s="116"/>
      <c r="X96" s="97" t="n">
        <f aca="false">BA51</f>
        <v>124</v>
      </c>
      <c r="Y96" s="97" t="n">
        <f aca="false">BB51</f>
        <v>5</v>
      </c>
      <c r="Z96" s="97" t="n">
        <f aca="false">BC51</f>
        <v>0</v>
      </c>
      <c r="AA96" s="97" t="n">
        <f aca="false">BD51</f>
        <v>0</v>
      </c>
      <c r="AB96" s="97" t="n">
        <f aca="false">BE51</f>
        <v>0</v>
      </c>
      <c r="AC96" s="97" t="n">
        <f aca="false">BF51</f>
        <v>0</v>
      </c>
      <c r="AD96" s="97" t="n">
        <f aca="false">BG51</f>
        <v>0</v>
      </c>
      <c r="AE96" s="97" t="n">
        <f aca="false">BH51</f>
        <v>0</v>
      </c>
      <c r="AF96" s="97" t="n">
        <f aca="false">BI51</f>
        <v>0</v>
      </c>
      <c r="AG96" s="97" t="n">
        <f aca="false">BJ51</f>
        <v>0</v>
      </c>
      <c r="AH96" s="97" t="n">
        <f aca="false">BK51</f>
        <v>0</v>
      </c>
      <c r="AI96" s="97" t="n">
        <f aca="false">BL51</f>
        <v>0</v>
      </c>
      <c r="AL96" s="97" t="n">
        <f aca="false">BN46</f>
        <v>8</v>
      </c>
      <c r="AM96" s="97" t="n">
        <f aca="false">BO46</f>
        <v>0</v>
      </c>
      <c r="AN96" s="97" t="n">
        <f aca="false">BP46</f>
        <v>0</v>
      </c>
      <c r="AO96" s="97" t="n">
        <f aca="false">BQ46</f>
        <v>0</v>
      </c>
      <c r="AP96" s="97" t="n">
        <f aca="false">BR46</f>
        <v>0</v>
      </c>
      <c r="AQ96" s="97" t="n">
        <f aca="false">BS46</f>
        <v>0</v>
      </c>
      <c r="AR96" s="97" t="n">
        <f aca="false">BT46</f>
        <v>0</v>
      </c>
      <c r="AS96" s="97" t="n">
        <f aca="false">BU46</f>
        <v>0</v>
      </c>
      <c r="AT96" s="97" t="n">
        <f aca="false">BV46</f>
        <v>0</v>
      </c>
      <c r="AU96" s="97" t="n">
        <f aca="false">BW46</f>
        <v>0</v>
      </c>
      <c r="AV96" s="97" t="n">
        <f aca="false">BX46</f>
        <v>0</v>
      </c>
      <c r="AW96" s="97" t="n">
        <f aca="false">BY46</f>
        <v>0</v>
      </c>
      <c r="BA96" s="119" t="n">
        <f aca="false">BN91+CA91</f>
        <v>113</v>
      </c>
      <c r="BB96" s="119" t="n">
        <f aca="false">BO91+CB91</f>
        <v>6</v>
      </c>
      <c r="BC96" s="119" t="n">
        <f aca="false">BP91+CC91</f>
        <v>0</v>
      </c>
      <c r="BD96" s="119" t="n">
        <f aca="false">BQ91+CD91</f>
        <v>0</v>
      </c>
      <c r="BE96" s="119" t="n">
        <f aca="false">BR91+CE91</f>
        <v>0</v>
      </c>
      <c r="BF96" s="119" t="n">
        <f aca="false">BS91+CF91</f>
        <v>0</v>
      </c>
      <c r="BG96" s="119" t="n">
        <f aca="false">BT91+CG91</f>
        <v>0</v>
      </c>
      <c r="BH96" s="119" t="n">
        <f aca="false">BU91+CH91</f>
        <v>0</v>
      </c>
      <c r="BI96" s="119" t="n">
        <f aca="false">BV91+CI91</f>
        <v>0</v>
      </c>
      <c r="BJ96" s="119" t="n">
        <f aca="false">BW91+CJ91</f>
        <v>0</v>
      </c>
      <c r="BK96" s="119" t="n">
        <f aca="false">BX91+CK91</f>
        <v>0</v>
      </c>
      <c r="BL96" s="119" t="n">
        <f aca="false">BY91+CL91</f>
        <v>0</v>
      </c>
      <c r="BM96" s="122"/>
      <c r="BN96" s="118" t="n">
        <v>2</v>
      </c>
      <c r="BO96" s="118" t="n">
        <v>0</v>
      </c>
      <c r="BP96" s="118" t="n">
        <v>0</v>
      </c>
      <c r="BQ96" s="118" t="n">
        <v>0</v>
      </c>
      <c r="BR96" s="118" t="n">
        <v>0</v>
      </c>
      <c r="BS96" s="118" t="n">
        <v>0</v>
      </c>
      <c r="BT96" s="118" t="n">
        <v>0</v>
      </c>
      <c r="BU96" s="118" t="n">
        <v>0</v>
      </c>
      <c r="BV96" s="118" t="n">
        <v>0</v>
      </c>
      <c r="BW96" s="118" t="n">
        <v>0</v>
      </c>
      <c r="BX96" s="118" t="n">
        <v>0</v>
      </c>
      <c r="BY96" s="118" t="n">
        <v>0</v>
      </c>
      <c r="BZ96" s="99"/>
      <c r="CA96" s="119" t="n">
        <v>23</v>
      </c>
      <c r="CB96" s="119" t="n">
        <v>10</v>
      </c>
      <c r="CC96" s="119" t="n">
        <v>0</v>
      </c>
      <c r="CD96" s="119" t="n">
        <v>0</v>
      </c>
      <c r="CE96" s="119" t="n">
        <v>0</v>
      </c>
      <c r="CF96" s="119" t="n">
        <v>0</v>
      </c>
      <c r="CG96" s="119" t="n">
        <v>0</v>
      </c>
      <c r="CH96" s="119" t="n">
        <v>0</v>
      </c>
      <c r="CI96" s="119" t="n">
        <v>0</v>
      </c>
      <c r="CJ96" s="119" t="n">
        <v>0</v>
      </c>
      <c r="CK96" s="119" t="n">
        <v>0</v>
      </c>
      <c r="CL96" s="119" t="n">
        <v>0</v>
      </c>
    </row>
    <row r="97" s="97" customFormat="true" ht="13.5" hidden="false" customHeight="false" outlineLevel="0" collapsed="false">
      <c r="A97" s="133" t="s">
        <v>110</v>
      </c>
      <c r="B97" s="142" t="n">
        <f aca="false">SUM(B73:B96)</f>
        <v>1413</v>
      </c>
      <c r="C97" s="143" t="n">
        <f aca="false">SUM(C73:C96)</f>
        <v>61</v>
      </c>
      <c r="D97" s="142" t="n">
        <f aca="false">SUM(D73:D96)</f>
        <v>101</v>
      </c>
      <c r="E97" s="143" t="n">
        <f aca="false">SUM(E73:E96)</f>
        <v>3</v>
      </c>
      <c r="F97" s="142" t="n">
        <f aca="false">SUM(F73:F96)</f>
        <v>8</v>
      </c>
      <c r="G97" s="143" t="n">
        <f aca="false">SUM(G73:G96)</f>
        <v>0</v>
      </c>
      <c r="H97" s="142" t="n">
        <f aca="false">SUM(H73:H96)</f>
        <v>0</v>
      </c>
      <c r="I97" s="143" t="n">
        <f aca="false">SUM(I73:I96)</f>
        <v>0</v>
      </c>
      <c r="J97" s="142" t="n">
        <f aca="false">SUM(J73:J96)</f>
        <v>0</v>
      </c>
      <c r="K97" s="143" t="n">
        <f aca="false">SUM(K73:K96)</f>
        <v>0</v>
      </c>
      <c r="L97" s="142" t="n">
        <f aca="false">SUM(L73:L96)</f>
        <v>0</v>
      </c>
      <c r="M97" s="143" t="n">
        <f aca="false">SUM(M73:M96)</f>
        <v>0</v>
      </c>
      <c r="N97" s="142" t="n">
        <f aca="false">SUM(N73:N96)</f>
        <v>0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1522</v>
      </c>
      <c r="U97" s="143" t="n">
        <f aca="false">SUM(U73:U96)</f>
        <v>64</v>
      </c>
      <c r="V97" s="136"/>
      <c r="W97" s="116"/>
      <c r="X97" s="97" t="n">
        <f aca="false">BA52</f>
        <v>42</v>
      </c>
      <c r="Y97" s="97" t="n">
        <f aca="false">BB52</f>
        <v>12</v>
      </c>
      <c r="Z97" s="97" t="n">
        <f aca="false">BC52</f>
        <v>0</v>
      </c>
      <c r="AA97" s="97" t="n">
        <f aca="false">BD52</f>
        <v>0</v>
      </c>
      <c r="AB97" s="97" t="n">
        <f aca="false">BE52</f>
        <v>0</v>
      </c>
      <c r="AC97" s="97" t="n">
        <f aca="false">BF52</f>
        <v>0</v>
      </c>
      <c r="AD97" s="97" t="n">
        <f aca="false">BG52</f>
        <v>0</v>
      </c>
      <c r="AE97" s="97" t="n">
        <f aca="false">BH52</f>
        <v>0</v>
      </c>
      <c r="AF97" s="97" t="n">
        <f aca="false">BI52</f>
        <v>0</v>
      </c>
      <c r="AG97" s="97" t="n">
        <f aca="false">BJ52</f>
        <v>0</v>
      </c>
      <c r="AH97" s="97" t="n">
        <f aca="false">BK52</f>
        <v>0</v>
      </c>
      <c r="AI97" s="97" t="n">
        <f aca="false">BL52</f>
        <v>0</v>
      </c>
      <c r="AL97" s="97" t="n">
        <f aca="false">BN47</f>
        <v>1</v>
      </c>
      <c r="AM97" s="97" t="n">
        <f aca="false">BO47</f>
        <v>0</v>
      </c>
      <c r="AN97" s="97" t="n">
        <f aca="false">BP47</f>
        <v>0</v>
      </c>
      <c r="AO97" s="97" t="n">
        <f aca="false">BQ47</f>
        <v>0</v>
      </c>
      <c r="AP97" s="97" t="n">
        <f aca="false">BR47</f>
        <v>0</v>
      </c>
      <c r="AQ97" s="97" t="n">
        <f aca="false">BS47</f>
        <v>0</v>
      </c>
      <c r="AR97" s="97" t="n">
        <f aca="false">BT47</f>
        <v>0</v>
      </c>
      <c r="AS97" s="97" t="n">
        <f aca="false">BU47</f>
        <v>0</v>
      </c>
      <c r="AT97" s="97" t="n">
        <f aca="false">BV47</f>
        <v>0</v>
      </c>
      <c r="AU97" s="97" t="n">
        <f aca="false">BW47</f>
        <v>0</v>
      </c>
      <c r="AV97" s="97" t="n">
        <f aca="false">BX47</f>
        <v>0</v>
      </c>
      <c r="AW97" s="97" t="n">
        <f aca="false">BY47</f>
        <v>0</v>
      </c>
      <c r="BA97" s="119" t="n">
        <f aca="false">BN92+CA92</f>
        <v>111</v>
      </c>
      <c r="BB97" s="119" t="n">
        <f aca="false">BO92+CB92</f>
        <v>7</v>
      </c>
      <c r="BC97" s="119" t="n">
        <f aca="false">BP92+CC92</f>
        <v>0</v>
      </c>
      <c r="BD97" s="119" t="n">
        <f aca="false">BQ92+CD92</f>
        <v>0</v>
      </c>
      <c r="BE97" s="119" t="n">
        <f aca="false">BR92+CE92</f>
        <v>0</v>
      </c>
      <c r="BF97" s="119" t="n">
        <f aca="false">BS92+CF92</f>
        <v>0</v>
      </c>
      <c r="BG97" s="119" t="n">
        <f aca="false">BT92+CG92</f>
        <v>0</v>
      </c>
      <c r="BH97" s="119" t="n">
        <f aca="false">BU92+CH92</f>
        <v>0</v>
      </c>
      <c r="BI97" s="119" t="n">
        <f aca="false">BV92+CI92</f>
        <v>0</v>
      </c>
      <c r="BJ97" s="119" t="n">
        <f aca="false">BW92+CJ92</f>
        <v>0</v>
      </c>
      <c r="BK97" s="119" t="n">
        <f aca="false">BX92+CK92</f>
        <v>0</v>
      </c>
      <c r="BL97" s="119" t="n">
        <f aca="false">BY92+CL92</f>
        <v>0</v>
      </c>
      <c r="BM97" s="122"/>
      <c r="BN97" s="118" t="n">
        <v>0</v>
      </c>
      <c r="BO97" s="118" t="n">
        <v>0</v>
      </c>
      <c r="BP97" s="118" t="n">
        <v>0</v>
      </c>
      <c r="BQ97" s="118" t="n">
        <v>0</v>
      </c>
      <c r="BR97" s="118" t="n">
        <v>0</v>
      </c>
      <c r="BS97" s="118" t="n">
        <v>0</v>
      </c>
      <c r="BT97" s="118" t="n">
        <v>0</v>
      </c>
      <c r="BU97" s="118" t="n">
        <v>0</v>
      </c>
      <c r="BV97" s="118" t="n">
        <v>0</v>
      </c>
      <c r="BW97" s="118" t="n">
        <v>0</v>
      </c>
      <c r="BX97" s="118" t="n">
        <v>0</v>
      </c>
      <c r="BY97" s="118" t="n">
        <v>0</v>
      </c>
      <c r="BZ97" s="99"/>
      <c r="CA97" s="119" t="n">
        <v>15</v>
      </c>
      <c r="CB97" s="119" t="n">
        <v>10</v>
      </c>
      <c r="CC97" s="119" t="n">
        <v>1</v>
      </c>
      <c r="CD97" s="119" t="n">
        <v>0</v>
      </c>
      <c r="CE97" s="119" t="n">
        <v>0</v>
      </c>
      <c r="CF97" s="119" t="n">
        <v>0</v>
      </c>
      <c r="CG97" s="119" t="n">
        <v>0</v>
      </c>
      <c r="CH97" s="119" t="n">
        <v>0</v>
      </c>
      <c r="CI97" s="119" t="n">
        <v>0</v>
      </c>
      <c r="CJ97" s="119" t="n">
        <v>0</v>
      </c>
      <c r="CK97" s="119" t="n">
        <v>0</v>
      </c>
      <c r="CL97" s="119" t="n">
        <v>0</v>
      </c>
    </row>
    <row r="98" s="97" customFormat="true" ht="13.15" hidden="false" customHeight="false" outlineLevel="0" collapsed="false">
      <c r="A98" s="132" t="s">
        <v>41</v>
      </c>
      <c r="B98" s="145" t="n">
        <f aca="false">B97/T97</f>
        <v>0.92838370565046</v>
      </c>
      <c r="C98" s="146" t="n">
        <f aca="false">C97/T97</f>
        <v>0.0400788436268068</v>
      </c>
      <c r="D98" s="145" t="n">
        <f aca="false">D97/T97</f>
        <v>0.0663600525624179</v>
      </c>
      <c r="E98" s="146" t="n">
        <f aca="false">E97/T97</f>
        <v>0.00197109067017083</v>
      </c>
      <c r="F98" s="145" t="n">
        <f aca="false">F97/T97</f>
        <v>0.00525624178712221</v>
      </c>
      <c r="G98" s="146" t="n">
        <f aca="false">G97/T97</f>
        <v>0</v>
      </c>
      <c r="H98" s="145" t="n">
        <f aca="false">H97/T97</f>
        <v>0</v>
      </c>
      <c r="I98" s="146" t="n">
        <f aca="false">I97/T97</f>
        <v>0</v>
      </c>
      <c r="J98" s="145" t="n">
        <f aca="false">J97/T97</f>
        <v>0</v>
      </c>
      <c r="K98" s="146" t="n">
        <f aca="false">K97/T97</f>
        <v>0</v>
      </c>
      <c r="L98" s="145" t="n">
        <f aca="false">L97/T97</f>
        <v>0</v>
      </c>
      <c r="M98" s="146" t="n">
        <f aca="false">M97/T97</f>
        <v>0</v>
      </c>
      <c r="N98" s="145" t="n">
        <f aca="false">N97/T97</f>
        <v>0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0.0420499342969777</v>
      </c>
      <c r="V98" s="136"/>
      <c r="W98" s="116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22"/>
      <c r="BN98" s="118" t="n">
        <v>0</v>
      </c>
      <c r="BO98" s="118" t="n">
        <v>0</v>
      </c>
      <c r="BP98" s="118" t="n">
        <v>0</v>
      </c>
      <c r="BQ98" s="118" t="n">
        <v>0</v>
      </c>
      <c r="BR98" s="118" t="n">
        <v>0</v>
      </c>
      <c r="BS98" s="118" t="n">
        <v>0</v>
      </c>
      <c r="BT98" s="118" t="n">
        <v>0</v>
      </c>
      <c r="BU98" s="118" t="n">
        <v>0</v>
      </c>
      <c r="BV98" s="118" t="n">
        <v>0</v>
      </c>
      <c r="BW98" s="118" t="n">
        <v>0</v>
      </c>
      <c r="BX98" s="118" t="n">
        <v>0</v>
      </c>
      <c r="BY98" s="118" t="n">
        <v>0</v>
      </c>
      <c r="BZ98" s="99"/>
      <c r="CA98" s="119" t="n">
        <v>6</v>
      </c>
      <c r="CB98" s="119" t="n">
        <v>2</v>
      </c>
      <c r="CC98" s="119" t="n">
        <v>1</v>
      </c>
      <c r="CD98" s="119" t="n">
        <v>0</v>
      </c>
      <c r="CE98" s="119" t="n">
        <v>0</v>
      </c>
      <c r="CF98" s="119" t="n">
        <v>0</v>
      </c>
      <c r="CG98" s="119" t="n">
        <v>0</v>
      </c>
      <c r="CH98" s="119" t="n">
        <v>0</v>
      </c>
      <c r="CI98" s="119" t="n">
        <v>0</v>
      </c>
      <c r="CJ98" s="119" t="n">
        <v>0</v>
      </c>
      <c r="CK98" s="119" t="n">
        <v>0</v>
      </c>
      <c r="CL98" s="119" t="n">
        <v>0</v>
      </c>
    </row>
    <row r="99" s="97" customFormat="true" ht="12.75" hidden="false" customHeight="false" outlineLevel="0" collapsed="false">
      <c r="A99" s="132" t="s">
        <v>111</v>
      </c>
      <c r="B99" s="147" t="n">
        <f aca="false">SUM(B79:B93)</f>
        <v>1368</v>
      </c>
      <c r="C99" s="148" t="n">
        <f aca="false">SUM(C79:C93)</f>
        <v>58</v>
      </c>
      <c r="D99" s="147" t="n">
        <f aca="false">SUM(D79:D93)</f>
        <v>83</v>
      </c>
      <c r="E99" s="148" t="n">
        <f aca="false">SUM(E79:E93)</f>
        <v>3</v>
      </c>
      <c r="F99" s="147" t="n">
        <f aca="false">SUM(F79:F93)</f>
        <v>6</v>
      </c>
      <c r="G99" s="148" t="n">
        <f aca="false">SUM(G79:G93)</f>
        <v>0</v>
      </c>
      <c r="H99" s="147" t="n">
        <f aca="false">SUM(H79:H93)</f>
        <v>0</v>
      </c>
      <c r="I99" s="148" t="n">
        <f aca="false">SUM(I79:I93)</f>
        <v>0</v>
      </c>
      <c r="J99" s="147" t="n">
        <f aca="false">SUM(J79:J93)</f>
        <v>0</v>
      </c>
      <c r="K99" s="148" t="n">
        <f aca="false">SUM(K79:K93)</f>
        <v>0</v>
      </c>
      <c r="L99" s="147" t="n">
        <f aca="false">SUM(L79:L93)</f>
        <v>0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1457</v>
      </c>
      <c r="U99" s="148" t="n">
        <f aca="false">SUM(U79:U93)</f>
        <v>61</v>
      </c>
      <c r="V99" s="136"/>
      <c r="W99" s="116"/>
      <c r="X99" s="97" t="n">
        <f aca="false">BA53</f>
        <v>18</v>
      </c>
      <c r="Y99" s="97" t="n">
        <f aca="false">BB53</f>
        <v>6</v>
      </c>
      <c r="Z99" s="97" t="n">
        <f aca="false">BC53</f>
        <v>0</v>
      </c>
      <c r="AA99" s="97" t="n">
        <f aca="false">BD53</f>
        <v>0</v>
      </c>
      <c r="AB99" s="97" t="n">
        <f aca="false">BE53</f>
        <v>0</v>
      </c>
      <c r="AC99" s="97" t="n">
        <f aca="false">BF53</f>
        <v>0</v>
      </c>
      <c r="AD99" s="97" t="n">
        <f aca="false">BG53</f>
        <v>0</v>
      </c>
      <c r="AE99" s="97" t="n">
        <f aca="false">BH53</f>
        <v>0</v>
      </c>
      <c r="AF99" s="97" t="n">
        <f aca="false">BI53</f>
        <v>0</v>
      </c>
      <c r="AG99" s="97" t="n">
        <f aca="false">BJ53</f>
        <v>0</v>
      </c>
      <c r="AH99" s="97" t="n">
        <f aca="false">BK53</f>
        <v>0</v>
      </c>
      <c r="AI99" s="97" t="n">
        <f aca="false">BL53</f>
        <v>0</v>
      </c>
      <c r="AL99" s="97" t="n">
        <f aca="false">BN48</f>
        <v>1</v>
      </c>
      <c r="AM99" s="97" t="n">
        <f aca="false">BO48</f>
        <v>0</v>
      </c>
      <c r="AN99" s="97" t="n">
        <f aca="false">BP48</f>
        <v>0</v>
      </c>
      <c r="AO99" s="97" t="n">
        <f aca="false">BQ48</f>
        <v>0</v>
      </c>
      <c r="AP99" s="97" t="n">
        <f aca="false">BR48</f>
        <v>0</v>
      </c>
      <c r="AQ99" s="97" t="n">
        <f aca="false">BS48</f>
        <v>0</v>
      </c>
      <c r="AR99" s="97" t="n">
        <f aca="false">BT48</f>
        <v>0</v>
      </c>
      <c r="AS99" s="97" t="n">
        <f aca="false">BU48</f>
        <v>0</v>
      </c>
      <c r="AT99" s="97" t="n">
        <f aca="false">BV48</f>
        <v>0</v>
      </c>
      <c r="AU99" s="97" t="n">
        <f aca="false">BW48</f>
        <v>0</v>
      </c>
      <c r="AV99" s="97" t="n">
        <f aca="false">BX48</f>
        <v>0</v>
      </c>
      <c r="AW99" s="97" t="n">
        <f aca="false">BY48</f>
        <v>0</v>
      </c>
      <c r="BA99" s="119" t="n">
        <f aca="false">BN93+CA93</f>
        <v>108</v>
      </c>
      <c r="BB99" s="119" t="n">
        <f aca="false">BO93+CB93</f>
        <v>8</v>
      </c>
      <c r="BC99" s="119" t="n">
        <f aca="false">BP93+CC93</f>
        <v>0</v>
      </c>
      <c r="BD99" s="119" t="n">
        <f aca="false">BQ93+CD93</f>
        <v>0</v>
      </c>
      <c r="BE99" s="119" t="n">
        <f aca="false">BR93+CE93</f>
        <v>0</v>
      </c>
      <c r="BF99" s="119" t="n">
        <f aca="false">BS93+CF93</f>
        <v>0</v>
      </c>
      <c r="BG99" s="119" t="n">
        <f aca="false">BT93+CG93</f>
        <v>0</v>
      </c>
      <c r="BH99" s="119" t="n">
        <f aca="false">BU93+CH93</f>
        <v>0</v>
      </c>
      <c r="BI99" s="119" t="n">
        <f aca="false">BV93+CI93</f>
        <v>0</v>
      </c>
      <c r="BJ99" s="119" t="n">
        <f aca="false">BW93+CJ93</f>
        <v>0</v>
      </c>
      <c r="BK99" s="119" t="n">
        <f aca="false">BX93+CK93</f>
        <v>0</v>
      </c>
      <c r="BL99" s="119" t="n">
        <f aca="false">BY93+CL93</f>
        <v>0</v>
      </c>
      <c r="BM99" s="122"/>
      <c r="BN99" s="118" t="n">
        <v>1</v>
      </c>
      <c r="BO99" s="118" t="n">
        <v>0</v>
      </c>
      <c r="BP99" s="118" t="n">
        <v>0</v>
      </c>
      <c r="BQ99" s="118" t="n">
        <v>0</v>
      </c>
      <c r="BR99" s="118" t="n">
        <v>0</v>
      </c>
      <c r="BS99" s="118" t="n">
        <v>0</v>
      </c>
      <c r="BT99" s="118" t="n">
        <v>0</v>
      </c>
      <c r="BU99" s="118" t="n">
        <v>0</v>
      </c>
      <c r="BV99" s="118" t="n">
        <v>0</v>
      </c>
      <c r="BW99" s="118" t="n">
        <v>0</v>
      </c>
      <c r="BX99" s="118" t="n">
        <v>0</v>
      </c>
      <c r="BY99" s="118" t="n">
        <v>0</v>
      </c>
      <c r="BZ99" s="99"/>
      <c r="CA99" s="119" t="n">
        <v>9</v>
      </c>
      <c r="CB99" s="119" t="n">
        <v>0</v>
      </c>
      <c r="CC99" s="119" t="n">
        <v>0</v>
      </c>
      <c r="CD99" s="119" t="n">
        <v>0</v>
      </c>
      <c r="CE99" s="119" t="n">
        <v>0</v>
      </c>
      <c r="CF99" s="119" t="n">
        <v>0</v>
      </c>
      <c r="CG99" s="119" t="n">
        <v>0</v>
      </c>
      <c r="CH99" s="119" t="n">
        <v>0</v>
      </c>
      <c r="CI99" s="119" t="n">
        <v>0</v>
      </c>
      <c r="CJ99" s="119" t="n">
        <v>0</v>
      </c>
      <c r="CK99" s="119" t="n">
        <v>0</v>
      </c>
      <c r="CL99" s="119" t="n">
        <v>0</v>
      </c>
    </row>
    <row r="100" s="97" customFormat="true" ht="13.15" hidden="false" customHeight="false" outlineLevel="0" collapsed="false">
      <c r="A100" s="128" t="s">
        <v>112</v>
      </c>
      <c r="B100" s="150" t="n">
        <f aca="false">B97-B99</f>
        <v>45</v>
      </c>
      <c r="C100" s="151" t="n">
        <f aca="false">C97-C99</f>
        <v>3</v>
      </c>
      <c r="D100" s="150" t="n">
        <f aca="false">D97-D99</f>
        <v>18</v>
      </c>
      <c r="E100" s="151" t="n">
        <f aca="false">E97-E99</f>
        <v>0</v>
      </c>
      <c r="F100" s="150" t="n">
        <f aca="false">F97-F99</f>
        <v>2</v>
      </c>
      <c r="G100" s="151" t="n">
        <f aca="false">G97-G99</f>
        <v>0</v>
      </c>
      <c r="H100" s="150" t="n">
        <f aca="false">H97-H99</f>
        <v>0</v>
      </c>
      <c r="I100" s="151" t="n">
        <f aca="false">I97-I99</f>
        <v>0</v>
      </c>
      <c r="J100" s="150" t="n">
        <f aca="false">J97-J99</f>
        <v>0</v>
      </c>
      <c r="K100" s="151" t="n">
        <f aca="false">K97-K99</f>
        <v>0</v>
      </c>
      <c r="L100" s="150" t="n">
        <f aca="false">L97-L99</f>
        <v>0</v>
      </c>
      <c r="M100" s="151" t="n">
        <f aca="false">M97-M99</f>
        <v>0</v>
      </c>
      <c r="N100" s="150" t="n">
        <f aca="false">N97-N99</f>
        <v>0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65</v>
      </c>
      <c r="U100" s="151" t="n">
        <f aca="false">U97-U99</f>
        <v>3</v>
      </c>
      <c r="V100" s="144"/>
      <c r="W100" s="116"/>
      <c r="X100" s="97" t="n">
        <f aca="false">BA54</f>
        <v>6</v>
      </c>
      <c r="Y100" s="97" t="n">
        <f aca="false">BB54</f>
        <v>2</v>
      </c>
      <c r="Z100" s="97" t="n">
        <f aca="false">BC54</f>
        <v>1</v>
      </c>
      <c r="AA100" s="97" t="n">
        <f aca="false">BD54</f>
        <v>0</v>
      </c>
      <c r="AB100" s="97" t="n">
        <f aca="false">BE54</f>
        <v>0</v>
      </c>
      <c r="AC100" s="97" t="n">
        <f aca="false">BF54</f>
        <v>0</v>
      </c>
      <c r="AD100" s="97" t="n">
        <f aca="false">BG54</f>
        <v>0</v>
      </c>
      <c r="AE100" s="97" t="n">
        <f aca="false">BH54</f>
        <v>0</v>
      </c>
      <c r="AF100" s="97" t="n">
        <f aca="false">BI54</f>
        <v>0</v>
      </c>
      <c r="AG100" s="97" t="n">
        <f aca="false">BJ54</f>
        <v>0</v>
      </c>
      <c r="AH100" s="97" t="n">
        <f aca="false">BK54</f>
        <v>0</v>
      </c>
      <c r="AI100" s="97" t="n">
        <f aca="false">BL54</f>
        <v>0</v>
      </c>
      <c r="AL100" s="97" t="n">
        <f aca="false">BN49</f>
        <v>1</v>
      </c>
      <c r="AM100" s="97" t="n">
        <f aca="false">BO49</f>
        <v>0</v>
      </c>
      <c r="AN100" s="97" t="n">
        <f aca="false">BP49</f>
        <v>0</v>
      </c>
      <c r="AO100" s="97" t="n">
        <f aca="false">BQ49</f>
        <v>0</v>
      </c>
      <c r="AP100" s="97" t="n">
        <f aca="false">BR49</f>
        <v>0</v>
      </c>
      <c r="AQ100" s="97" t="n">
        <f aca="false">BS49</f>
        <v>0</v>
      </c>
      <c r="AR100" s="97" t="n">
        <f aca="false">BT49</f>
        <v>0</v>
      </c>
      <c r="AS100" s="97" t="n">
        <f aca="false">BU49</f>
        <v>0</v>
      </c>
      <c r="AT100" s="97" t="n">
        <f aca="false">BV49</f>
        <v>0</v>
      </c>
      <c r="AU100" s="97" t="n">
        <f aca="false">BW49</f>
        <v>0</v>
      </c>
      <c r="AV100" s="97" t="n">
        <f aca="false">BX49</f>
        <v>0</v>
      </c>
      <c r="AW100" s="97" t="n">
        <f aca="false">BY49</f>
        <v>0</v>
      </c>
      <c r="BA100" s="119" t="n">
        <f aca="false">BN94+CA94</f>
        <v>93</v>
      </c>
      <c r="BB100" s="119" t="n">
        <f aca="false">BO94+CB94</f>
        <v>14</v>
      </c>
      <c r="BC100" s="119" t="n">
        <f aca="false">BP94+CC94</f>
        <v>2</v>
      </c>
      <c r="BD100" s="119" t="n">
        <f aca="false">BQ94+CD94</f>
        <v>0</v>
      </c>
      <c r="BE100" s="119" t="n">
        <f aca="false">BR94+CE94</f>
        <v>0</v>
      </c>
      <c r="BF100" s="119" t="n">
        <f aca="false">BS94+CF94</f>
        <v>0</v>
      </c>
      <c r="BG100" s="119" t="n">
        <f aca="false">BT94+CG94</f>
        <v>0</v>
      </c>
      <c r="BH100" s="119" t="n">
        <f aca="false">BU94+CH94</f>
        <v>0</v>
      </c>
      <c r="BI100" s="119" t="n">
        <f aca="false">BV94+CI94</f>
        <v>0</v>
      </c>
      <c r="BJ100" s="119" t="n">
        <f aca="false">BW94+CJ94</f>
        <v>0</v>
      </c>
      <c r="BK100" s="119" t="n">
        <f aca="false">BX94+CK94</f>
        <v>0</v>
      </c>
      <c r="BL100" s="119" t="n">
        <f aca="false">BY94+CL94</f>
        <v>0</v>
      </c>
      <c r="BM100" s="122"/>
      <c r="BN100" s="118" t="n">
        <v>0</v>
      </c>
      <c r="BO100" s="118" t="n">
        <v>0</v>
      </c>
      <c r="BP100" s="118" t="n">
        <v>0</v>
      </c>
      <c r="BQ100" s="118" t="n">
        <v>0</v>
      </c>
      <c r="BR100" s="118" t="n">
        <v>0</v>
      </c>
      <c r="BS100" s="118" t="n">
        <v>0</v>
      </c>
      <c r="BT100" s="118" t="n">
        <v>0</v>
      </c>
      <c r="BU100" s="118" t="n">
        <v>0</v>
      </c>
      <c r="BV100" s="118" t="n">
        <v>0</v>
      </c>
      <c r="BW100" s="118" t="n">
        <v>0</v>
      </c>
      <c r="BX100" s="118" t="n">
        <v>0</v>
      </c>
      <c r="BY100" s="118" t="n">
        <v>0</v>
      </c>
      <c r="BZ100" s="99"/>
      <c r="CA100" s="119" t="n">
        <v>4</v>
      </c>
      <c r="CB100" s="119" t="n">
        <v>2</v>
      </c>
      <c r="CC100" s="119" t="n">
        <v>0</v>
      </c>
      <c r="CD100" s="119" t="n">
        <v>0</v>
      </c>
      <c r="CE100" s="119" t="n">
        <v>0</v>
      </c>
      <c r="CF100" s="119" t="n">
        <v>0</v>
      </c>
      <c r="CG100" s="119" t="n">
        <v>0</v>
      </c>
      <c r="CH100" s="119" t="n">
        <v>0</v>
      </c>
      <c r="CI100" s="119" t="n">
        <v>0</v>
      </c>
      <c r="CJ100" s="119" t="n">
        <v>0</v>
      </c>
      <c r="CK100" s="119" t="n">
        <v>0</v>
      </c>
      <c r="CL100" s="119" t="n">
        <v>0</v>
      </c>
    </row>
    <row r="101" s="97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5" t="n">
        <f aca="false">T97-U97</f>
        <v>1458</v>
      </c>
      <c r="J101" s="155"/>
      <c r="K101" s="156"/>
      <c r="L101" s="157" t="s">
        <v>115</v>
      </c>
      <c r="M101" s="158" t="n">
        <f aca="false">U97</f>
        <v>64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1586</v>
      </c>
      <c r="U101" s="164"/>
      <c r="V101" s="149"/>
      <c r="W101" s="116"/>
      <c r="X101" s="97" t="n">
        <f aca="false">BA55</f>
        <v>2</v>
      </c>
      <c r="Y101" s="97" t="n">
        <f aca="false">BB55</f>
        <v>7</v>
      </c>
      <c r="Z101" s="97" t="n">
        <f aca="false">BC55</f>
        <v>0</v>
      </c>
      <c r="AA101" s="97" t="n">
        <f aca="false">BD55</f>
        <v>0</v>
      </c>
      <c r="AB101" s="97" t="n">
        <f aca="false">BE55</f>
        <v>0</v>
      </c>
      <c r="AC101" s="97" t="n">
        <f aca="false">BF55</f>
        <v>0</v>
      </c>
      <c r="AD101" s="97" t="n">
        <f aca="false">BG55</f>
        <v>0</v>
      </c>
      <c r="AE101" s="97" t="n">
        <f aca="false">BH55</f>
        <v>0</v>
      </c>
      <c r="AF101" s="97" t="n">
        <f aca="false">BI55</f>
        <v>0</v>
      </c>
      <c r="AG101" s="97" t="n">
        <f aca="false">BJ55</f>
        <v>0</v>
      </c>
      <c r="AH101" s="97" t="n">
        <f aca="false">BK55</f>
        <v>0</v>
      </c>
      <c r="AI101" s="97" t="n">
        <f aca="false">BL55</f>
        <v>0</v>
      </c>
      <c r="AL101" s="97" t="n">
        <f aca="false">BN50</f>
        <v>0</v>
      </c>
      <c r="AM101" s="97" t="n">
        <f aca="false">BO50</f>
        <v>0</v>
      </c>
      <c r="AN101" s="97" t="n">
        <f aca="false">BP50</f>
        <v>0</v>
      </c>
      <c r="AO101" s="97" t="n">
        <f aca="false">BQ50</f>
        <v>0</v>
      </c>
      <c r="AP101" s="97" t="n">
        <f aca="false">BR50</f>
        <v>0</v>
      </c>
      <c r="AQ101" s="97" t="n">
        <f aca="false">BS50</f>
        <v>0</v>
      </c>
      <c r="AR101" s="97" t="n">
        <f aca="false">BT50</f>
        <v>0</v>
      </c>
      <c r="AS101" s="97" t="n">
        <f aca="false">BU50</f>
        <v>0</v>
      </c>
      <c r="AT101" s="97" t="n">
        <f aca="false">BV50</f>
        <v>0</v>
      </c>
      <c r="AU101" s="97" t="n">
        <f aca="false">BW50</f>
        <v>0</v>
      </c>
      <c r="AV101" s="97" t="n">
        <f aca="false">BX50</f>
        <v>0</v>
      </c>
      <c r="AW101" s="97" t="n">
        <f aca="false">BY50</f>
        <v>0</v>
      </c>
      <c r="BA101" s="119" t="n">
        <f aca="false">BN95+CA95</f>
        <v>42</v>
      </c>
      <c r="BB101" s="119" t="n">
        <f aca="false">BO95+CB95</f>
        <v>10</v>
      </c>
      <c r="BC101" s="119" t="n">
        <f aca="false">BP95+CC95</f>
        <v>1</v>
      </c>
      <c r="BD101" s="119" t="n">
        <f aca="false">BQ95+CD95</f>
        <v>0</v>
      </c>
      <c r="BE101" s="119" t="n">
        <f aca="false">BR95+CE95</f>
        <v>0</v>
      </c>
      <c r="BF101" s="119" t="n">
        <f aca="false">BS95+CF95</f>
        <v>0</v>
      </c>
      <c r="BG101" s="119" t="n">
        <f aca="false">BT95+CG95</f>
        <v>0</v>
      </c>
      <c r="BH101" s="119" t="n">
        <f aca="false">BU95+CH95</f>
        <v>0</v>
      </c>
      <c r="BI101" s="119" t="n">
        <f aca="false">BV95+CI95</f>
        <v>0</v>
      </c>
      <c r="BJ101" s="119" t="n">
        <f aca="false">BW95+CJ95</f>
        <v>0</v>
      </c>
      <c r="BK101" s="119" t="n">
        <f aca="false">BX95+CK95</f>
        <v>0</v>
      </c>
      <c r="BL101" s="119" t="n">
        <f aca="false">BY95+CL95</f>
        <v>0</v>
      </c>
      <c r="BM101" s="117" t="s">
        <v>139</v>
      </c>
      <c r="BN101" s="118" t="n">
        <v>1</v>
      </c>
      <c r="BO101" s="118" t="n">
        <v>0</v>
      </c>
      <c r="BP101" s="118" t="n">
        <v>0</v>
      </c>
      <c r="BQ101" s="118" t="n">
        <v>0</v>
      </c>
      <c r="BR101" s="118" t="n">
        <v>0</v>
      </c>
      <c r="BS101" s="118" t="n">
        <v>0</v>
      </c>
      <c r="BT101" s="118" t="n">
        <v>0</v>
      </c>
      <c r="BU101" s="118" t="n">
        <v>0</v>
      </c>
      <c r="BV101" s="118" t="n">
        <v>0</v>
      </c>
      <c r="BW101" s="118" t="n">
        <v>0</v>
      </c>
      <c r="BX101" s="118" t="n">
        <v>0</v>
      </c>
      <c r="BY101" s="118" t="n">
        <v>0</v>
      </c>
      <c r="BZ101" s="99"/>
      <c r="CA101" s="119" t="n">
        <v>3</v>
      </c>
      <c r="CB101" s="119" t="n">
        <v>1</v>
      </c>
      <c r="CC101" s="119" t="n">
        <v>0</v>
      </c>
      <c r="CD101" s="119" t="n">
        <v>0</v>
      </c>
      <c r="CE101" s="119" t="n">
        <v>0</v>
      </c>
      <c r="CF101" s="119" t="n">
        <v>0</v>
      </c>
      <c r="CG101" s="119" t="n">
        <v>0</v>
      </c>
      <c r="CH101" s="119" t="n">
        <v>0</v>
      </c>
      <c r="CI101" s="119" t="n">
        <v>0</v>
      </c>
      <c r="CJ101" s="119" t="n">
        <v>0</v>
      </c>
      <c r="CK101" s="119" t="n">
        <v>0</v>
      </c>
      <c r="CL101" s="119" t="n">
        <v>0</v>
      </c>
    </row>
    <row r="102" s="97" customFormat="true" ht="13.15" hidden="false" customHeight="false" outlineLevel="0" collapsed="false">
      <c r="A102" s="166" t="s">
        <v>117</v>
      </c>
      <c r="B102" s="167"/>
      <c r="C102" s="167"/>
      <c r="D102" s="168" t="s">
        <v>118</v>
      </c>
      <c r="E102" s="169" t="n">
        <f aca="false">(B97*15+D97*35+F97*45+H97*55+J97*65+L97*75+N97*85+P97*95+R97*125)/T97</f>
        <v>16.484888304862</v>
      </c>
      <c r="F102" s="166" t="s">
        <v>119</v>
      </c>
      <c r="G102" s="170"/>
      <c r="H102" s="168" t="s">
        <v>120</v>
      </c>
      <c r="I102" s="169" t="n">
        <f aca="false">(C97*15+E97*35+G97*45+I97*55+K97*65+M97*75+O97*85+Q97*95+S97*125)/U97</f>
        <v>15.9375</v>
      </c>
      <c r="J102" s="166" t="s">
        <v>119</v>
      </c>
      <c r="K102" s="116"/>
      <c r="N102" s="171"/>
      <c r="O102" s="172"/>
      <c r="P102" s="172"/>
      <c r="Q102" s="172"/>
      <c r="R102" s="171"/>
      <c r="S102" s="171"/>
      <c r="T102" s="171"/>
      <c r="U102" s="171"/>
      <c r="V102" s="152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BA102" s="119" t="n">
        <f aca="false">BN96+CA96</f>
        <v>25</v>
      </c>
      <c r="BB102" s="119" t="n">
        <f aca="false">BO96+CB96</f>
        <v>10</v>
      </c>
      <c r="BC102" s="119" t="n">
        <f aca="false">BP96+CC96</f>
        <v>0</v>
      </c>
      <c r="BD102" s="119" t="n">
        <f aca="false">BQ96+CD96</f>
        <v>0</v>
      </c>
      <c r="BE102" s="119" t="n">
        <f aca="false">BR96+CE96</f>
        <v>0</v>
      </c>
      <c r="BF102" s="119" t="n">
        <f aca="false">BS96+CF96</f>
        <v>0</v>
      </c>
      <c r="BG102" s="119" t="n">
        <f aca="false">BT96+CG96</f>
        <v>0</v>
      </c>
      <c r="BH102" s="119" t="n">
        <f aca="false">BU96+CH96</f>
        <v>0</v>
      </c>
      <c r="BI102" s="119" t="n">
        <f aca="false">BV96+CI96</f>
        <v>0</v>
      </c>
      <c r="BJ102" s="119" t="n">
        <f aca="false">BW96+CJ96</f>
        <v>0</v>
      </c>
      <c r="BK102" s="119" t="n">
        <f aca="false">BX96+CK96</f>
        <v>0</v>
      </c>
      <c r="BL102" s="119" t="n">
        <f aca="false">BY96+CL96</f>
        <v>0</v>
      </c>
      <c r="BM102" s="122"/>
      <c r="BN102" s="118" t="n">
        <v>1</v>
      </c>
      <c r="BO102" s="118" t="n">
        <v>0</v>
      </c>
      <c r="BP102" s="118" t="n">
        <v>0</v>
      </c>
      <c r="BQ102" s="118" t="n">
        <v>0</v>
      </c>
      <c r="BR102" s="118" t="n">
        <v>0</v>
      </c>
      <c r="BS102" s="118" t="n">
        <v>0</v>
      </c>
      <c r="BT102" s="118" t="n">
        <v>0</v>
      </c>
      <c r="BU102" s="118" t="n">
        <v>0</v>
      </c>
      <c r="BV102" s="118" t="n">
        <v>0</v>
      </c>
      <c r="BW102" s="118" t="n">
        <v>0</v>
      </c>
      <c r="BX102" s="118" t="n">
        <v>0</v>
      </c>
      <c r="BY102" s="118" t="n">
        <v>0</v>
      </c>
      <c r="BZ102" s="99"/>
      <c r="CA102" s="119" t="n">
        <v>1</v>
      </c>
      <c r="CB102" s="119" t="n">
        <v>0</v>
      </c>
      <c r="CC102" s="119" t="n">
        <v>0</v>
      </c>
      <c r="CD102" s="119" t="n">
        <v>0</v>
      </c>
      <c r="CE102" s="119" t="n">
        <v>0</v>
      </c>
      <c r="CF102" s="119" t="n">
        <v>0</v>
      </c>
      <c r="CG102" s="119" t="n">
        <v>0</v>
      </c>
      <c r="CH102" s="119" t="n">
        <v>0</v>
      </c>
      <c r="CI102" s="119" t="n">
        <v>0</v>
      </c>
      <c r="CJ102" s="119" t="n">
        <v>0</v>
      </c>
      <c r="CK102" s="119" t="n">
        <v>0</v>
      </c>
      <c r="CL102" s="119" t="n">
        <v>0</v>
      </c>
    </row>
    <row r="103" s="97" customFormat="true" ht="6" hidden="false" customHeight="true" outlineLevel="0" collapsed="false">
      <c r="V103" s="165"/>
      <c r="BA103" s="119" t="n">
        <f aca="false">BN97+CA97</f>
        <v>15</v>
      </c>
      <c r="BB103" s="119" t="n">
        <f aca="false">BO97+CB97</f>
        <v>10</v>
      </c>
      <c r="BC103" s="119" t="n">
        <f aca="false">BP97+CC97</f>
        <v>1</v>
      </c>
      <c r="BD103" s="119" t="n">
        <f aca="false">BQ97+CD97</f>
        <v>0</v>
      </c>
      <c r="BE103" s="119" t="n">
        <f aca="false">BR97+CE97</f>
        <v>0</v>
      </c>
      <c r="BF103" s="119" t="n">
        <f aca="false">BS97+CF97</f>
        <v>0</v>
      </c>
      <c r="BG103" s="119" t="n">
        <f aca="false">BT97+CG97</f>
        <v>0</v>
      </c>
      <c r="BH103" s="119" t="n">
        <f aca="false">BU97+CH97</f>
        <v>0</v>
      </c>
      <c r="BI103" s="119" t="n">
        <f aca="false">BV97+CI97</f>
        <v>0</v>
      </c>
      <c r="BJ103" s="119" t="n">
        <f aca="false">BW97+CJ97</f>
        <v>0</v>
      </c>
      <c r="BK103" s="119" t="n">
        <f aca="false">BX97+CK97</f>
        <v>0</v>
      </c>
      <c r="BL103" s="119" t="n">
        <f aca="false">BY97+CL97</f>
        <v>0</v>
      </c>
      <c r="BM103" s="122"/>
      <c r="BN103" s="118" t="n">
        <v>1</v>
      </c>
      <c r="BO103" s="118" t="n">
        <v>0</v>
      </c>
      <c r="BP103" s="118" t="n">
        <v>0</v>
      </c>
      <c r="BQ103" s="118" t="n">
        <v>0</v>
      </c>
      <c r="BR103" s="118" t="n">
        <v>0</v>
      </c>
      <c r="BS103" s="118" t="n">
        <v>0</v>
      </c>
      <c r="BT103" s="118" t="n">
        <v>0</v>
      </c>
      <c r="BU103" s="118" t="n">
        <v>0</v>
      </c>
      <c r="BV103" s="118" t="n">
        <v>0</v>
      </c>
      <c r="BW103" s="118" t="n">
        <v>0</v>
      </c>
      <c r="BX103" s="118" t="n">
        <v>0</v>
      </c>
      <c r="BY103" s="118" t="n">
        <v>0</v>
      </c>
      <c r="BZ103" s="99"/>
      <c r="CA103" s="119" t="n">
        <v>2</v>
      </c>
      <c r="CB103" s="119" t="n">
        <v>0</v>
      </c>
      <c r="CC103" s="119" t="n">
        <v>0</v>
      </c>
      <c r="CD103" s="119" t="n">
        <v>0</v>
      </c>
      <c r="CE103" s="119" t="n">
        <v>0</v>
      </c>
      <c r="CF103" s="119" t="n">
        <v>0</v>
      </c>
      <c r="CG103" s="119" t="n">
        <v>0</v>
      </c>
      <c r="CH103" s="119" t="n">
        <v>0</v>
      </c>
      <c r="CI103" s="119" t="n">
        <v>0</v>
      </c>
      <c r="CJ103" s="119" t="n">
        <v>0</v>
      </c>
      <c r="CK103" s="119" t="n">
        <v>0</v>
      </c>
      <c r="CL103" s="119" t="n">
        <v>0</v>
      </c>
    </row>
    <row r="104" s="97" customFormat="true" ht="12.75" hidden="false" customHeight="false" outlineLevel="0" collapsed="false">
      <c r="V104" s="165"/>
      <c r="BA104" s="119" t="n">
        <f aca="false">BN98+CA98</f>
        <v>6</v>
      </c>
      <c r="BB104" s="119" t="n">
        <f aca="false">BO98+CB98</f>
        <v>2</v>
      </c>
      <c r="BC104" s="119" t="n">
        <f aca="false">BP98+CC98</f>
        <v>1</v>
      </c>
      <c r="BD104" s="119" t="n">
        <f aca="false">BQ98+CD98</f>
        <v>0</v>
      </c>
      <c r="BE104" s="119" t="n">
        <f aca="false">BR98+CE98</f>
        <v>0</v>
      </c>
      <c r="BF104" s="119" t="n">
        <f aca="false">BS98+CF98</f>
        <v>0</v>
      </c>
      <c r="BG104" s="119" t="n">
        <f aca="false">BT98+CG98</f>
        <v>0</v>
      </c>
      <c r="BH104" s="119" t="n">
        <f aca="false">BU98+CH98</f>
        <v>0</v>
      </c>
      <c r="BI104" s="119" t="n">
        <f aca="false">BV98+CI98</f>
        <v>0</v>
      </c>
      <c r="BJ104" s="119" t="n">
        <f aca="false">BW98+CJ98</f>
        <v>0</v>
      </c>
      <c r="BK104" s="119" t="n">
        <f aca="false">BX98+CK98</f>
        <v>0</v>
      </c>
      <c r="BL104" s="119" t="n">
        <f aca="false">BY98+CL98</f>
        <v>0</v>
      </c>
      <c r="BM104" s="122"/>
      <c r="BN104" s="118" t="n">
        <v>0</v>
      </c>
      <c r="BO104" s="118" t="n">
        <v>0</v>
      </c>
      <c r="BP104" s="118" t="n">
        <v>0</v>
      </c>
      <c r="BQ104" s="118" t="n">
        <v>0</v>
      </c>
      <c r="BR104" s="118" t="n">
        <v>0</v>
      </c>
      <c r="BS104" s="118" t="n">
        <v>0</v>
      </c>
      <c r="BT104" s="118" t="n">
        <v>0</v>
      </c>
      <c r="BU104" s="118" t="n">
        <v>0</v>
      </c>
      <c r="BV104" s="118" t="n">
        <v>0</v>
      </c>
      <c r="BW104" s="118" t="n">
        <v>0</v>
      </c>
      <c r="BX104" s="118" t="n">
        <v>0</v>
      </c>
      <c r="BY104" s="118" t="n">
        <v>0</v>
      </c>
      <c r="BZ104" s="99"/>
      <c r="CA104" s="119" t="n">
        <v>0</v>
      </c>
      <c r="CB104" s="119" t="n">
        <v>0</v>
      </c>
      <c r="CC104" s="119" t="n">
        <v>0</v>
      </c>
      <c r="CD104" s="119" t="n">
        <v>0</v>
      </c>
      <c r="CE104" s="119" t="n">
        <v>0</v>
      </c>
      <c r="CF104" s="119" t="n">
        <v>0</v>
      </c>
      <c r="CG104" s="119" t="n">
        <v>0</v>
      </c>
      <c r="CH104" s="119" t="n">
        <v>0</v>
      </c>
      <c r="CI104" s="119" t="n">
        <v>0</v>
      </c>
      <c r="CJ104" s="119" t="n">
        <v>0</v>
      </c>
      <c r="CK104" s="119" t="n">
        <v>0</v>
      </c>
      <c r="CL104" s="119" t="n">
        <v>0</v>
      </c>
    </row>
    <row r="105" s="97" customFormat="true" ht="12.75" hidden="false" customHeight="false" outlineLevel="0" collapsed="false">
      <c r="V105" s="98"/>
      <c r="AZ105" s="137" t="s">
        <v>139</v>
      </c>
      <c r="BA105" s="118" t="n">
        <f aca="false">BN99+CA99</f>
        <v>10</v>
      </c>
      <c r="BB105" s="118" t="n">
        <f aca="false">BO99+CB99</f>
        <v>0</v>
      </c>
      <c r="BC105" s="118" t="n">
        <f aca="false">BP99+CC99</f>
        <v>0</v>
      </c>
      <c r="BD105" s="118" t="n">
        <f aca="false">BQ99+CD99</f>
        <v>0</v>
      </c>
      <c r="BE105" s="118" t="n">
        <f aca="false">BR99+CE99</f>
        <v>0</v>
      </c>
      <c r="BF105" s="118" t="n">
        <f aca="false">BS99+CF99</f>
        <v>0</v>
      </c>
      <c r="BG105" s="118" t="n">
        <f aca="false">BT99+CG99</f>
        <v>0</v>
      </c>
      <c r="BH105" s="118" t="n">
        <f aca="false">BU99+CH99</f>
        <v>0</v>
      </c>
      <c r="BI105" s="118" t="n">
        <f aca="false">BV99+CI99</f>
        <v>0</v>
      </c>
      <c r="BJ105" s="118" t="n">
        <f aca="false">BW99+CJ99</f>
        <v>0</v>
      </c>
      <c r="BK105" s="118" t="n">
        <f aca="false">BX99+CK99</f>
        <v>0</v>
      </c>
      <c r="BL105" s="118" t="n">
        <f aca="false">BY99+CL99</f>
        <v>0</v>
      </c>
      <c r="BM105" s="122"/>
      <c r="BN105" s="118" t="n">
        <v>0</v>
      </c>
      <c r="BO105" s="118" t="n">
        <v>0</v>
      </c>
      <c r="BP105" s="118" t="n">
        <v>0</v>
      </c>
      <c r="BQ105" s="118" t="n">
        <v>0</v>
      </c>
      <c r="BR105" s="118" t="n">
        <v>0</v>
      </c>
      <c r="BS105" s="118" t="n">
        <v>0</v>
      </c>
      <c r="BT105" s="118" t="n">
        <v>0</v>
      </c>
      <c r="BU105" s="118" t="n">
        <v>0</v>
      </c>
      <c r="BV105" s="118" t="n">
        <v>0</v>
      </c>
      <c r="BW105" s="118" t="n">
        <v>0</v>
      </c>
      <c r="BX105" s="118" t="n">
        <v>0</v>
      </c>
      <c r="BY105" s="118" t="n">
        <v>0</v>
      </c>
      <c r="BZ105" s="99"/>
      <c r="CA105" s="119" t="n">
        <v>13</v>
      </c>
      <c r="CB105" s="119" t="n">
        <v>4</v>
      </c>
      <c r="CC105" s="119" t="n">
        <v>1</v>
      </c>
      <c r="CD105" s="119" t="n">
        <v>0</v>
      </c>
      <c r="CE105" s="119" t="n">
        <v>0</v>
      </c>
      <c r="CF105" s="119" t="n">
        <v>0</v>
      </c>
      <c r="CG105" s="119" t="n">
        <v>0</v>
      </c>
      <c r="CH105" s="119" t="n">
        <v>0</v>
      </c>
      <c r="CI105" s="119" t="n">
        <v>0</v>
      </c>
      <c r="CJ105" s="119" t="n">
        <v>0</v>
      </c>
      <c r="CK105" s="119" t="n">
        <v>0</v>
      </c>
      <c r="CL105" s="119" t="n">
        <v>0</v>
      </c>
    </row>
    <row r="106" s="97" customFormat="true" ht="12.4" hidden="false" customHeight="false" outlineLevel="0" collapsed="false">
      <c r="V106" s="98"/>
      <c r="BA106" s="118" t="n">
        <f aca="false">BN100+CA100</f>
        <v>4</v>
      </c>
      <c r="BB106" s="118" t="n">
        <f aca="false">BO100+CB100</f>
        <v>2</v>
      </c>
      <c r="BC106" s="118" t="n">
        <f aca="false">BP100+CC100</f>
        <v>0</v>
      </c>
      <c r="BD106" s="118" t="n">
        <f aca="false">BQ100+CD100</f>
        <v>0</v>
      </c>
      <c r="BE106" s="118" t="n">
        <f aca="false">BR100+CE100</f>
        <v>0</v>
      </c>
      <c r="BF106" s="118" t="n">
        <f aca="false">BS100+CF100</f>
        <v>0</v>
      </c>
      <c r="BG106" s="118" t="n">
        <f aca="false">BT100+CG100</f>
        <v>0</v>
      </c>
      <c r="BH106" s="118" t="n">
        <f aca="false">BU100+CH100</f>
        <v>0</v>
      </c>
      <c r="BI106" s="118" t="n">
        <f aca="false">BV100+CI100</f>
        <v>0</v>
      </c>
      <c r="BJ106" s="118" t="n">
        <f aca="false">BW100+CJ100</f>
        <v>0</v>
      </c>
      <c r="BK106" s="118" t="n">
        <f aca="false">BX100+CK100</f>
        <v>0</v>
      </c>
      <c r="BL106" s="118" t="n">
        <f aca="false">BY100+CL100</f>
        <v>0</v>
      </c>
      <c r="BM106" s="122"/>
      <c r="BN106" s="118" t="n">
        <v>1</v>
      </c>
      <c r="BO106" s="118" t="n">
        <v>0</v>
      </c>
      <c r="BP106" s="118" t="n">
        <v>0</v>
      </c>
      <c r="BQ106" s="118" t="n">
        <v>0</v>
      </c>
      <c r="BR106" s="118" t="n">
        <v>0</v>
      </c>
      <c r="BS106" s="118" t="n">
        <v>0</v>
      </c>
      <c r="BT106" s="118" t="n">
        <v>0</v>
      </c>
      <c r="BU106" s="118" t="n">
        <v>0</v>
      </c>
      <c r="BV106" s="118" t="n">
        <v>0</v>
      </c>
      <c r="BW106" s="118" t="n">
        <v>0</v>
      </c>
      <c r="BX106" s="118" t="n">
        <v>0</v>
      </c>
      <c r="BY106" s="118" t="n">
        <v>0</v>
      </c>
      <c r="BZ106" s="99"/>
      <c r="CA106" s="119" t="n">
        <v>43</v>
      </c>
      <c r="CB106" s="119" t="n">
        <v>0</v>
      </c>
      <c r="CC106" s="119" t="n">
        <v>0</v>
      </c>
      <c r="CD106" s="119" t="n">
        <v>0</v>
      </c>
      <c r="CE106" s="119" t="n">
        <v>0</v>
      </c>
      <c r="CF106" s="119" t="n">
        <v>0</v>
      </c>
      <c r="CG106" s="119" t="n">
        <v>0</v>
      </c>
      <c r="CH106" s="119" t="n">
        <v>0</v>
      </c>
      <c r="CI106" s="119" t="n">
        <v>0</v>
      </c>
      <c r="CJ106" s="119" t="n">
        <v>0</v>
      </c>
      <c r="CK106" s="119" t="n">
        <v>0</v>
      </c>
      <c r="CL106" s="119" t="n">
        <v>0</v>
      </c>
    </row>
    <row r="107" s="97" customFormat="true" ht="12.4" hidden="false" customHeight="false" outlineLevel="0" collapsed="false">
      <c r="V107" s="98"/>
      <c r="BA107" s="118" t="n">
        <f aca="false">BN101+CA101</f>
        <v>4</v>
      </c>
      <c r="BB107" s="118" t="n">
        <f aca="false">BO101+CB101</f>
        <v>1</v>
      </c>
      <c r="BC107" s="118" t="n">
        <f aca="false">BP101+CC101</f>
        <v>0</v>
      </c>
      <c r="BD107" s="118" t="n">
        <f aca="false">BQ101+CD101</f>
        <v>0</v>
      </c>
      <c r="BE107" s="118" t="n">
        <f aca="false">BR101+CE101</f>
        <v>0</v>
      </c>
      <c r="BF107" s="118" t="n">
        <f aca="false">BS101+CF101</f>
        <v>0</v>
      </c>
      <c r="BG107" s="118" t="n">
        <f aca="false">BT101+CG101</f>
        <v>0</v>
      </c>
      <c r="BH107" s="118" t="n">
        <f aca="false">BU101+CH101</f>
        <v>0</v>
      </c>
      <c r="BI107" s="118" t="n">
        <f aca="false">BV101+CI101</f>
        <v>0</v>
      </c>
      <c r="BJ107" s="118" t="n">
        <f aca="false">BW101+CJ101</f>
        <v>0</v>
      </c>
      <c r="BK107" s="118" t="n">
        <f aca="false">BX101+CK101</f>
        <v>0</v>
      </c>
      <c r="BL107" s="118" t="n">
        <f aca="false">BY101+CL101</f>
        <v>0</v>
      </c>
      <c r="BM107" s="122"/>
      <c r="BN107" s="118" t="n">
        <v>5</v>
      </c>
      <c r="BO107" s="118" t="n">
        <v>1</v>
      </c>
      <c r="BP107" s="118" t="n">
        <v>0</v>
      </c>
      <c r="BQ107" s="118" t="n">
        <v>0</v>
      </c>
      <c r="BR107" s="118" t="n">
        <v>0</v>
      </c>
      <c r="BS107" s="118" t="n">
        <v>0</v>
      </c>
      <c r="BT107" s="118" t="n">
        <v>0</v>
      </c>
      <c r="BU107" s="118" t="n">
        <v>0</v>
      </c>
      <c r="BV107" s="118" t="n">
        <v>0</v>
      </c>
      <c r="BW107" s="118" t="n">
        <v>0</v>
      </c>
      <c r="BX107" s="118" t="n">
        <v>0</v>
      </c>
      <c r="BY107" s="118" t="n">
        <v>0</v>
      </c>
      <c r="BZ107" s="99"/>
      <c r="CA107" s="119" t="n">
        <v>111</v>
      </c>
      <c r="CB107" s="119" t="n">
        <v>5</v>
      </c>
      <c r="CC107" s="119" t="n">
        <v>0</v>
      </c>
      <c r="CD107" s="119" t="n">
        <v>0</v>
      </c>
      <c r="CE107" s="119" t="n">
        <v>0</v>
      </c>
      <c r="CF107" s="119" t="n">
        <v>0</v>
      </c>
      <c r="CG107" s="119" t="n">
        <v>0</v>
      </c>
      <c r="CH107" s="119" t="n">
        <v>0</v>
      </c>
      <c r="CI107" s="119" t="n">
        <v>0</v>
      </c>
      <c r="CJ107" s="119" t="n">
        <v>0</v>
      </c>
      <c r="CK107" s="119" t="n">
        <v>0</v>
      </c>
      <c r="CL107" s="119" t="n">
        <v>0</v>
      </c>
    </row>
    <row r="108" s="97" customFormat="true" ht="12.4" hidden="false" customHeight="false" outlineLevel="0" collapsed="false">
      <c r="V108" s="98"/>
      <c r="BA108" s="118" t="n">
        <f aca="false">BN102+CA102</f>
        <v>2</v>
      </c>
      <c r="BB108" s="118" t="n">
        <f aca="false">BO102+CB102</f>
        <v>0</v>
      </c>
      <c r="BC108" s="118" t="n">
        <f aca="false">BP102+CC102</f>
        <v>0</v>
      </c>
      <c r="BD108" s="118" t="n">
        <f aca="false">BQ102+CD102</f>
        <v>0</v>
      </c>
      <c r="BE108" s="118" t="n">
        <f aca="false">BR102+CE102</f>
        <v>0</v>
      </c>
      <c r="BF108" s="118" t="n">
        <f aca="false">BS102+CF102</f>
        <v>0</v>
      </c>
      <c r="BG108" s="118" t="n">
        <f aca="false">BT102+CG102</f>
        <v>0</v>
      </c>
      <c r="BH108" s="118" t="n">
        <f aca="false">BU102+CH102</f>
        <v>0</v>
      </c>
      <c r="BI108" s="118" t="n">
        <f aca="false">BV102+CI102</f>
        <v>0</v>
      </c>
      <c r="BJ108" s="118" t="n">
        <f aca="false">BW102+CJ102</f>
        <v>0</v>
      </c>
      <c r="BK108" s="118" t="n">
        <f aca="false">BX102+CK102</f>
        <v>0</v>
      </c>
      <c r="BL108" s="118" t="n">
        <f aca="false">BY102+CL102</f>
        <v>0</v>
      </c>
      <c r="BM108" s="122"/>
      <c r="BN108" s="118" t="n">
        <v>6</v>
      </c>
      <c r="BO108" s="118" t="n">
        <v>1</v>
      </c>
      <c r="BP108" s="118" t="n">
        <v>0</v>
      </c>
      <c r="BQ108" s="118" t="n">
        <v>0</v>
      </c>
      <c r="BR108" s="118" t="n">
        <v>0</v>
      </c>
      <c r="BS108" s="118" t="n">
        <v>0</v>
      </c>
      <c r="BT108" s="118" t="n">
        <v>0</v>
      </c>
      <c r="BU108" s="118" t="n">
        <v>0</v>
      </c>
      <c r="BV108" s="118" t="n">
        <v>0</v>
      </c>
      <c r="BW108" s="118" t="n">
        <v>0</v>
      </c>
      <c r="BX108" s="118" t="n">
        <v>0</v>
      </c>
      <c r="BY108" s="118" t="n">
        <v>0</v>
      </c>
      <c r="BZ108" s="99"/>
      <c r="CA108" s="119" t="n">
        <v>68</v>
      </c>
      <c r="CB108" s="119" t="n">
        <v>4</v>
      </c>
      <c r="CC108" s="119" t="n">
        <v>0</v>
      </c>
      <c r="CD108" s="119" t="n">
        <v>0</v>
      </c>
      <c r="CE108" s="119" t="n">
        <v>0</v>
      </c>
      <c r="CF108" s="119" t="n">
        <v>0</v>
      </c>
      <c r="CG108" s="119" t="n">
        <v>0</v>
      </c>
      <c r="CH108" s="119" t="n">
        <v>0</v>
      </c>
      <c r="CI108" s="119" t="n">
        <v>0</v>
      </c>
      <c r="CJ108" s="119" t="n">
        <v>0</v>
      </c>
      <c r="CK108" s="119" t="n">
        <v>0</v>
      </c>
      <c r="CL108" s="119" t="n">
        <v>0</v>
      </c>
    </row>
    <row r="109" s="97" customFormat="true" ht="12.4" hidden="false" customHeight="false" outlineLevel="0" collapsed="false">
      <c r="V109" s="98"/>
      <c r="BA109" s="118" t="n">
        <f aca="false">BN103+CA103</f>
        <v>3</v>
      </c>
      <c r="BB109" s="118" t="n">
        <f aca="false">BO103+CB103</f>
        <v>0</v>
      </c>
      <c r="BC109" s="118" t="n">
        <f aca="false">BP103+CC103</f>
        <v>0</v>
      </c>
      <c r="BD109" s="118" t="n">
        <f aca="false">BQ103+CD103</f>
        <v>0</v>
      </c>
      <c r="BE109" s="118" t="n">
        <f aca="false">BR103+CE103</f>
        <v>0</v>
      </c>
      <c r="BF109" s="118" t="n">
        <f aca="false">BS103+CF103</f>
        <v>0</v>
      </c>
      <c r="BG109" s="118" t="n">
        <f aca="false">BT103+CG103</f>
        <v>0</v>
      </c>
      <c r="BH109" s="118" t="n">
        <f aca="false">BU103+CH103</f>
        <v>0</v>
      </c>
      <c r="BI109" s="118" t="n">
        <f aca="false">BV103+CI103</f>
        <v>0</v>
      </c>
      <c r="BJ109" s="118" t="n">
        <f aca="false">BW103+CJ103</f>
        <v>0</v>
      </c>
      <c r="BK109" s="118" t="n">
        <f aca="false">BX103+CK103</f>
        <v>0</v>
      </c>
      <c r="BL109" s="118" t="n">
        <f aca="false">BY103+CL103</f>
        <v>0</v>
      </c>
      <c r="BM109" s="122"/>
      <c r="BN109" s="118" t="n">
        <v>2</v>
      </c>
      <c r="BO109" s="118" t="n">
        <v>0</v>
      </c>
      <c r="BP109" s="118" t="n">
        <v>0</v>
      </c>
      <c r="BQ109" s="118" t="n">
        <v>0</v>
      </c>
      <c r="BR109" s="118" t="n">
        <v>0</v>
      </c>
      <c r="BS109" s="118" t="n">
        <v>0</v>
      </c>
      <c r="BT109" s="118" t="n">
        <v>0</v>
      </c>
      <c r="BU109" s="118" t="n">
        <v>0</v>
      </c>
      <c r="BV109" s="118" t="n">
        <v>0</v>
      </c>
      <c r="BW109" s="118" t="n">
        <v>0</v>
      </c>
      <c r="BX109" s="118" t="n">
        <v>0</v>
      </c>
      <c r="BY109" s="118" t="n">
        <v>0</v>
      </c>
      <c r="BZ109" s="99"/>
      <c r="CA109" s="119" t="n">
        <v>58</v>
      </c>
      <c r="CB109" s="119" t="n">
        <v>4</v>
      </c>
      <c r="CC109" s="119" t="n">
        <v>0</v>
      </c>
      <c r="CD109" s="119" t="n">
        <v>0</v>
      </c>
      <c r="CE109" s="119" t="n">
        <v>0</v>
      </c>
      <c r="CF109" s="119" t="n">
        <v>0</v>
      </c>
      <c r="CG109" s="119" t="n">
        <v>0</v>
      </c>
      <c r="CH109" s="119" t="n">
        <v>0</v>
      </c>
      <c r="CI109" s="119" t="n">
        <v>0</v>
      </c>
      <c r="CJ109" s="119" t="n">
        <v>0</v>
      </c>
      <c r="CK109" s="119" t="n">
        <v>0</v>
      </c>
      <c r="CL109" s="119" t="n">
        <v>0</v>
      </c>
    </row>
    <row r="110" s="97" customFormat="true" ht="12.4" hidden="false" customHeight="false" outlineLevel="0" collapsed="false">
      <c r="V110" s="98"/>
      <c r="BA110" s="118" t="n">
        <f aca="false">BN104+CA104</f>
        <v>0</v>
      </c>
      <c r="BB110" s="118" t="n">
        <f aca="false">BO104+CB104</f>
        <v>0</v>
      </c>
      <c r="BC110" s="118" t="n">
        <f aca="false">BP104+CC104</f>
        <v>0</v>
      </c>
      <c r="BD110" s="118" t="n">
        <f aca="false">BQ104+CD104</f>
        <v>0</v>
      </c>
      <c r="BE110" s="118" t="n">
        <f aca="false">BR104+CE104</f>
        <v>0</v>
      </c>
      <c r="BF110" s="118" t="n">
        <f aca="false">BS104+CF104</f>
        <v>0</v>
      </c>
      <c r="BG110" s="118" t="n">
        <f aca="false">BT104+CG104</f>
        <v>0</v>
      </c>
      <c r="BH110" s="118" t="n">
        <f aca="false">BU104+CH104</f>
        <v>0</v>
      </c>
      <c r="BI110" s="118" t="n">
        <f aca="false">BV104+CI104</f>
        <v>0</v>
      </c>
      <c r="BJ110" s="118" t="n">
        <f aca="false">BW104+CJ104</f>
        <v>0</v>
      </c>
      <c r="BK110" s="118" t="n">
        <f aca="false">BX104+CK104</f>
        <v>0</v>
      </c>
      <c r="BL110" s="118" t="n">
        <f aca="false">BY104+CL104</f>
        <v>0</v>
      </c>
      <c r="BM110" s="122"/>
      <c r="BN110" s="118" t="n">
        <v>5</v>
      </c>
      <c r="BO110" s="118" t="n">
        <v>0</v>
      </c>
      <c r="BP110" s="118" t="n">
        <v>0</v>
      </c>
      <c r="BQ110" s="118" t="n">
        <v>0</v>
      </c>
      <c r="BR110" s="118" t="n">
        <v>0</v>
      </c>
      <c r="BS110" s="118" t="n">
        <v>0</v>
      </c>
      <c r="BT110" s="118" t="n">
        <v>0</v>
      </c>
      <c r="BU110" s="118" t="n">
        <v>0</v>
      </c>
      <c r="BV110" s="118" t="n">
        <v>0</v>
      </c>
      <c r="BW110" s="118" t="n">
        <v>0</v>
      </c>
      <c r="BX110" s="118" t="n">
        <v>0</v>
      </c>
      <c r="BY110" s="118" t="n">
        <v>0</v>
      </c>
      <c r="BZ110" s="99"/>
      <c r="CA110" s="119" t="n">
        <v>78</v>
      </c>
      <c r="CB110" s="119" t="n">
        <v>7</v>
      </c>
      <c r="CC110" s="119" t="n">
        <v>0</v>
      </c>
      <c r="CD110" s="119" t="n">
        <v>0</v>
      </c>
      <c r="CE110" s="119" t="n">
        <v>0</v>
      </c>
      <c r="CF110" s="119" t="n">
        <v>0</v>
      </c>
      <c r="CG110" s="119" t="n">
        <v>0</v>
      </c>
      <c r="CH110" s="119" t="n">
        <v>0</v>
      </c>
      <c r="CI110" s="119" t="n">
        <v>0</v>
      </c>
      <c r="CJ110" s="119" t="n">
        <v>0</v>
      </c>
      <c r="CK110" s="119" t="n">
        <v>0</v>
      </c>
      <c r="CL110" s="119" t="n">
        <v>0</v>
      </c>
    </row>
    <row r="111" s="97" customFormat="true" ht="12.4" hidden="false" customHeight="false" outlineLevel="0" collapsed="false">
      <c r="V111" s="98"/>
      <c r="BA111" s="118" t="n">
        <f aca="false">BN105+CA105</f>
        <v>13</v>
      </c>
      <c r="BB111" s="118" t="n">
        <f aca="false">BO105+CB105</f>
        <v>4</v>
      </c>
      <c r="BC111" s="118" t="n">
        <f aca="false">BP105+CC105</f>
        <v>1</v>
      </c>
      <c r="BD111" s="118" t="n">
        <f aca="false">BQ105+CD105</f>
        <v>0</v>
      </c>
      <c r="BE111" s="118" t="n">
        <f aca="false">BR105+CE105</f>
        <v>0</v>
      </c>
      <c r="BF111" s="118" t="n">
        <f aca="false">BS105+CF105</f>
        <v>0</v>
      </c>
      <c r="BG111" s="118" t="n">
        <f aca="false">BT105+CG105</f>
        <v>0</v>
      </c>
      <c r="BH111" s="118" t="n">
        <f aca="false">BU105+CH105</f>
        <v>0</v>
      </c>
      <c r="BI111" s="118" t="n">
        <f aca="false">BV105+CI105</f>
        <v>0</v>
      </c>
      <c r="BJ111" s="118" t="n">
        <f aca="false">BW105+CJ105</f>
        <v>0</v>
      </c>
      <c r="BK111" s="118" t="n">
        <f aca="false">BX105+CK105</f>
        <v>0</v>
      </c>
      <c r="BL111" s="118" t="n">
        <f aca="false">BY105+CL105</f>
        <v>0</v>
      </c>
      <c r="BM111" s="122"/>
      <c r="BN111" s="118" t="n">
        <v>2</v>
      </c>
      <c r="BO111" s="118" t="n">
        <v>0</v>
      </c>
      <c r="BP111" s="118" t="n">
        <v>0</v>
      </c>
      <c r="BQ111" s="118" t="n">
        <v>0</v>
      </c>
      <c r="BR111" s="118" t="n">
        <v>0</v>
      </c>
      <c r="BS111" s="118" t="n">
        <v>0</v>
      </c>
      <c r="BT111" s="118" t="n">
        <v>0</v>
      </c>
      <c r="BU111" s="118" t="n">
        <v>0</v>
      </c>
      <c r="BV111" s="118" t="n">
        <v>0</v>
      </c>
      <c r="BW111" s="118" t="n">
        <v>0</v>
      </c>
      <c r="BX111" s="118" t="n">
        <v>0</v>
      </c>
      <c r="BY111" s="118" t="n">
        <v>0</v>
      </c>
      <c r="BZ111" s="99"/>
      <c r="CA111" s="119" t="n">
        <v>87</v>
      </c>
      <c r="CB111" s="119" t="n">
        <v>6</v>
      </c>
      <c r="CC111" s="119" t="n">
        <v>0</v>
      </c>
      <c r="CD111" s="119" t="n">
        <v>0</v>
      </c>
      <c r="CE111" s="119" t="n">
        <v>0</v>
      </c>
      <c r="CF111" s="119" t="n">
        <v>0</v>
      </c>
      <c r="CG111" s="119" t="n">
        <v>0</v>
      </c>
      <c r="CH111" s="119" t="n">
        <v>0</v>
      </c>
      <c r="CI111" s="119" t="n">
        <v>0</v>
      </c>
      <c r="CJ111" s="119" t="n">
        <v>0</v>
      </c>
      <c r="CK111" s="119" t="n">
        <v>0</v>
      </c>
      <c r="CL111" s="119" t="n">
        <v>0</v>
      </c>
    </row>
    <row r="112" s="97" customFormat="true" ht="12.4" hidden="false" customHeight="false" outlineLevel="0" collapsed="false">
      <c r="V112" s="98"/>
      <c r="BA112" s="118" t="n">
        <f aca="false">BN106+CA106</f>
        <v>44</v>
      </c>
      <c r="BB112" s="118" t="n">
        <f aca="false">BO106+CB106</f>
        <v>0</v>
      </c>
      <c r="BC112" s="118" t="n">
        <f aca="false">BP106+CC106</f>
        <v>0</v>
      </c>
      <c r="BD112" s="118" t="n">
        <f aca="false">BQ106+CD106</f>
        <v>0</v>
      </c>
      <c r="BE112" s="118" t="n">
        <f aca="false">BR106+CE106</f>
        <v>0</v>
      </c>
      <c r="BF112" s="118" t="n">
        <f aca="false">BS106+CF106</f>
        <v>0</v>
      </c>
      <c r="BG112" s="118" t="n">
        <f aca="false">BT106+CG106</f>
        <v>0</v>
      </c>
      <c r="BH112" s="118" t="n">
        <f aca="false">BU106+CH106</f>
        <v>0</v>
      </c>
      <c r="BI112" s="118" t="n">
        <f aca="false">BV106+CI106</f>
        <v>0</v>
      </c>
      <c r="BJ112" s="118" t="n">
        <f aca="false">BW106+CJ106</f>
        <v>0</v>
      </c>
      <c r="BK112" s="118" t="n">
        <f aca="false">BX106+CK106</f>
        <v>0</v>
      </c>
      <c r="BL112" s="118" t="n">
        <f aca="false">BY106+CL106</f>
        <v>0</v>
      </c>
      <c r="BM112" s="122"/>
      <c r="BN112" s="118" t="n">
        <v>4</v>
      </c>
      <c r="BO112" s="118" t="n">
        <v>2</v>
      </c>
      <c r="BP112" s="118" t="n">
        <v>0</v>
      </c>
      <c r="BQ112" s="118" t="n">
        <v>0</v>
      </c>
      <c r="BR112" s="118" t="n">
        <v>0</v>
      </c>
      <c r="BS112" s="118" t="n">
        <v>0</v>
      </c>
      <c r="BT112" s="118" t="n">
        <v>0</v>
      </c>
      <c r="BU112" s="118" t="n">
        <v>0</v>
      </c>
      <c r="BV112" s="118" t="n">
        <v>0</v>
      </c>
      <c r="BW112" s="118" t="n">
        <v>0</v>
      </c>
      <c r="BX112" s="118" t="n">
        <v>0</v>
      </c>
      <c r="BY112" s="118" t="n">
        <v>0</v>
      </c>
      <c r="BZ112" s="99"/>
      <c r="CA112" s="119" t="n">
        <v>77</v>
      </c>
      <c r="CB112" s="119" t="n">
        <v>8</v>
      </c>
      <c r="CC112" s="119" t="n">
        <v>0</v>
      </c>
      <c r="CD112" s="119" t="n">
        <v>0</v>
      </c>
      <c r="CE112" s="119" t="n">
        <v>0</v>
      </c>
      <c r="CF112" s="119" t="n">
        <v>0</v>
      </c>
      <c r="CG112" s="119" t="n">
        <v>0</v>
      </c>
      <c r="CH112" s="119" t="n">
        <v>0</v>
      </c>
      <c r="CI112" s="119" t="n">
        <v>0</v>
      </c>
      <c r="CJ112" s="119" t="n">
        <v>0</v>
      </c>
      <c r="CK112" s="119" t="n">
        <v>0</v>
      </c>
      <c r="CL112" s="119" t="n">
        <v>0</v>
      </c>
    </row>
    <row r="113" s="97" customFormat="true" ht="12.4" hidden="false" customHeight="false" outlineLevel="0" collapsed="false">
      <c r="V113" s="98"/>
      <c r="BA113" s="118" t="n">
        <f aca="false">BN107+CA107</f>
        <v>116</v>
      </c>
      <c r="BB113" s="118" t="n">
        <f aca="false">BO107+CB107</f>
        <v>6</v>
      </c>
      <c r="BC113" s="118" t="n">
        <f aca="false">BP107+CC107</f>
        <v>0</v>
      </c>
      <c r="BD113" s="118" t="n">
        <f aca="false">BQ107+CD107</f>
        <v>0</v>
      </c>
      <c r="BE113" s="118" t="n">
        <f aca="false">BR107+CE107</f>
        <v>0</v>
      </c>
      <c r="BF113" s="118" t="n">
        <f aca="false">BS107+CF107</f>
        <v>0</v>
      </c>
      <c r="BG113" s="118" t="n">
        <f aca="false">BT107+CG107</f>
        <v>0</v>
      </c>
      <c r="BH113" s="118" t="n">
        <f aca="false">BU107+CH107</f>
        <v>0</v>
      </c>
      <c r="BI113" s="118" t="n">
        <f aca="false">BV107+CI107</f>
        <v>0</v>
      </c>
      <c r="BJ113" s="118" t="n">
        <f aca="false">BW107+CJ107</f>
        <v>0</v>
      </c>
      <c r="BK113" s="118" t="n">
        <f aca="false">BX107+CK107</f>
        <v>0</v>
      </c>
      <c r="BL113" s="118" t="n">
        <f aca="false">BY107+CL107</f>
        <v>0</v>
      </c>
      <c r="BM113" s="122"/>
      <c r="BN113" s="118" t="n">
        <v>2</v>
      </c>
      <c r="BO113" s="118" t="n">
        <v>0</v>
      </c>
      <c r="BP113" s="118" t="n">
        <v>0</v>
      </c>
      <c r="BQ113" s="118" t="n">
        <v>0</v>
      </c>
      <c r="BR113" s="118" t="n">
        <v>0</v>
      </c>
      <c r="BS113" s="118" t="n">
        <v>0</v>
      </c>
      <c r="BT113" s="118" t="n">
        <v>0</v>
      </c>
      <c r="BU113" s="118" t="n">
        <v>0</v>
      </c>
      <c r="BV113" s="118" t="n">
        <v>0</v>
      </c>
      <c r="BW113" s="118" t="n">
        <v>0</v>
      </c>
      <c r="BX113" s="118" t="n">
        <v>0</v>
      </c>
      <c r="BY113" s="118" t="n">
        <v>0</v>
      </c>
      <c r="BZ113" s="99"/>
      <c r="CA113" s="119" t="n">
        <v>69</v>
      </c>
      <c r="CB113" s="119" t="n">
        <v>14</v>
      </c>
      <c r="CC113" s="119" t="n">
        <v>1</v>
      </c>
      <c r="CD113" s="119" t="n">
        <v>3</v>
      </c>
      <c r="CE113" s="119" t="n">
        <v>0</v>
      </c>
      <c r="CF113" s="119" t="n">
        <v>0</v>
      </c>
      <c r="CG113" s="119" t="n">
        <v>0</v>
      </c>
      <c r="CH113" s="119" t="n">
        <v>0</v>
      </c>
      <c r="CI113" s="119" t="n">
        <v>0</v>
      </c>
      <c r="CJ113" s="119" t="n">
        <v>0</v>
      </c>
      <c r="CK113" s="119" t="n">
        <v>0</v>
      </c>
      <c r="CL113" s="119" t="n">
        <v>0</v>
      </c>
    </row>
    <row r="114" s="97" customFormat="true" ht="12.4" hidden="false" customHeight="false" outlineLevel="0" collapsed="false">
      <c r="V114" s="98"/>
      <c r="BA114" s="118" t="n">
        <f aca="false">BN108+CA108</f>
        <v>74</v>
      </c>
      <c r="BB114" s="118" t="n">
        <f aca="false">BO108+CB108</f>
        <v>5</v>
      </c>
      <c r="BC114" s="118" t="n">
        <f aca="false">BP108+CC108</f>
        <v>0</v>
      </c>
      <c r="BD114" s="118" t="n">
        <f aca="false">BQ108+CD108</f>
        <v>0</v>
      </c>
      <c r="BE114" s="118" t="n">
        <f aca="false">BR108+CE108</f>
        <v>0</v>
      </c>
      <c r="BF114" s="118" t="n">
        <f aca="false">BS108+CF108</f>
        <v>0</v>
      </c>
      <c r="BG114" s="118" t="n">
        <f aca="false">BT108+CG108</f>
        <v>0</v>
      </c>
      <c r="BH114" s="118" t="n">
        <f aca="false">BU108+CH108</f>
        <v>0</v>
      </c>
      <c r="BI114" s="118" t="n">
        <f aca="false">BV108+CI108</f>
        <v>0</v>
      </c>
      <c r="BJ114" s="118" t="n">
        <f aca="false">BW108+CJ108</f>
        <v>0</v>
      </c>
      <c r="BK114" s="118" t="n">
        <f aca="false">BX108+CK108</f>
        <v>0</v>
      </c>
      <c r="BL114" s="118" t="n">
        <f aca="false">BY108+CL108</f>
        <v>0</v>
      </c>
      <c r="BM114" s="122"/>
      <c r="BN114" s="118" t="n">
        <v>3</v>
      </c>
      <c r="BO114" s="118" t="n">
        <v>0</v>
      </c>
      <c r="BP114" s="118" t="n">
        <v>0</v>
      </c>
      <c r="BQ114" s="118" t="n">
        <v>0</v>
      </c>
      <c r="BR114" s="118" t="n">
        <v>0</v>
      </c>
      <c r="BS114" s="118" t="n">
        <v>0</v>
      </c>
      <c r="BT114" s="118" t="n">
        <v>0</v>
      </c>
      <c r="BU114" s="118" t="n">
        <v>0</v>
      </c>
      <c r="BV114" s="118" t="n">
        <v>0</v>
      </c>
      <c r="BW114" s="118" t="n">
        <v>0</v>
      </c>
      <c r="BX114" s="118" t="n">
        <v>0</v>
      </c>
      <c r="BY114" s="118" t="n">
        <v>0</v>
      </c>
      <c r="BZ114" s="99"/>
      <c r="CA114" s="119" t="n">
        <v>79</v>
      </c>
      <c r="CB114" s="119" t="n">
        <v>8</v>
      </c>
      <c r="CC114" s="119" t="n">
        <v>0</v>
      </c>
      <c r="CD114" s="119" t="n">
        <v>0</v>
      </c>
      <c r="CE114" s="119" t="n">
        <v>0</v>
      </c>
      <c r="CF114" s="119" t="n">
        <v>0</v>
      </c>
      <c r="CG114" s="119" t="n">
        <v>0</v>
      </c>
      <c r="CH114" s="119" t="n">
        <v>0</v>
      </c>
      <c r="CI114" s="119" t="n">
        <v>0</v>
      </c>
      <c r="CJ114" s="119" t="n">
        <v>0</v>
      </c>
      <c r="CK114" s="119" t="n">
        <v>0</v>
      </c>
      <c r="CL114" s="119" t="n">
        <v>0</v>
      </c>
    </row>
    <row r="115" s="97" customFormat="true" ht="12.4" hidden="false" customHeight="false" outlineLevel="0" collapsed="false">
      <c r="V115" s="98"/>
      <c r="BA115" s="118" t="n">
        <f aca="false">BN109+CA109</f>
        <v>60</v>
      </c>
      <c r="BB115" s="118" t="n">
        <f aca="false">BO109+CB109</f>
        <v>4</v>
      </c>
      <c r="BC115" s="118" t="n">
        <f aca="false">BP109+CC109</f>
        <v>0</v>
      </c>
      <c r="BD115" s="118" t="n">
        <f aca="false">BQ109+CD109</f>
        <v>0</v>
      </c>
      <c r="BE115" s="118" t="n">
        <f aca="false">BR109+CE109</f>
        <v>0</v>
      </c>
      <c r="BF115" s="118" t="n">
        <f aca="false">BS109+CF109</f>
        <v>0</v>
      </c>
      <c r="BG115" s="118" t="n">
        <f aca="false">BT109+CG109</f>
        <v>0</v>
      </c>
      <c r="BH115" s="118" t="n">
        <f aca="false">BU109+CH109</f>
        <v>0</v>
      </c>
      <c r="BI115" s="118" t="n">
        <f aca="false">BV109+CI109</f>
        <v>0</v>
      </c>
      <c r="BJ115" s="118" t="n">
        <f aca="false">BW109+CJ109</f>
        <v>0</v>
      </c>
      <c r="BK115" s="118" t="n">
        <f aca="false">BX109+CK109</f>
        <v>0</v>
      </c>
      <c r="BL115" s="118" t="n">
        <f aca="false">BY109+CL109</f>
        <v>0</v>
      </c>
      <c r="BM115" s="122"/>
      <c r="BN115" s="118" t="n">
        <v>7</v>
      </c>
      <c r="BO115" s="118" t="n">
        <v>0</v>
      </c>
      <c r="BP115" s="118" t="n">
        <v>0</v>
      </c>
      <c r="BQ115" s="118" t="n">
        <v>0</v>
      </c>
      <c r="BR115" s="118" t="n">
        <v>0</v>
      </c>
      <c r="BS115" s="118" t="n">
        <v>0</v>
      </c>
      <c r="BT115" s="118" t="n">
        <v>0</v>
      </c>
      <c r="BU115" s="118" t="n">
        <v>0</v>
      </c>
      <c r="BV115" s="118" t="n">
        <v>0</v>
      </c>
      <c r="BW115" s="118" t="n">
        <v>0</v>
      </c>
      <c r="BX115" s="118" t="n">
        <v>0</v>
      </c>
      <c r="BY115" s="118" t="n">
        <v>0</v>
      </c>
      <c r="BZ115" s="99"/>
      <c r="CA115" s="119" t="n">
        <v>142</v>
      </c>
      <c r="CB115" s="119" t="n">
        <v>6</v>
      </c>
      <c r="CC115" s="119" t="n">
        <v>0</v>
      </c>
      <c r="CD115" s="119" t="n">
        <v>0</v>
      </c>
      <c r="CE115" s="119" t="n">
        <v>0</v>
      </c>
      <c r="CF115" s="119" t="n">
        <v>0</v>
      </c>
      <c r="CG115" s="119" t="n">
        <v>0</v>
      </c>
      <c r="CH115" s="119" t="n">
        <v>0</v>
      </c>
      <c r="CI115" s="119" t="n">
        <v>0</v>
      </c>
      <c r="CJ115" s="119" t="n">
        <v>0</v>
      </c>
      <c r="CK115" s="119" t="n">
        <v>0</v>
      </c>
      <c r="CL115" s="119" t="n">
        <v>0</v>
      </c>
    </row>
    <row r="116" s="97" customFormat="true" ht="6" hidden="false" customHeight="true" outlineLevel="0" collapsed="false">
      <c r="V116" s="98"/>
      <c r="BA116" s="118" t="n">
        <f aca="false">BN110+CA110</f>
        <v>83</v>
      </c>
      <c r="BB116" s="118" t="n">
        <f aca="false">BO110+CB110</f>
        <v>7</v>
      </c>
      <c r="BC116" s="118" t="n">
        <f aca="false">BP110+CC110</f>
        <v>0</v>
      </c>
      <c r="BD116" s="118" t="n">
        <f aca="false">BQ110+CD110</f>
        <v>0</v>
      </c>
      <c r="BE116" s="118" t="n">
        <f aca="false">BR110+CE110</f>
        <v>0</v>
      </c>
      <c r="BF116" s="118" t="n">
        <f aca="false">BS110+CF110</f>
        <v>0</v>
      </c>
      <c r="BG116" s="118" t="n">
        <f aca="false">BT110+CG110</f>
        <v>0</v>
      </c>
      <c r="BH116" s="118" t="n">
        <f aca="false">BU110+CH110</f>
        <v>0</v>
      </c>
      <c r="BI116" s="118" t="n">
        <f aca="false">BV110+CI110</f>
        <v>0</v>
      </c>
      <c r="BJ116" s="118" t="n">
        <f aca="false">BW110+CJ110</f>
        <v>0</v>
      </c>
      <c r="BK116" s="118" t="n">
        <f aca="false">BX110+CK110</f>
        <v>0</v>
      </c>
      <c r="BL116" s="118" t="n">
        <f aca="false">BY110+CL110</f>
        <v>0</v>
      </c>
      <c r="BM116" s="122"/>
      <c r="BN116" s="118" t="n">
        <v>6</v>
      </c>
      <c r="BO116" s="118" t="n">
        <v>0</v>
      </c>
      <c r="BP116" s="118" t="n">
        <v>0</v>
      </c>
      <c r="BQ116" s="118" t="n">
        <v>0</v>
      </c>
      <c r="BR116" s="118" t="n">
        <v>0</v>
      </c>
      <c r="BS116" s="118" t="n">
        <v>0</v>
      </c>
      <c r="BT116" s="118" t="n">
        <v>0</v>
      </c>
      <c r="BU116" s="118" t="n">
        <v>0</v>
      </c>
      <c r="BV116" s="118" t="n">
        <v>0</v>
      </c>
      <c r="BW116" s="118" t="n">
        <v>0</v>
      </c>
      <c r="BX116" s="118" t="n">
        <v>0</v>
      </c>
      <c r="BY116" s="118" t="n">
        <v>0</v>
      </c>
      <c r="BZ116" s="99"/>
      <c r="CA116" s="119" t="n">
        <v>118</v>
      </c>
      <c r="CB116" s="119" t="n">
        <v>12</v>
      </c>
      <c r="CC116" s="119" t="n">
        <v>3</v>
      </c>
      <c r="CD116" s="119" t="n">
        <v>0</v>
      </c>
      <c r="CE116" s="119" t="n">
        <v>0</v>
      </c>
      <c r="CF116" s="119" t="n">
        <v>0</v>
      </c>
      <c r="CG116" s="119" t="n">
        <v>0</v>
      </c>
      <c r="CH116" s="119" t="n">
        <v>0</v>
      </c>
      <c r="CI116" s="119" t="n">
        <v>0</v>
      </c>
      <c r="CJ116" s="119" t="n">
        <v>0</v>
      </c>
      <c r="CK116" s="119" t="n">
        <v>0</v>
      </c>
      <c r="CL116" s="119" t="n">
        <v>0</v>
      </c>
    </row>
    <row r="117" s="97" customFormat="true" ht="12.4" hidden="false" customHeight="false" outlineLevel="0" collapsed="false">
      <c r="V117" s="98"/>
      <c r="BA117" s="118" t="n">
        <f aca="false">BN111+CA111</f>
        <v>89</v>
      </c>
      <c r="BB117" s="118" t="n">
        <f aca="false">BO111+CB111</f>
        <v>6</v>
      </c>
      <c r="BC117" s="118" t="n">
        <f aca="false">BP111+CC111</f>
        <v>0</v>
      </c>
      <c r="BD117" s="118" t="n">
        <f aca="false">BQ111+CD111</f>
        <v>0</v>
      </c>
      <c r="BE117" s="118" t="n">
        <f aca="false">BR111+CE111</f>
        <v>0</v>
      </c>
      <c r="BF117" s="118" t="n">
        <f aca="false">BS111+CF111</f>
        <v>0</v>
      </c>
      <c r="BG117" s="118" t="n">
        <f aca="false">BT111+CG111</f>
        <v>0</v>
      </c>
      <c r="BH117" s="118" t="n">
        <f aca="false">BU111+CH111</f>
        <v>0</v>
      </c>
      <c r="BI117" s="118" t="n">
        <f aca="false">BV111+CI111</f>
        <v>0</v>
      </c>
      <c r="BJ117" s="118" t="n">
        <f aca="false">BW111+CJ111</f>
        <v>0</v>
      </c>
      <c r="BK117" s="118" t="n">
        <f aca="false">BX111+CK111</f>
        <v>0</v>
      </c>
      <c r="BL117" s="118" t="n">
        <f aca="false">BY111+CL111</f>
        <v>0</v>
      </c>
      <c r="BM117" s="122"/>
      <c r="BN117" s="118" t="n">
        <v>9</v>
      </c>
      <c r="BO117" s="118" t="n">
        <v>0</v>
      </c>
      <c r="BP117" s="118" t="n">
        <v>0</v>
      </c>
      <c r="BQ117" s="118" t="n">
        <v>0</v>
      </c>
      <c r="BR117" s="118" t="n">
        <v>0</v>
      </c>
      <c r="BS117" s="118" t="n">
        <v>0</v>
      </c>
      <c r="BT117" s="118" t="n">
        <v>0</v>
      </c>
      <c r="BU117" s="118" t="n">
        <v>0</v>
      </c>
      <c r="BV117" s="118" t="n">
        <v>0</v>
      </c>
      <c r="BW117" s="118" t="n">
        <v>0</v>
      </c>
      <c r="BX117" s="118" t="n">
        <v>0</v>
      </c>
      <c r="BY117" s="118" t="n">
        <v>0</v>
      </c>
      <c r="BZ117" s="99"/>
      <c r="CA117" s="119" t="n">
        <v>115</v>
      </c>
      <c r="CB117" s="119" t="n">
        <v>3</v>
      </c>
      <c r="CC117" s="119" t="n">
        <v>0</v>
      </c>
      <c r="CD117" s="119" t="n">
        <v>0</v>
      </c>
      <c r="CE117" s="119" t="n">
        <v>0</v>
      </c>
      <c r="CF117" s="119" t="n">
        <v>0</v>
      </c>
      <c r="CG117" s="119" t="n">
        <v>0</v>
      </c>
      <c r="CH117" s="119" t="n">
        <v>0</v>
      </c>
      <c r="CI117" s="119" t="n">
        <v>0</v>
      </c>
      <c r="CJ117" s="119" t="n">
        <v>0</v>
      </c>
      <c r="CK117" s="119" t="n">
        <v>0</v>
      </c>
      <c r="CL117" s="119" t="n">
        <v>0</v>
      </c>
    </row>
    <row r="118" s="97" customFormat="true" ht="12.4" hidden="false" customHeight="false" outlineLevel="0" collapsed="false">
      <c r="V118" s="98"/>
      <c r="BA118" s="118" t="n">
        <f aca="false">BN112+CA112</f>
        <v>81</v>
      </c>
      <c r="BB118" s="118" t="n">
        <f aca="false">BO112+CB112</f>
        <v>10</v>
      </c>
      <c r="BC118" s="118" t="n">
        <f aca="false">BP112+CC112</f>
        <v>0</v>
      </c>
      <c r="BD118" s="118" t="n">
        <f aca="false">BQ112+CD112</f>
        <v>0</v>
      </c>
      <c r="BE118" s="118" t="n">
        <f aca="false">BR112+CE112</f>
        <v>0</v>
      </c>
      <c r="BF118" s="118" t="n">
        <f aca="false">BS112+CF112</f>
        <v>0</v>
      </c>
      <c r="BG118" s="118" t="n">
        <f aca="false">BT112+CG112</f>
        <v>0</v>
      </c>
      <c r="BH118" s="118" t="n">
        <f aca="false">BU112+CH112</f>
        <v>0</v>
      </c>
      <c r="BI118" s="118" t="n">
        <f aca="false">BV112+CI112</f>
        <v>0</v>
      </c>
      <c r="BJ118" s="118" t="n">
        <f aca="false">BW112+CJ112</f>
        <v>0</v>
      </c>
      <c r="BK118" s="118" t="n">
        <f aca="false">BX112+CK112</f>
        <v>0</v>
      </c>
      <c r="BL118" s="118" t="n">
        <f aca="false">BY112+CL112</f>
        <v>0</v>
      </c>
      <c r="BM118" s="122"/>
      <c r="BN118" s="118" t="n">
        <v>4</v>
      </c>
      <c r="BO118" s="118" t="n">
        <v>0</v>
      </c>
      <c r="BP118" s="118" t="n">
        <v>0</v>
      </c>
      <c r="BQ118" s="118" t="n">
        <v>0</v>
      </c>
      <c r="BR118" s="118" t="n">
        <v>0</v>
      </c>
      <c r="BS118" s="118" t="n">
        <v>0</v>
      </c>
      <c r="BT118" s="118" t="n">
        <v>0</v>
      </c>
      <c r="BU118" s="118" t="n">
        <v>0</v>
      </c>
      <c r="BV118" s="118" t="n">
        <v>0</v>
      </c>
      <c r="BW118" s="118" t="n">
        <v>0</v>
      </c>
      <c r="BX118" s="118" t="n">
        <v>0</v>
      </c>
      <c r="BY118" s="118" t="n">
        <v>0</v>
      </c>
      <c r="BZ118" s="99"/>
      <c r="CA118" s="119" t="n">
        <v>99</v>
      </c>
      <c r="CB118" s="119" t="n">
        <v>6</v>
      </c>
      <c r="CC118" s="119" t="n">
        <v>0</v>
      </c>
      <c r="CD118" s="119" t="n">
        <v>0</v>
      </c>
      <c r="CE118" s="119" t="n">
        <v>0</v>
      </c>
      <c r="CF118" s="119" t="n">
        <v>0</v>
      </c>
      <c r="CG118" s="119" t="n">
        <v>0</v>
      </c>
      <c r="CH118" s="119" t="n">
        <v>0</v>
      </c>
      <c r="CI118" s="119" t="n">
        <v>0</v>
      </c>
      <c r="CJ118" s="119" t="n">
        <v>0</v>
      </c>
      <c r="CK118" s="119" t="n">
        <v>0</v>
      </c>
      <c r="CL118" s="119" t="n">
        <v>0</v>
      </c>
    </row>
    <row r="119" s="97" customFormat="true" ht="12.4" hidden="false" customHeight="false" outlineLevel="0" collapsed="false">
      <c r="V119" s="98"/>
      <c r="BA119" s="118" t="n">
        <f aca="false">BN113+CA113</f>
        <v>71</v>
      </c>
      <c r="BB119" s="118" t="n">
        <f aca="false">BO113+CB113</f>
        <v>14</v>
      </c>
      <c r="BC119" s="118" t="n">
        <f aca="false">BP113+CC113</f>
        <v>1</v>
      </c>
      <c r="BD119" s="118" t="n">
        <f aca="false">BQ113+CD113</f>
        <v>3</v>
      </c>
      <c r="BE119" s="118" t="n">
        <f aca="false">BR113+CE113</f>
        <v>0</v>
      </c>
      <c r="BF119" s="118" t="n">
        <f aca="false">BS113+CF113</f>
        <v>0</v>
      </c>
      <c r="BG119" s="118" t="n">
        <f aca="false">BT113+CG113</f>
        <v>0</v>
      </c>
      <c r="BH119" s="118" t="n">
        <f aca="false">BU113+CH113</f>
        <v>0</v>
      </c>
      <c r="BI119" s="118" t="n">
        <f aca="false">BV113+CI113</f>
        <v>0</v>
      </c>
      <c r="BJ119" s="118" t="n">
        <f aca="false">BW113+CJ113</f>
        <v>0</v>
      </c>
      <c r="BK119" s="118" t="n">
        <f aca="false">BX113+CK113</f>
        <v>0</v>
      </c>
      <c r="BL119" s="118" t="n">
        <f aca="false">BY113+CL113</f>
        <v>0</v>
      </c>
      <c r="BM119" s="122"/>
      <c r="BN119" s="118" t="n">
        <v>2</v>
      </c>
      <c r="BO119" s="118" t="n">
        <v>0</v>
      </c>
      <c r="BP119" s="118" t="n">
        <v>0</v>
      </c>
      <c r="BQ119" s="118" t="n">
        <v>0</v>
      </c>
      <c r="BR119" s="118" t="n">
        <v>0</v>
      </c>
      <c r="BS119" s="118" t="n">
        <v>0</v>
      </c>
      <c r="BT119" s="118" t="n">
        <v>0</v>
      </c>
      <c r="BU119" s="118" t="n">
        <v>0</v>
      </c>
      <c r="BV119" s="118" t="n">
        <v>0</v>
      </c>
      <c r="BW119" s="118" t="n">
        <v>0</v>
      </c>
      <c r="BX119" s="118" t="n">
        <v>0</v>
      </c>
      <c r="BY119" s="118" t="n">
        <v>0</v>
      </c>
      <c r="BZ119" s="99"/>
      <c r="CA119" s="119" t="n">
        <v>31</v>
      </c>
      <c r="CB119" s="119" t="n">
        <v>7</v>
      </c>
      <c r="CC119" s="119" t="n">
        <v>0</v>
      </c>
      <c r="CD119" s="119" t="n">
        <v>0</v>
      </c>
      <c r="CE119" s="119" t="n">
        <v>0</v>
      </c>
      <c r="CF119" s="119" t="n">
        <v>0</v>
      </c>
      <c r="CG119" s="119" t="n">
        <v>0</v>
      </c>
      <c r="CH119" s="119" t="n">
        <v>0</v>
      </c>
      <c r="CI119" s="119" t="n">
        <v>0</v>
      </c>
      <c r="CJ119" s="119" t="n">
        <v>0</v>
      </c>
      <c r="CK119" s="119" t="n">
        <v>0</v>
      </c>
      <c r="CL119" s="119" t="n">
        <v>0</v>
      </c>
    </row>
    <row r="120" s="97" customFormat="true" ht="12.4" hidden="false" customHeight="false" outlineLevel="0" collapsed="false">
      <c r="V120" s="98"/>
      <c r="BA120" s="118" t="n">
        <f aca="false">BN114+CA114</f>
        <v>82</v>
      </c>
      <c r="BB120" s="118" t="n">
        <f aca="false">BO114+CB114</f>
        <v>8</v>
      </c>
      <c r="BC120" s="118" t="n">
        <f aca="false">BP114+CC114</f>
        <v>0</v>
      </c>
      <c r="BD120" s="118" t="n">
        <f aca="false">BQ114+CD114</f>
        <v>0</v>
      </c>
      <c r="BE120" s="118" t="n">
        <f aca="false">BR114+CE114</f>
        <v>0</v>
      </c>
      <c r="BF120" s="118" t="n">
        <f aca="false">BS114+CF114</f>
        <v>0</v>
      </c>
      <c r="BG120" s="118" t="n">
        <f aca="false">BT114+CG114</f>
        <v>0</v>
      </c>
      <c r="BH120" s="118" t="n">
        <f aca="false">BU114+CH114</f>
        <v>0</v>
      </c>
      <c r="BI120" s="118" t="n">
        <f aca="false">BV114+CI114</f>
        <v>0</v>
      </c>
      <c r="BJ120" s="118" t="n">
        <f aca="false">BW114+CJ114</f>
        <v>0</v>
      </c>
      <c r="BK120" s="118" t="n">
        <f aca="false">BX114+CK114</f>
        <v>0</v>
      </c>
      <c r="BL120" s="118" t="n">
        <f aca="false">BY114+CL114</f>
        <v>0</v>
      </c>
      <c r="BM120" s="122"/>
      <c r="BN120" s="118" t="n">
        <v>2</v>
      </c>
      <c r="BO120" s="118" t="n">
        <v>0</v>
      </c>
      <c r="BP120" s="118" t="n">
        <v>0</v>
      </c>
      <c r="BQ120" s="118" t="n">
        <v>0</v>
      </c>
      <c r="BR120" s="118" t="n">
        <v>0</v>
      </c>
      <c r="BS120" s="118" t="n">
        <v>0</v>
      </c>
      <c r="BT120" s="118" t="n">
        <v>0</v>
      </c>
      <c r="BU120" s="118" t="n">
        <v>0</v>
      </c>
      <c r="BV120" s="118" t="n">
        <v>0</v>
      </c>
      <c r="BW120" s="118" t="n">
        <v>0</v>
      </c>
      <c r="BX120" s="118" t="n">
        <v>0</v>
      </c>
      <c r="BY120" s="118" t="n">
        <v>0</v>
      </c>
      <c r="BZ120" s="99"/>
      <c r="CA120" s="119" t="n">
        <v>27</v>
      </c>
      <c r="CB120" s="119" t="n">
        <v>4</v>
      </c>
      <c r="CC120" s="119" t="n">
        <v>0</v>
      </c>
      <c r="CD120" s="119" t="n">
        <v>0</v>
      </c>
      <c r="CE120" s="119" t="n">
        <v>0</v>
      </c>
      <c r="CF120" s="119" t="n">
        <v>0</v>
      </c>
      <c r="CG120" s="119" t="n">
        <v>0</v>
      </c>
      <c r="CH120" s="119" t="n">
        <v>0</v>
      </c>
      <c r="CI120" s="119" t="n">
        <v>0</v>
      </c>
      <c r="CJ120" s="119" t="n">
        <v>0</v>
      </c>
      <c r="CK120" s="119" t="n">
        <v>0</v>
      </c>
      <c r="CL120" s="119" t="n">
        <v>0</v>
      </c>
    </row>
    <row r="121" s="97" customFormat="true" ht="12.75" hidden="false" customHeight="false" outlineLevel="0" collapsed="false">
      <c r="V121" s="173" t="s">
        <v>122</v>
      </c>
      <c r="W121" s="116"/>
      <c r="BA121" s="118" t="n">
        <f aca="false">BN115+CA115</f>
        <v>149</v>
      </c>
      <c r="BB121" s="118" t="n">
        <f aca="false">BO115+CB115</f>
        <v>6</v>
      </c>
      <c r="BC121" s="118" t="n">
        <f aca="false">BP115+CC115</f>
        <v>0</v>
      </c>
      <c r="BD121" s="118" t="n">
        <f aca="false">BQ115+CD115</f>
        <v>0</v>
      </c>
      <c r="BE121" s="118" t="n">
        <f aca="false">BR115+CE115</f>
        <v>0</v>
      </c>
      <c r="BF121" s="118" t="n">
        <f aca="false">BS115+CF115</f>
        <v>0</v>
      </c>
      <c r="BG121" s="118" t="n">
        <f aca="false">BT115+CG115</f>
        <v>0</v>
      </c>
      <c r="BH121" s="118" t="n">
        <f aca="false">BU115+CH115</f>
        <v>0</v>
      </c>
      <c r="BI121" s="118" t="n">
        <f aca="false">BV115+CI115</f>
        <v>0</v>
      </c>
      <c r="BJ121" s="118" t="n">
        <f aca="false">BW115+CJ115</f>
        <v>0</v>
      </c>
      <c r="BK121" s="118" t="n">
        <f aca="false">BX115+CK115</f>
        <v>0</v>
      </c>
      <c r="BL121" s="118" t="n">
        <f aca="false">BY115+CL115</f>
        <v>0</v>
      </c>
      <c r="BM121" s="122"/>
      <c r="BN121" s="118" t="n">
        <v>0</v>
      </c>
      <c r="BO121" s="118" t="n">
        <v>0</v>
      </c>
      <c r="BP121" s="118" t="n">
        <v>0</v>
      </c>
      <c r="BQ121" s="118" t="n">
        <v>0</v>
      </c>
      <c r="BR121" s="118" t="n">
        <v>0</v>
      </c>
      <c r="BS121" s="118" t="n">
        <v>0</v>
      </c>
      <c r="BT121" s="118" t="n">
        <v>0</v>
      </c>
      <c r="BU121" s="118" t="n">
        <v>0</v>
      </c>
      <c r="BV121" s="118" t="n">
        <v>0</v>
      </c>
      <c r="BW121" s="118" t="n">
        <v>0</v>
      </c>
      <c r="BX121" s="118" t="n">
        <v>0</v>
      </c>
      <c r="BY121" s="118" t="n">
        <v>0</v>
      </c>
      <c r="BZ121" s="99"/>
      <c r="CA121" s="119" t="n">
        <v>16</v>
      </c>
      <c r="CB121" s="119" t="n">
        <v>6</v>
      </c>
      <c r="CC121" s="119" t="n">
        <v>0</v>
      </c>
      <c r="CD121" s="119" t="n">
        <v>0</v>
      </c>
      <c r="CE121" s="119" t="n">
        <v>0</v>
      </c>
      <c r="CF121" s="119" t="n">
        <v>0</v>
      </c>
      <c r="CG121" s="119" t="n">
        <v>0</v>
      </c>
      <c r="CH121" s="119" t="n">
        <v>0</v>
      </c>
      <c r="CI121" s="119" t="n">
        <v>0</v>
      </c>
      <c r="CJ121" s="119" t="n">
        <v>0</v>
      </c>
      <c r="CK121" s="119" t="n">
        <v>0</v>
      </c>
      <c r="CL121" s="119" t="n">
        <v>0</v>
      </c>
    </row>
    <row r="122" s="97" customFormat="true" ht="12.75" hidden="false" customHeight="false" outlineLevel="0" collapsed="false">
      <c r="V122" s="173" t="s">
        <v>123</v>
      </c>
      <c r="W122" s="116"/>
      <c r="BA122" s="118" t="n">
        <f aca="false">BN116+CA116</f>
        <v>124</v>
      </c>
      <c r="BB122" s="118" t="n">
        <f aca="false">BO116+CB116</f>
        <v>12</v>
      </c>
      <c r="BC122" s="118" t="n">
        <f aca="false">BP116+CC116</f>
        <v>3</v>
      </c>
      <c r="BD122" s="118" t="n">
        <f aca="false">BQ116+CD116</f>
        <v>0</v>
      </c>
      <c r="BE122" s="118" t="n">
        <f aca="false">BR116+CE116</f>
        <v>0</v>
      </c>
      <c r="BF122" s="118" t="n">
        <f aca="false">BS116+CF116</f>
        <v>0</v>
      </c>
      <c r="BG122" s="118" t="n">
        <f aca="false">BT116+CG116</f>
        <v>0</v>
      </c>
      <c r="BH122" s="118" t="n">
        <f aca="false">BU116+CH116</f>
        <v>0</v>
      </c>
      <c r="BI122" s="118" t="n">
        <f aca="false">BV116+CI116</f>
        <v>0</v>
      </c>
      <c r="BJ122" s="118" t="n">
        <f aca="false">BW116+CJ116</f>
        <v>0</v>
      </c>
      <c r="BK122" s="118" t="n">
        <f aca="false">BX116+CK116</f>
        <v>0</v>
      </c>
      <c r="BL122" s="118" t="n">
        <f aca="false">BY116+CL116</f>
        <v>0</v>
      </c>
      <c r="BM122" s="122"/>
      <c r="BN122" s="118" t="n">
        <v>0</v>
      </c>
      <c r="BO122" s="118" t="n">
        <v>0</v>
      </c>
      <c r="BP122" s="118" t="n">
        <v>0</v>
      </c>
      <c r="BQ122" s="118" t="n">
        <v>0</v>
      </c>
      <c r="BR122" s="118" t="n">
        <v>0</v>
      </c>
      <c r="BS122" s="118" t="n">
        <v>0</v>
      </c>
      <c r="BT122" s="118" t="n">
        <v>0</v>
      </c>
      <c r="BU122" s="118" t="n">
        <v>0</v>
      </c>
      <c r="BV122" s="118" t="n">
        <v>0</v>
      </c>
      <c r="BW122" s="118" t="n">
        <v>0</v>
      </c>
      <c r="BX122" s="118" t="n">
        <v>0</v>
      </c>
      <c r="BY122" s="118" t="n">
        <v>0</v>
      </c>
      <c r="BZ122" s="99"/>
      <c r="CA122" s="119" t="n">
        <v>8</v>
      </c>
      <c r="CB122" s="119" t="n">
        <v>2</v>
      </c>
      <c r="CC122" s="119" t="n">
        <v>0</v>
      </c>
      <c r="CD122" s="119" t="n">
        <v>0</v>
      </c>
      <c r="CE122" s="119" t="n">
        <v>0</v>
      </c>
      <c r="CF122" s="119" t="n">
        <v>0</v>
      </c>
      <c r="CG122" s="119" t="n">
        <v>0</v>
      </c>
      <c r="CH122" s="119" t="n">
        <v>0</v>
      </c>
      <c r="CI122" s="119" t="n">
        <v>0</v>
      </c>
      <c r="CJ122" s="119" t="n">
        <v>0</v>
      </c>
      <c r="CK122" s="119" t="n">
        <v>0</v>
      </c>
      <c r="CL122" s="119" t="n">
        <v>0</v>
      </c>
    </row>
    <row r="123" s="97" customFormat="true" ht="12.75" hidden="false" customHeight="false" outlineLevel="0" collapsed="false">
      <c r="V123" s="173" t="s">
        <v>124</v>
      </c>
      <c r="W123" s="116"/>
      <c r="BA123" s="118" t="n">
        <f aca="false">BN117+CA117</f>
        <v>124</v>
      </c>
      <c r="BB123" s="118" t="n">
        <f aca="false">BO117+CB117</f>
        <v>3</v>
      </c>
      <c r="BC123" s="118" t="n">
        <f aca="false">BP117+CC117</f>
        <v>0</v>
      </c>
      <c r="BD123" s="118" t="n">
        <f aca="false">BQ117+CD117</f>
        <v>0</v>
      </c>
      <c r="BE123" s="118" t="n">
        <f aca="false">BR117+CE117</f>
        <v>0</v>
      </c>
      <c r="BF123" s="118" t="n">
        <f aca="false">BS117+CF117</f>
        <v>0</v>
      </c>
      <c r="BG123" s="118" t="n">
        <f aca="false">BT117+CG117</f>
        <v>0</v>
      </c>
      <c r="BH123" s="118" t="n">
        <f aca="false">BU117+CH117</f>
        <v>0</v>
      </c>
      <c r="BI123" s="118" t="n">
        <f aca="false">BV117+CI117</f>
        <v>0</v>
      </c>
      <c r="BJ123" s="118" t="n">
        <f aca="false">BW117+CJ117</f>
        <v>0</v>
      </c>
      <c r="BK123" s="118" t="n">
        <f aca="false">BX117+CK117</f>
        <v>0</v>
      </c>
      <c r="BL123" s="118" t="n">
        <f aca="false">BY117+CL117</f>
        <v>0</v>
      </c>
      <c r="BM123" s="122"/>
      <c r="BN123" s="118" t="n">
        <v>1</v>
      </c>
      <c r="BO123" s="118" t="n">
        <v>0</v>
      </c>
      <c r="BP123" s="118" t="n">
        <v>0</v>
      </c>
      <c r="BQ123" s="118" t="n">
        <v>0</v>
      </c>
      <c r="BR123" s="118" t="n">
        <v>0</v>
      </c>
      <c r="BS123" s="118" t="n">
        <v>0</v>
      </c>
      <c r="BT123" s="118" t="n">
        <v>0</v>
      </c>
      <c r="BU123" s="118" t="n">
        <v>0</v>
      </c>
      <c r="BV123" s="118" t="n">
        <v>0</v>
      </c>
      <c r="BW123" s="118" t="n">
        <v>0</v>
      </c>
      <c r="BX123" s="118" t="n">
        <v>0</v>
      </c>
      <c r="BY123" s="118" t="n">
        <v>0</v>
      </c>
      <c r="BZ123" s="99"/>
      <c r="CA123" s="119" t="n">
        <v>6</v>
      </c>
      <c r="CB123" s="119" t="n">
        <v>2</v>
      </c>
      <c r="CC123" s="119" t="n">
        <v>0</v>
      </c>
      <c r="CD123" s="119" t="n">
        <v>0</v>
      </c>
      <c r="CE123" s="119" t="n">
        <v>0</v>
      </c>
      <c r="CF123" s="119" t="n">
        <v>0</v>
      </c>
      <c r="CG123" s="119" t="n">
        <v>0</v>
      </c>
      <c r="CH123" s="119" t="n">
        <v>0</v>
      </c>
      <c r="CI123" s="119" t="n">
        <v>0</v>
      </c>
      <c r="CJ123" s="119" t="n">
        <v>0</v>
      </c>
      <c r="CK123" s="119" t="n">
        <v>0</v>
      </c>
      <c r="CL123" s="119" t="n">
        <v>0</v>
      </c>
    </row>
    <row r="124" s="97" customFormat="true" ht="13.15" hidden="false" customHeight="false" outlineLevel="0" collapsed="false">
      <c r="V124" s="173" t="s">
        <v>125</v>
      </c>
      <c r="W124" s="116"/>
      <c r="BA124" s="118" t="n">
        <f aca="false">BN118+CA118</f>
        <v>103</v>
      </c>
      <c r="BB124" s="118" t="n">
        <f aca="false">BO118+CB118</f>
        <v>6</v>
      </c>
      <c r="BC124" s="118" t="n">
        <f aca="false">BP118+CC118</f>
        <v>0</v>
      </c>
      <c r="BD124" s="118" t="n">
        <f aca="false">BQ118+CD118</f>
        <v>0</v>
      </c>
      <c r="BE124" s="118" t="n">
        <f aca="false">BR118+CE118</f>
        <v>0</v>
      </c>
      <c r="BF124" s="118" t="n">
        <f aca="false">BS118+CF118</f>
        <v>0</v>
      </c>
      <c r="BG124" s="118" t="n">
        <f aca="false">BT118+CG118</f>
        <v>0</v>
      </c>
      <c r="BH124" s="118" t="n">
        <f aca="false">BU118+CH118</f>
        <v>0</v>
      </c>
      <c r="BI124" s="118" t="n">
        <f aca="false">BV118+CI118</f>
        <v>0</v>
      </c>
      <c r="BJ124" s="118" t="n">
        <f aca="false">BW118+CJ118</f>
        <v>0</v>
      </c>
      <c r="BK124" s="118" t="n">
        <f aca="false">BX118+CK118</f>
        <v>0</v>
      </c>
      <c r="BL124" s="118" t="n">
        <f aca="false">BY118+CL118</f>
        <v>0</v>
      </c>
      <c r="BM124" s="122"/>
      <c r="BN124" s="118" t="n">
        <v>0</v>
      </c>
      <c r="BO124" s="118" t="n">
        <v>0</v>
      </c>
      <c r="BP124" s="118" t="n">
        <v>0</v>
      </c>
      <c r="BQ124" s="118" t="n">
        <v>0</v>
      </c>
      <c r="BR124" s="118" t="n">
        <v>0</v>
      </c>
      <c r="BS124" s="118" t="n">
        <v>0</v>
      </c>
      <c r="BT124" s="118" t="n">
        <v>0</v>
      </c>
      <c r="BU124" s="118" t="n">
        <v>0</v>
      </c>
      <c r="BV124" s="118" t="n">
        <v>0</v>
      </c>
      <c r="BW124" s="118" t="n">
        <v>0</v>
      </c>
      <c r="BX124" s="118" t="n">
        <v>0</v>
      </c>
      <c r="BY124" s="118" t="n">
        <v>0</v>
      </c>
      <c r="BZ124" s="99"/>
      <c r="CA124" s="119" t="n">
        <v>0</v>
      </c>
      <c r="CB124" s="119" t="n">
        <v>2</v>
      </c>
      <c r="CC124" s="119" t="n">
        <v>1</v>
      </c>
      <c r="CD124" s="119" t="n">
        <v>0</v>
      </c>
      <c r="CE124" s="119" t="n">
        <v>0</v>
      </c>
      <c r="CF124" s="119" t="n">
        <v>0</v>
      </c>
      <c r="CG124" s="119" t="n">
        <v>0</v>
      </c>
      <c r="CH124" s="119" t="n">
        <v>0</v>
      </c>
      <c r="CI124" s="119" t="n">
        <v>0</v>
      </c>
      <c r="CJ124" s="119" t="n">
        <v>0</v>
      </c>
      <c r="CK124" s="119" t="n">
        <v>0</v>
      </c>
      <c r="CL124" s="119" t="n">
        <v>0</v>
      </c>
    </row>
    <row r="125" s="97" customFormat="true" ht="13.15" hidden="false" customHeight="false" outlineLevel="0" collapsed="false">
      <c r="V125" s="173" t="s">
        <v>126</v>
      </c>
      <c r="W125" s="116"/>
      <c r="BA125" s="118" t="n">
        <f aca="false">BN119+CA119</f>
        <v>33</v>
      </c>
      <c r="BB125" s="118" t="n">
        <f aca="false">BO119+CB119</f>
        <v>7</v>
      </c>
      <c r="BC125" s="118" t="n">
        <f aca="false">BP119+CC119</f>
        <v>0</v>
      </c>
      <c r="BD125" s="118" t="n">
        <f aca="false">BQ119+CD119</f>
        <v>0</v>
      </c>
      <c r="BE125" s="118" t="n">
        <f aca="false">BR119+CE119</f>
        <v>0</v>
      </c>
      <c r="BF125" s="118" t="n">
        <f aca="false">BS119+CF119</f>
        <v>0</v>
      </c>
      <c r="BG125" s="118" t="n">
        <f aca="false">BT119+CG119</f>
        <v>0</v>
      </c>
      <c r="BH125" s="118" t="n">
        <f aca="false">BU119+CH119</f>
        <v>0</v>
      </c>
      <c r="BI125" s="118" t="n">
        <f aca="false">BV119+CI119</f>
        <v>0</v>
      </c>
      <c r="BJ125" s="118" t="n">
        <f aca="false">BW119+CJ119</f>
        <v>0</v>
      </c>
      <c r="BK125" s="118" t="n">
        <f aca="false">BX119+CK119</f>
        <v>0</v>
      </c>
      <c r="BL125" s="118" t="n">
        <f aca="false">BY119+CL119</f>
        <v>0</v>
      </c>
      <c r="BM125" s="117" t="s">
        <v>140</v>
      </c>
      <c r="BN125" s="118" t="n">
        <v>0</v>
      </c>
      <c r="BO125" s="118" t="n">
        <v>0</v>
      </c>
      <c r="BP125" s="118" t="n">
        <v>0</v>
      </c>
      <c r="BQ125" s="118" t="n">
        <v>0</v>
      </c>
      <c r="BR125" s="118" t="n">
        <v>0</v>
      </c>
      <c r="BS125" s="118" t="n">
        <v>0</v>
      </c>
      <c r="BT125" s="118" t="n">
        <v>0</v>
      </c>
      <c r="BU125" s="118" t="n">
        <v>0</v>
      </c>
      <c r="BV125" s="118" t="n">
        <v>0</v>
      </c>
      <c r="BW125" s="118" t="n">
        <v>0</v>
      </c>
      <c r="BX125" s="118" t="n">
        <v>0</v>
      </c>
      <c r="BY125" s="118" t="n">
        <v>0</v>
      </c>
      <c r="BZ125" s="99"/>
      <c r="CA125" s="119" t="n">
        <v>7</v>
      </c>
      <c r="CB125" s="119" t="n">
        <v>1</v>
      </c>
      <c r="CC125" s="119" t="n">
        <v>0</v>
      </c>
      <c r="CD125" s="119" t="n">
        <v>0</v>
      </c>
      <c r="CE125" s="119" t="n">
        <v>0</v>
      </c>
      <c r="CF125" s="119" t="n">
        <v>0</v>
      </c>
      <c r="CG125" s="119" t="n">
        <v>0</v>
      </c>
      <c r="CH125" s="119" t="n">
        <v>0</v>
      </c>
      <c r="CI125" s="119" t="n">
        <v>0</v>
      </c>
      <c r="CJ125" s="119" t="n">
        <v>0</v>
      </c>
      <c r="CK125" s="119" t="n">
        <v>0</v>
      </c>
      <c r="CL125" s="119" t="n">
        <v>0</v>
      </c>
    </row>
    <row r="126" s="97" customFormat="true" ht="12.75" hidden="false" customHeight="false" outlineLevel="0" collapsed="false">
      <c r="V126" s="173" t="s">
        <v>127</v>
      </c>
      <c r="W126" s="116"/>
      <c r="BA126" s="118" t="n">
        <f aca="false">BN120+CA120</f>
        <v>29</v>
      </c>
      <c r="BB126" s="118" t="n">
        <f aca="false">BO120+CB120</f>
        <v>4</v>
      </c>
      <c r="BC126" s="118" t="n">
        <f aca="false">BP120+CC120</f>
        <v>0</v>
      </c>
      <c r="BD126" s="118" t="n">
        <f aca="false">BQ120+CD120</f>
        <v>0</v>
      </c>
      <c r="BE126" s="118" t="n">
        <f aca="false">BR120+CE120</f>
        <v>0</v>
      </c>
      <c r="BF126" s="118" t="n">
        <f aca="false">BS120+CF120</f>
        <v>0</v>
      </c>
      <c r="BG126" s="118" t="n">
        <f aca="false">BT120+CG120</f>
        <v>0</v>
      </c>
      <c r="BH126" s="118" t="n">
        <f aca="false">BU120+CH120</f>
        <v>0</v>
      </c>
      <c r="BI126" s="118" t="n">
        <f aca="false">BV120+CI120</f>
        <v>0</v>
      </c>
      <c r="BJ126" s="118" t="n">
        <f aca="false">BW120+CJ120</f>
        <v>0</v>
      </c>
      <c r="BK126" s="118" t="n">
        <f aca="false">BX120+CK120</f>
        <v>0</v>
      </c>
      <c r="BL126" s="118" t="n">
        <f aca="false">BY120+CL120</f>
        <v>0</v>
      </c>
      <c r="BM126" s="122"/>
      <c r="BN126" s="118" t="n">
        <v>0</v>
      </c>
      <c r="BO126" s="118" t="n">
        <v>0</v>
      </c>
      <c r="BP126" s="118" t="n">
        <v>0</v>
      </c>
      <c r="BQ126" s="118" t="n">
        <v>0</v>
      </c>
      <c r="BR126" s="118" t="n">
        <v>0</v>
      </c>
      <c r="BS126" s="118" t="n">
        <v>0</v>
      </c>
      <c r="BT126" s="118" t="n">
        <v>0</v>
      </c>
      <c r="BU126" s="118" t="n">
        <v>0</v>
      </c>
      <c r="BV126" s="118" t="n">
        <v>0</v>
      </c>
      <c r="BW126" s="118" t="n">
        <v>0</v>
      </c>
      <c r="BX126" s="118" t="n">
        <v>0</v>
      </c>
      <c r="BY126" s="118" t="n">
        <v>0</v>
      </c>
      <c r="BZ126" s="99"/>
      <c r="CA126" s="119" t="n">
        <v>3</v>
      </c>
      <c r="CB126" s="119" t="n">
        <v>0</v>
      </c>
      <c r="CC126" s="119" t="n">
        <v>0</v>
      </c>
      <c r="CD126" s="119" t="n">
        <v>0</v>
      </c>
      <c r="CE126" s="119" t="n">
        <v>0</v>
      </c>
      <c r="CF126" s="119" t="n">
        <v>0</v>
      </c>
      <c r="CG126" s="119" t="n">
        <v>0</v>
      </c>
      <c r="CH126" s="119" t="n">
        <v>0</v>
      </c>
      <c r="CI126" s="119" t="n">
        <v>0</v>
      </c>
      <c r="CJ126" s="119" t="n">
        <v>0</v>
      </c>
      <c r="CK126" s="119" t="n">
        <v>0</v>
      </c>
      <c r="CL126" s="119" t="n">
        <v>0</v>
      </c>
    </row>
    <row r="127" s="97" customFormat="true" ht="12.75" hidden="false" customHeight="false" outlineLevel="0" collapsed="false">
      <c r="V127" s="173" t="s">
        <v>128</v>
      </c>
      <c r="W127" s="116"/>
      <c r="BA127" s="118" t="n">
        <f aca="false">BN121+CA121</f>
        <v>16</v>
      </c>
      <c r="BB127" s="118" t="n">
        <f aca="false">BO121+CB121</f>
        <v>6</v>
      </c>
      <c r="BC127" s="118" t="n">
        <f aca="false">BP121+CC121</f>
        <v>0</v>
      </c>
      <c r="BD127" s="118" t="n">
        <f aca="false">BQ121+CD121</f>
        <v>0</v>
      </c>
      <c r="BE127" s="118" t="n">
        <f aca="false">BR121+CE121</f>
        <v>0</v>
      </c>
      <c r="BF127" s="118" t="n">
        <f aca="false">BS121+CF121</f>
        <v>0</v>
      </c>
      <c r="BG127" s="118" t="n">
        <f aca="false">BT121+CG121</f>
        <v>0</v>
      </c>
      <c r="BH127" s="118" t="n">
        <f aca="false">BU121+CH121</f>
        <v>0</v>
      </c>
      <c r="BI127" s="118" t="n">
        <f aca="false">BV121+CI121</f>
        <v>0</v>
      </c>
      <c r="BJ127" s="118" t="n">
        <f aca="false">BW121+CJ121</f>
        <v>0</v>
      </c>
      <c r="BK127" s="118" t="n">
        <f aca="false">BX121+CK121</f>
        <v>0</v>
      </c>
      <c r="BL127" s="118" t="n">
        <f aca="false">BY121+CL121</f>
        <v>0</v>
      </c>
      <c r="BM127" s="122"/>
      <c r="BN127" s="118" t="n">
        <v>0</v>
      </c>
      <c r="BO127" s="118" t="n">
        <v>0</v>
      </c>
      <c r="BP127" s="118" t="n">
        <v>0</v>
      </c>
      <c r="BQ127" s="118" t="n">
        <v>0</v>
      </c>
      <c r="BR127" s="118" t="n">
        <v>0</v>
      </c>
      <c r="BS127" s="118" t="n">
        <v>0</v>
      </c>
      <c r="BT127" s="118" t="n">
        <v>0</v>
      </c>
      <c r="BU127" s="118" t="n">
        <v>0</v>
      </c>
      <c r="BV127" s="118" t="n">
        <v>0</v>
      </c>
      <c r="BW127" s="118" t="n">
        <v>0</v>
      </c>
      <c r="BX127" s="118" t="n">
        <v>0</v>
      </c>
      <c r="BY127" s="118" t="n">
        <v>0</v>
      </c>
      <c r="BZ127" s="99"/>
      <c r="CA127" s="119" t="n">
        <v>1</v>
      </c>
      <c r="CB127" s="119" t="n">
        <v>4</v>
      </c>
      <c r="CC127" s="119" t="n">
        <v>0</v>
      </c>
      <c r="CD127" s="119" t="n">
        <v>0</v>
      </c>
      <c r="CE127" s="119" t="n">
        <v>0</v>
      </c>
      <c r="CF127" s="119" t="n">
        <v>0</v>
      </c>
      <c r="CG127" s="119" t="n">
        <v>0</v>
      </c>
      <c r="CH127" s="119" t="n">
        <v>0</v>
      </c>
      <c r="CI127" s="119" t="n">
        <v>0</v>
      </c>
      <c r="CJ127" s="119" t="n">
        <v>0</v>
      </c>
      <c r="CK127" s="119" t="n">
        <v>0</v>
      </c>
      <c r="CL127" s="119" t="n">
        <v>0</v>
      </c>
    </row>
    <row r="128" s="97" customFormat="true" ht="13.15" hidden="false" customHeight="false" outlineLevel="0" collapsed="false">
      <c r="A128" s="175" t="n">
        <f aca="false">(H97+J97+L97+N97+P97+R97)/T97</f>
        <v>0</v>
      </c>
      <c r="B128" s="176" t="s">
        <v>131</v>
      </c>
      <c r="C128" s="170"/>
      <c r="D128" s="170"/>
      <c r="E128" s="170"/>
      <c r="F128" s="170"/>
      <c r="G128" s="170"/>
      <c r="H128" s="170"/>
      <c r="I128" s="170"/>
      <c r="J128" s="170"/>
      <c r="K128" s="170"/>
      <c r="L128" s="177" t="n">
        <f aca="false">(I97+K97+M97+O97+Q97+S97)/U97</f>
        <v>0</v>
      </c>
      <c r="M128" s="176" t="s">
        <v>132</v>
      </c>
      <c r="N128" s="170"/>
      <c r="O128" s="170"/>
      <c r="P128" s="170"/>
      <c r="Q128" s="170"/>
      <c r="R128" s="170"/>
      <c r="S128" s="170"/>
      <c r="T128" s="170"/>
      <c r="U128" s="170"/>
      <c r="V128" s="173" t="s">
        <v>129</v>
      </c>
      <c r="W128" s="116"/>
      <c r="BA128" s="118" t="n">
        <f aca="false">BN122+CA122</f>
        <v>8</v>
      </c>
      <c r="BB128" s="118" t="n">
        <f aca="false">BO122+CB122</f>
        <v>2</v>
      </c>
      <c r="BC128" s="118" t="n">
        <f aca="false">BP122+CC122</f>
        <v>0</v>
      </c>
      <c r="BD128" s="118" t="n">
        <f aca="false">BQ122+CD122</f>
        <v>0</v>
      </c>
      <c r="BE128" s="118" t="n">
        <f aca="false">BR122+CE122</f>
        <v>0</v>
      </c>
      <c r="BF128" s="118" t="n">
        <f aca="false">BS122+CF122</f>
        <v>0</v>
      </c>
      <c r="BG128" s="118" t="n">
        <f aca="false">BT122+CG122</f>
        <v>0</v>
      </c>
      <c r="BH128" s="118" t="n">
        <f aca="false">BU122+CH122</f>
        <v>0</v>
      </c>
      <c r="BI128" s="118" t="n">
        <f aca="false">BV122+CI122</f>
        <v>0</v>
      </c>
      <c r="BJ128" s="118" t="n">
        <f aca="false">BW122+CJ122</f>
        <v>0</v>
      </c>
      <c r="BK128" s="118" t="n">
        <f aca="false">BX122+CK122</f>
        <v>0</v>
      </c>
      <c r="BL128" s="118" t="n">
        <f aca="false">BY122+CL122</f>
        <v>0</v>
      </c>
      <c r="BM128" s="122"/>
      <c r="BN128" s="118" t="n">
        <v>0</v>
      </c>
      <c r="BO128" s="118" t="n">
        <v>0</v>
      </c>
      <c r="BP128" s="118" t="n">
        <v>0</v>
      </c>
      <c r="BQ128" s="118" t="n">
        <v>0</v>
      </c>
      <c r="BR128" s="118" t="n">
        <v>0</v>
      </c>
      <c r="BS128" s="118" t="n">
        <v>0</v>
      </c>
      <c r="BT128" s="118" t="n">
        <v>0</v>
      </c>
      <c r="BU128" s="118" t="n">
        <v>0</v>
      </c>
      <c r="BV128" s="118" t="n">
        <v>0</v>
      </c>
      <c r="BW128" s="118" t="n">
        <v>0</v>
      </c>
      <c r="BX128" s="118" t="n">
        <v>0</v>
      </c>
      <c r="BY128" s="118" t="n">
        <v>0</v>
      </c>
      <c r="BZ128" s="99"/>
      <c r="CA128" s="119" t="n">
        <v>3</v>
      </c>
      <c r="CB128" s="119" t="n">
        <v>3</v>
      </c>
      <c r="CC128" s="119" t="n">
        <v>0</v>
      </c>
      <c r="CD128" s="119" t="n">
        <v>0</v>
      </c>
      <c r="CE128" s="119" t="n">
        <v>0</v>
      </c>
      <c r="CF128" s="119" t="n">
        <v>0</v>
      </c>
      <c r="CG128" s="119" t="n">
        <v>0</v>
      </c>
      <c r="CH128" s="119" t="n">
        <v>0</v>
      </c>
      <c r="CI128" s="119" t="n">
        <v>0</v>
      </c>
      <c r="CJ128" s="119" t="n">
        <v>0</v>
      </c>
      <c r="CK128" s="119" t="n">
        <v>0</v>
      </c>
      <c r="CL128" s="119" t="n">
        <v>0</v>
      </c>
    </row>
    <row r="129" s="97" customFormat="true" ht="13.15" hidden="false" customHeight="false" outlineLevel="0" collapsed="false">
      <c r="A129" s="175" t="n">
        <f aca="false">(P97+R97)/T97</f>
        <v>0</v>
      </c>
      <c r="B129" s="176" t="s">
        <v>133</v>
      </c>
      <c r="C129" s="170"/>
      <c r="D129" s="170"/>
      <c r="E129" s="170"/>
      <c r="F129" s="170"/>
      <c r="G129" s="170"/>
      <c r="H129" s="170"/>
      <c r="I129" s="170"/>
      <c r="J129" s="170"/>
      <c r="K129" s="180"/>
      <c r="L129" s="175" t="n">
        <f aca="false">(Q97+S97)/U97</f>
        <v>0</v>
      </c>
      <c r="M129" s="176" t="s">
        <v>133</v>
      </c>
      <c r="N129" s="170"/>
      <c r="O129" s="170"/>
      <c r="P129" s="170"/>
      <c r="Q129" s="170"/>
      <c r="R129" s="170"/>
      <c r="S129" s="170"/>
      <c r="T129" s="170"/>
      <c r="U129" s="170"/>
      <c r="V129" s="173" t="s">
        <v>130</v>
      </c>
      <c r="W129" s="116"/>
      <c r="AZ129" s="137" t="s">
        <v>140</v>
      </c>
      <c r="BA129" s="188" t="n">
        <f aca="false">BN123+CA123</f>
        <v>7</v>
      </c>
      <c r="BB129" s="188" t="n">
        <f aca="false">BO123+CB123</f>
        <v>2</v>
      </c>
      <c r="BC129" s="188" t="n">
        <f aca="false">BP123+CC123</f>
        <v>0</v>
      </c>
      <c r="BD129" s="188" t="n">
        <f aca="false">BQ123+CD123</f>
        <v>0</v>
      </c>
      <c r="BE129" s="188" t="n">
        <f aca="false">BR123+CE123</f>
        <v>0</v>
      </c>
      <c r="BF129" s="188" t="n">
        <f aca="false">BS123+CF123</f>
        <v>0</v>
      </c>
      <c r="BG129" s="188" t="n">
        <f aca="false">BT123+CG123</f>
        <v>0</v>
      </c>
      <c r="BH129" s="188" t="n">
        <f aca="false">BU123+CH123</f>
        <v>0</v>
      </c>
      <c r="BI129" s="188" t="n">
        <f aca="false">BV123+CI123</f>
        <v>0</v>
      </c>
      <c r="BJ129" s="188" t="n">
        <f aca="false">BW123+CJ123</f>
        <v>0</v>
      </c>
      <c r="BK129" s="188" t="n">
        <f aca="false">BX123+CK123</f>
        <v>0</v>
      </c>
      <c r="BL129" s="188" t="n">
        <f aca="false">BY123+CL123</f>
        <v>0</v>
      </c>
      <c r="BM129" s="122"/>
      <c r="BN129" s="118" t="n">
        <v>1</v>
      </c>
      <c r="BO129" s="118" t="n">
        <v>0</v>
      </c>
      <c r="BP129" s="118" t="n">
        <v>0</v>
      </c>
      <c r="BQ129" s="118" t="n">
        <v>0</v>
      </c>
      <c r="BR129" s="118" t="n">
        <v>0</v>
      </c>
      <c r="BS129" s="118" t="n">
        <v>0</v>
      </c>
      <c r="BT129" s="118" t="n">
        <v>0</v>
      </c>
      <c r="BU129" s="118" t="n">
        <v>0</v>
      </c>
      <c r="BV129" s="118" t="n">
        <v>0</v>
      </c>
      <c r="BW129" s="118" t="n">
        <v>0</v>
      </c>
      <c r="BX129" s="118" t="n">
        <v>0</v>
      </c>
      <c r="BY129" s="118" t="n">
        <v>0</v>
      </c>
      <c r="BZ129" s="99"/>
      <c r="CA129" s="119" t="n">
        <v>9</v>
      </c>
      <c r="CB129" s="119" t="n">
        <v>0</v>
      </c>
      <c r="CC129" s="119" t="n">
        <v>0</v>
      </c>
      <c r="CD129" s="119" t="n">
        <v>0</v>
      </c>
      <c r="CE129" s="119" t="n">
        <v>0</v>
      </c>
      <c r="CF129" s="119" t="n">
        <v>0</v>
      </c>
      <c r="CG129" s="119" t="n">
        <v>0</v>
      </c>
      <c r="CH129" s="119" t="n">
        <v>0</v>
      </c>
      <c r="CI129" s="119" t="n">
        <v>0</v>
      </c>
      <c r="CJ129" s="119" t="n">
        <v>0</v>
      </c>
      <c r="CK129" s="119" t="n">
        <v>0</v>
      </c>
      <c r="CL129" s="119" t="n">
        <v>0</v>
      </c>
    </row>
    <row r="130" s="97" customFormat="true" ht="13.15" hidden="false" customHeight="false" outlineLevel="0" collapsed="false">
      <c r="V130" s="178"/>
      <c r="AX130" s="170"/>
      <c r="BA130" s="188" t="n">
        <f aca="false">BN124+CA124</f>
        <v>0</v>
      </c>
      <c r="BB130" s="188" t="n">
        <f aca="false">BO124+CB124</f>
        <v>2</v>
      </c>
      <c r="BC130" s="188" t="n">
        <f aca="false">BP124+CC124</f>
        <v>1</v>
      </c>
      <c r="BD130" s="188" t="n">
        <f aca="false">BQ124+CD124</f>
        <v>0</v>
      </c>
      <c r="BE130" s="188" t="n">
        <f aca="false">BR124+CE124</f>
        <v>0</v>
      </c>
      <c r="BF130" s="188" t="n">
        <f aca="false">BS124+CF124</f>
        <v>0</v>
      </c>
      <c r="BG130" s="188" t="n">
        <f aca="false">BT124+CG124</f>
        <v>0</v>
      </c>
      <c r="BH130" s="188" t="n">
        <f aca="false">BU124+CH124</f>
        <v>0</v>
      </c>
      <c r="BI130" s="188" t="n">
        <f aca="false">BV124+CI124</f>
        <v>0</v>
      </c>
      <c r="BJ130" s="188" t="n">
        <f aca="false">BW124+CJ124</f>
        <v>0</v>
      </c>
      <c r="BK130" s="188" t="n">
        <f aca="false">BX124+CK124</f>
        <v>0</v>
      </c>
      <c r="BL130" s="188" t="n">
        <f aca="false">BY124+CL124</f>
        <v>0</v>
      </c>
      <c r="BM130" s="122"/>
      <c r="BN130" s="118" t="n">
        <v>0</v>
      </c>
      <c r="BO130" s="118" t="n">
        <v>0</v>
      </c>
      <c r="BP130" s="118" t="n">
        <v>0</v>
      </c>
      <c r="BQ130" s="118" t="n">
        <v>0</v>
      </c>
      <c r="BR130" s="118" t="n">
        <v>0</v>
      </c>
      <c r="BS130" s="118" t="n">
        <v>0</v>
      </c>
      <c r="BT130" s="118" t="n">
        <v>0</v>
      </c>
      <c r="BU130" s="118" t="n">
        <v>0</v>
      </c>
      <c r="BV130" s="118" t="n">
        <v>0</v>
      </c>
      <c r="BW130" s="118" t="n">
        <v>0</v>
      </c>
      <c r="BX130" s="118" t="n">
        <v>0</v>
      </c>
      <c r="BY130" s="118" t="n">
        <v>0</v>
      </c>
      <c r="BZ130" s="99"/>
      <c r="CA130" s="119" t="n">
        <v>17</v>
      </c>
      <c r="CB130" s="119" t="n">
        <v>3</v>
      </c>
      <c r="CC130" s="119" t="n">
        <v>2</v>
      </c>
      <c r="CD130" s="119" t="n">
        <v>0</v>
      </c>
      <c r="CE130" s="119" t="n">
        <v>0</v>
      </c>
      <c r="CF130" s="119" t="n">
        <v>0</v>
      </c>
      <c r="CG130" s="119" t="n">
        <v>0</v>
      </c>
      <c r="CH130" s="119" t="n">
        <v>0</v>
      </c>
      <c r="CI130" s="119" t="n">
        <v>0</v>
      </c>
      <c r="CJ130" s="119" t="n">
        <v>0</v>
      </c>
      <c r="CK130" s="119" t="n">
        <v>0</v>
      </c>
      <c r="CL130" s="119" t="n">
        <v>0</v>
      </c>
    </row>
    <row r="131" s="97" customFormat="true" ht="17.25" hidden="false" customHeight="false" outlineLevel="0" collapsed="false">
      <c r="A131" s="181" t="str">
        <f aca="false">A1</f>
        <v>Comptages vitesse TV/PL à Montreuil</v>
      </c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78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70"/>
      <c r="BA131" s="188" t="n">
        <f aca="false">BN125+CA125</f>
        <v>7</v>
      </c>
      <c r="BB131" s="188" t="n">
        <f aca="false">BO125+CB125</f>
        <v>1</v>
      </c>
      <c r="BC131" s="188" t="n">
        <f aca="false">BP125+CC125</f>
        <v>0</v>
      </c>
      <c r="BD131" s="188" t="n">
        <f aca="false">BQ125+CD125</f>
        <v>0</v>
      </c>
      <c r="BE131" s="188" t="n">
        <f aca="false">BR125+CE125</f>
        <v>0</v>
      </c>
      <c r="BF131" s="188" t="n">
        <f aca="false">BS125+CF125</f>
        <v>0</v>
      </c>
      <c r="BG131" s="188" t="n">
        <f aca="false">BT125+CG125</f>
        <v>0</v>
      </c>
      <c r="BH131" s="188" t="n">
        <f aca="false">BU125+CH125</f>
        <v>0</v>
      </c>
      <c r="BI131" s="188" t="n">
        <f aca="false">BV125+CI125</f>
        <v>0</v>
      </c>
      <c r="BJ131" s="188" t="n">
        <f aca="false">BW125+CJ125</f>
        <v>0</v>
      </c>
      <c r="BK131" s="188" t="n">
        <f aca="false">BX125+CK125</f>
        <v>0</v>
      </c>
      <c r="BL131" s="188" t="n">
        <f aca="false">BY125+CL125</f>
        <v>0</v>
      </c>
      <c r="BM131" s="122"/>
      <c r="BN131" s="118" t="n">
        <v>0</v>
      </c>
      <c r="BO131" s="118" t="n">
        <v>0</v>
      </c>
      <c r="BP131" s="118" t="n">
        <v>0</v>
      </c>
      <c r="BQ131" s="118" t="n">
        <v>0</v>
      </c>
      <c r="BR131" s="118" t="n">
        <v>0</v>
      </c>
      <c r="BS131" s="118" t="n">
        <v>0</v>
      </c>
      <c r="BT131" s="118" t="n">
        <v>0</v>
      </c>
      <c r="BU131" s="118" t="n">
        <v>0</v>
      </c>
      <c r="BV131" s="118" t="n">
        <v>0</v>
      </c>
      <c r="BW131" s="118" t="n">
        <v>0</v>
      </c>
      <c r="BX131" s="118" t="n">
        <v>0</v>
      </c>
      <c r="BY131" s="118" t="n">
        <v>0</v>
      </c>
      <c r="BZ131" s="99"/>
      <c r="CA131" s="119" t="n">
        <v>35</v>
      </c>
      <c r="CB131" s="119" t="n">
        <v>5</v>
      </c>
      <c r="CC131" s="119" t="n">
        <v>0</v>
      </c>
      <c r="CD131" s="119" t="n">
        <v>0</v>
      </c>
      <c r="CE131" s="119" t="n">
        <v>0</v>
      </c>
      <c r="CF131" s="119" t="n">
        <v>0</v>
      </c>
      <c r="CG131" s="119" t="n">
        <v>0</v>
      </c>
      <c r="CH131" s="119" t="n">
        <v>0</v>
      </c>
      <c r="CI131" s="119" t="n">
        <v>0</v>
      </c>
      <c r="CJ131" s="119" t="n">
        <v>0</v>
      </c>
      <c r="CK131" s="119" t="n">
        <v>0</v>
      </c>
      <c r="CL131" s="119" t="n">
        <v>0</v>
      </c>
    </row>
    <row r="132" s="97" customFormat="true" ht="6.6" hidden="false" customHeight="true" outlineLevel="0" collapsed="false">
      <c r="A132" s="182"/>
      <c r="B132" s="183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98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BA132" s="188" t="n">
        <f aca="false">BN126+CA126</f>
        <v>3</v>
      </c>
      <c r="BB132" s="188" t="n">
        <f aca="false">BO126+CB126</f>
        <v>0</v>
      </c>
      <c r="BC132" s="188" t="n">
        <f aca="false">BP126+CC126</f>
        <v>0</v>
      </c>
      <c r="BD132" s="188" t="n">
        <f aca="false">BQ126+CD126</f>
        <v>0</v>
      </c>
      <c r="BE132" s="188" t="n">
        <f aca="false">BR126+CE126</f>
        <v>0</v>
      </c>
      <c r="BF132" s="188" t="n">
        <f aca="false">BS126+CF126</f>
        <v>0</v>
      </c>
      <c r="BG132" s="188" t="n">
        <f aca="false">BT126+CG126</f>
        <v>0</v>
      </c>
      <c r="BH132" s="188" t="n">
        <f aca="false">BU126+CH126</f>
        <v>0</v>
      </c>
      <c r="BI132" s="188" t="n">
        <f aca="false">BV126+CI126</f>
        <v>0</v>
      </c>
      <c r="BJ132" s="188" t="n">
        <f aca="false">BW126+CJ126</f>
        <v>0</v>
      </c>
      <c r="BK132" s="188" t="n">
        <f aca="false">BX126+CK126</f>
        <v>0</v>
      </c>
      <c r="BL132" s="188" t="n">
        <f aca="false">BY126+CL126</f>
        <v>0</v>
      </c>
      <c r="BM132" s="122"/>
      <c r="BN132" s="118" t="n">
        <v>3</v>
      </c>
      <c r="BO132" s="118" t="n">
        <v>1</v>
      </c>
      <c r="BP132" s="118" t="n">
        <v>0</v>
      </c>
      <c r="BQ132" s="118" t="n">
        <v>0</v>
      </c>
      <c r="BR132" s="118" t="n">
        <v>0</v>
      </c>
      <c r="BS132" s="118" t="n">
        <v>0</v>
      </c>
      <c r="BT132" s="118" t="n">
        <v>0</v>
      </c>
      <c r="BU132" s="118" t="n">
        <v>0</v>
      </c>
      <c r="BV132" s="118" t="n">
        <v>0</v>
      </c>
      <c r="BW132" s="118" t="n">
        <v>0</v>
      </c>
      <c r="BX132" s="118" t="n">
        <v>0</v>
      </c>
      <c r="BY132" s="118" t="n">
        <v>0</v>
      </c>
      <c r="BZ132" s="99"/>
      <c r="CA132" s="119" t="n">
        <v>38</v>
      </c>
      <c r="CB132" s="119" t="n">
        <v>6</v>
      </c>
      <c r="CC132" s="119" t="n">
        <v>2</v>
      </c>
      <c r="CD132" s="119" t="n">
        <v>0</v>
      </c>
      <c r="CE132" s="119" t="n">
        <v>0</v>
      </c>
      <c r="CF132" s="119" t="n">
        <v>0</v>
      </c>
      <c r="CG132" s="119" t="n">
        <v>0</v>
      </c>
      <c r="CH132" s="119" t="n">
        <v>0</v>
      </c>
      <c r="CI132" s="119" t="n">
        <v>0</v>
      </c>
      <c r="CJ132" s="119" t="n">
        <v>0</v>
      </c>
      <c r="CK132" s="119" t="n">
        <v>0</v>
      </c>
      <c r="CL132" s="119" t="n">
        <v>0</v>
      </c>
    </row>
    <row r="133" s="97" customFormat="true" ht="13.15" hidden="false" customHeight="false" outlineLevel="0" collapsed="false">
      <c r="A133" s="116" t="s">
        <v>51</v>
      </c>
      <c r="E133" s="189" t="str">
        <f aca="false">BC5</f>
        <v>mercredi 24 mars 2021</v>
      </c>
      <c r="I133" s="190" t="str">
        <f aca="false">I3</f>
        <v>Entre</v>
      </c>
      <c r="J133" s="191" t="str">
        <f aca="false">J3</f>
        <v>Rue Crébillon</v>
      </c>
      <c r="K133" s="116"/>
      <c r="L133" s="186"/>
      <c r="M133" s="116"/>
      <c r="N133" s="116"/>
      <c r="O133" s="116" t="str">
        <f aca="false">O3</f>
        <v>Et</v>
      </c>
      <c r="P133" s="121" t="str">
        <f aca="false">P3</f>
        <v>Rue Leroyer</v>
      </c>
      <c r="V133" s="98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BA133" s="188" t="n">
        <f aca="false">BN127+CA127</f>
        <v>1</v>
      </c>
      <c r="BB133" s="188" t="n">
        <f aca="false">BO127+CB127</f>
        <v>4</v>
      </c>
      <c r="BC133" s="188" t="n">
        <f aca="false">BP127+CC127</f>
        <v>0</v>
      </c>
      <c r="BD133" s="188" t="n">
        <f aca="false">BQ127+CD127</f>
        <v>0</v>
      </c>
      <c r="BE133" s="188" t="n">
        <f aca="false">BR127+CE127</f>
        <v>0</v>
      </c>
      <c r="BF133" s="188" t="n">
        <f aca="false">BS127+CF127</f>
        <v>0</v>
      </c>
      <c r="BG133" s="188" t="n">
        <f aca="false">BT127+CG127</f>
        <v>0</v>
      </c>
      <c r="BH133" s="188" t="n">
        <f aca="false">BU127+CH127</f>
        <v>0</v>
      </c>
      <c r="BI133" s="188" t="n">
        <f aca="false">BV127+CI127</f>
        <v>0</v>
      </c>
      <c r="BJ133" s="188" t="n">
        <f aca="false">BW127+CJ127</f>
        <v>0</v>
      </c>
      <c r="BK133" s="188" t="n">
        <f aca="false">BX127+CK127</f>
        <v>0</v>
      </c>
      <c r="BL133" s="188" t="n">
        <f aca="false">BY127+CL127</f>
        <v>0</v>
      </c>
      <c r="BM133" s="122"/>
      <c r="BN133" s="118" t="n">
        <v>2</v>
      </c>
      <c r="BO133" s="118" t="n">
        <v>0</v>
      </c>
      <c r="BP133" s="118" t="n">
        <v>0</v>
      </c>
      <c r="BQ133" s="118" t="n">
        <v>0</v>
      </c>
      <c r="BR133" s="118" t="n">
        <v>0</v>
      </c>
      <c r="BS133" s="118" t="n">
        <v>0</v>
      </c>
      <c r="BT133" s="118" t="n">
        <v>0</v>
      </c>
      <c r="BU133" s="118" t="n">
        <v>0</v>
      </c>
      <c r="BV133" s="118" t="n">
        <v>0</v>
      </c>
      <c r="BW133" s="118" t="n">
        <v>0</v>
      </c>
      <c r="BX133" s="118" t="n">
        <v>0</v>
      </c>
      <c r="BY133" s="118" t="n">
        <v>0</v>
      </c>
      <c r="BZ133" s="99"/>
      <c r="CA133" s="119" t="n">
        <v>59</v>
      </c>
      <c r="CB133" s="119" t="n">
        <v>3</v>
      </c>
      <c r="CC133" s="119" t="n">
        <v>0</v>
      </c>
      <c r="CD133" s="119" t="n">
        <v>0</v>
      </c>
      <c r="CE133" s="119" t="n">
        <v>0</v>
      </c>
      <c r="CF133" s="119" t="n">
        <v>0</v>
      </c>
      <c r="CG133" s="119" t="n">
        <v>0</v>
      </c>
      <c r="CH133" s="119" t="n">
        <v>0</v>
      </c>
      <c r="CI133" s="119" t="n">
        <v>0</v>
      </c>
      <c r="CJ133" s="119" t="n">
        <v>0</v>
      </c>
      <c r="CK133" s="119" t="n">
        <v>0</v>
      </c>
      <c r="CL133" s="119" t="n">
        <v>0</v>
      </c>
    </row>
    <row r="134" s="97" customFormat="true" ht="12.75" hidden="false" customHeight="false" outlineLevel="0" collapsed="false">
      <c r="A134" s="187" t="s">
        <v>54</v>
      </c>
      <c r="V134" s="98"/>
      <c r="BA134" s="188" t="n">
        <f aca="false">BN128+CA128</f>
        <v>3</v>
      </c>
      <c r="BB134" s="188" t="n">
        <f aca="false">BO128+CB128</f>
        <v>3</v>
      </c>
      <c r="BC134" s="188" t="n">
        <f aca="false">BP128+CC128</f>
        <v>0</v>
      </c>
      <c r="BD134" s="188" t="n">
        <f aca="false">BQ128+CD128</f>
        <v>0</v>
      </c>
      <c r="BE134" s="188" t="n">
        <f aca="false">BR128+CE128</f>
        <v>0</v>
      </c>
      <c r="BF134" s="188" t="n">
        <f aca="false">BS128+CF128</f>
        <v>0</v>
      </c>
      <c r="BG134" s="188" t="n">
        <f aca="false">BT128+CG128</f>
        <v>0</v>
      </c>
      <c r="BH134" s="188" t="n">
        <f aca="false">BU128+CH128</f>
        <v>0</v>
      </c>
      <c r="BI134" s="188" t="n">
        <f aca="false">BV128+CI128</f>
        <v>0</v>
      </c>
      <c r="BJ134" s="188" t="n">
        <f aca="false">BW128+CJ128</f>
        <v>0</v>
      </c>
      <c r="BK134" s="188" t="n">
        <f aca="false">BX128+CK128</f>
        <v>0</v>
      </c>
      <c r="BL134" s="188" t="n">
        <f aca="false">BY128+CL128</f>
        <v>0</v>
      </c>
      <c r="BM134" s="122"/>
      <c r="BN134" s="118" t="n">
        <v>6</v>
      </c>
      <c r="BO134" s="118" t="n">
        <v>1</v>
      </c>
      <c r="BP134" s="118" t="n">
        <v>0</v>
      </c>
      <c r="BQ134" s="118" t="n">
        <v>0</v>
      </c>
      <c r="BR134" s="118" t="n">
        <v>0</v>
      </c>
      <c r="BS134" s="118" t="n">
        <v>0</v>
      </c>
      <c r="BT134" s="118" t="n">
        <v>0</v>
      </c>
      <c r="BU134" s="118" t="n">
        <v>0</v>
      </c>
      <c r="BV134" s="118" t="n">
        <v>0</v>
      </c>
      <c r="BW134" s="118" t="n">
        <v>0</v>
      </c>
      <c r="BX134" s="118" t="n">
        <v>0</v>
      </c>
      <c r="BY134" s="118" t="n">
        <v>0</v>
      </c>
      <c r="BZ134" s="99"/>
      <c r="CA134" s="119" t="n">
        <v>82</v>
      </c>
      <c r="CB134" s="119" t="n">
        <v>3</v>
      </c>
      <c r="CC134" s="119" t="n">
        <v>0</v>
      </c>
      <c r="CD134" s="119" t="n">
        <v>0</v>
      </c>
      <c r="CE134" s="119" t="n">
        <v>0</v>
      </c>
      <c r="CF134" s="119" t="n">
        <v>0</v>
      </c>
      <c r="CG134" s="119" t="n">
        <v>0</v>
      </c>
      <c r="CH134" s="119" t="n">
        <v>0</v>
      </c>
      <c r="CI134" s="119" t="n">
        <v>0</v>
      </c>
      <c r="CJ134" s="119" t="n">
        <v>0</v>
      </c>
      <c r="CK134" s="119" t="n">
        <v>0</v>
      </c>
      <c r="CL134" s="119" t="n">
        <v>0</v>
      </c>
    </row>
    <row r="135" s="97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188" t="n">
        <f aca="false">BN129+CA129</f>
        <v>10</v>
      </c>
      <c r="BB135" s="188" t="n">
        <f aca="false">BO129+CB129</f>
        <v>0</v>
      </c>
      <c r="BC135" s="188" t="n">
        <f aca="false">BP129+CC129</f>
        <v>0</v>
      </c>
      <c r="BD135" s="188" t="n">
        <f aca="false">BQ129+CD129</f>
        <v>0</v>
      </c>
      <c r="BE135" s="188" t="n">
        <f aca="false">BR129+CE129</f>
        <v>0</v>
      </c>
      <c r="BF135" s="188" t="n">
        <f aca="false">BS129+CF129</f>
        <v>0</v>
      </c>
      <c r="BG135" s="188" t="n">
        <f aca="false">BT129+CG129</f>
        <v>0</v>
      </c>
      <c r="BH135" s="188" t="n">
        <f aca="false">BU129+CH129</f>
        <v>0</v>
      </c>
      <c r="BI135" s="188" t="n">
        <f aca="false">BV129+CI129</f>
        <v>0</v>
      </c>
      <c r="BJ135" s="188" t="n">
        <f aca="false">BW129+CJ129</f>
        <v>0</v>
      </c>
      <c r="BK135" s="188" t="n">
        <f aca="false">BX129+CK129</f>
        <v>0</v>
      </c>
      <c r="BL135" s="188" t="n">
        <f aca="false">BY129+CL129</f>
        <v>0</v>
      </c>
      <c r="BM135" s="122"/>
      <c r="BN135" s="118" t="n">
        <v>7</v>
      </c>
      <c r="BO135" s="118" t="n">
        <v>0</v>
      </c>
      <c r="BP135" s="118" t="n">
        <v>0</v>
      </c>
      <c r="BQ135" s="118" t="n">
        <v>0</v>
      </c>
      <c r="BR135" s="118" t="n">
        <v>0</v>
      </c>
      <c r="BS135" s="118" t="n">
        <v>0</v>
      </c>
      <c r="BT135" s="118" t="n">
        <v>0</v>
      </c>
      <c r="BU135" s="118" t="n">
        <v>0</v>
      </c>
      <c r="BV135" s="118" t="n">
        <v>0</v>
      </c>
      <c r="BW135" s="118" t="n">
        <v>0</v>
      </c>
      <c r="BX135" s="118" t="n">
        <v>0</v>
      </c>
      <c r="BY135" s="118" t="n">
        <v>0</v>
      </c>
      <c r="BZ135" s="99"/>
      <c r="CA135" s="119" t="n">
        <v>107</v>
      </c>
      <c r="CB135" s="119" t="n">
        <v>6</v>
      </c>
      <c r="CC135" s="119" t="n">
        <v>0</v>
      </c>
      <c r="CD135" s="119" t="n">
        <v>0</v>
      </c>
      <c r="CE135" s="119" t="n">
        <v>0</v>
      </c>
      <c r="CF135" s="119" t="n">
        <v>0</v>
      </c>
      <c r="CG135" s="119" t="n">
        <v>0</v>
      </c>
      <c r="CH135" s="119" t="n">
        <v>0</v>
      </c>
      <c r="CI135" s="119" t="n">
        <v>0</v>
      </c>
      <c r="CJ135" s="119" t="n">
        <v>0</v>
      </c>
      <c r="CK135" s="119" t="n">
        <v>0</v>
      </c>
      <c r="CL135" s="119" t="n">
        <v>0</v>
      </c>
    </row>
    <row r="136" s="97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98"/>
      <c r="BA136" s="188" t="n">
        <f aca="false">BN130+CA130</f>
        <v>17</v>
      </c>
      <c r="BB136" s="188" t="n">
        <f aca="false">BO130+CB130</f>
        <v>3</v>
      </c>
      <c r="BC136" s="188" t="n">
        <f aca="false">BP130+CC130</f>
        <v>2</v>
      </c>
      <c r="BD136" s="188" t="n">
        <f aca="false">BQ130+CD130</f>
        <v>0</v>
      </c>
      <c r="BE136" s="188" t="n">
        <f aca="false">BR130+CE130</f>
        <v>0</v>
      </c>
      <c r="BF136" s="188" t="n">
        <f aca="false">BS130+CF130</f>
        <v>0</v>
      </c>
      <c r="BG136" s="188" t="n">
        <f aca="false">BT130+CG130</f>
        <v>0</v>
      </c>
      <c r="BH136" s="188" t="n">
        <f aca="false">BU130+CH130</f>
        <v>0</v>
      </c>
      <c r="BI136" s="188" t="n">
        <f aca="false">BV130+CI130</f>
        <v>0</v>
      </c>
      <c r="BJ136" s="188" t="n">
        <f aca="false">BW130+CJ130</f>
        <v>0</v>
      </c>
      <c r="BK136" s="188" t="n">
        <f aca="false">BX130+CK130</f>
        <v>0</v>
      </c>
      <c r="BL136" s="188" t="n">
        <f aca="false">BY130+CL130</f>
        <v>0</v>
      </c>
      <c r="BM136" s="122"/>
      <c r="BN136" s="118" t="n">
        <v>1</v>
      </c>
      <c r="BO136" s="118" t="n">
        <v>0</v>
      </c>
      <c r="BP136" s="118" t="n">
        <v>0</v>
      </c>
      <c r="BQ136" s="118" t="n">
        <v>0</v>
      </c>
      <c r="BR136" s="118" t="n">
        <v>0</v>
      </c>
      <c r="BS136" s="118" t="n">
        <v>0</v>
      </c>
      <c r="BT136" s="118" t="n">
        <v>0</v>
      </c>
      <c r="BU136" s="118" t="n">
        <v>0</v>
      </c>
      <c r="BV136" s="118" t="n">
        <v>0</v>
      </c>
      <c r="BW136" s="118" t="n">
        <v>0</v>
      </c>
      <c r="BX136" s="118" t="n">
        <v>0</v>
      </c>
      <c r="BY136" s="118" t="n">
        <v>0</v>
      </c>
      <c r="BZ136" s="99"/>
      <c r="CA136" s="119" t="n">
        <v>82</v>
      </c>
      <c r="CB136" s="119" t="n">
        <v>6</v>
      </c>
      <c r="CC136" s="119" t="n">
        <v>0</v>
      </c>
      <c r="CD136" s="119" t="n">
        <v>0</v>
      </c>
      <c r="CE136" s="119" t="n">
        <v>0</v>
      </c>
      <c r="CF136" s="119" t="n">
        <v>0</v>
      </c>
      <c r="CG136" s="119" t="n">
        <v>0</v>
      </c>
      <c r="CH136" s="119" t="n">
        <v>0</v>
      </c>
      <c r="CI136" s="119" t="n">
        <v>0</v>
      </c>
      <c r="CJ136" s="119" t="n">
        <v>0</v>
      </c>
      <c r="CK136" s="119" t="n">
        <v>0</v>
      </c>
      <c r="CL136" s="119" t="n">
        <v>0</v>
      </c>
    </row>
    <row r="137" s="97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103" t="s">
        <v>134</v>
      </c>
      <c r="AA137" s="116"/>
      <c r="AB137" s="116"/>
      <c r="AC137" s="116"/>
      <c r="AD137" s="116"/>
      <c r="AE137" s="104" t="s">
        <v>135</v>
      </c>
      <c r="AG137" s="116"/>
      <c r="AK137" s="116"/>
      <c r="BA137" s="188" t="n">
        <f aca="false">BN131+CA131</f>
        <v>35</v>
      </c>
      <c r="BB137" s="188" t="n">
        <f aca="false">BO131+CB131</f>
        <v>5</v>
      </c>
      <c r="BC137" s="188" t="n">
        <f aca="false">BP131+CC131</f>
        <v>0</v>
      </c>
      <c r="BD137" s="188" t="n">
        <f aca="false">BQ131+CD131</f>
        <v>0</v>
      </c>
      <c r="BE137" s="188" t="n">
        <f aca="false">BR131+CE131</f>
        <v>0</v>
      </c>
      <c r="BF137" s="188" t="n">
        <f aca="false">BS131+CF131</f>
        <v>0</v>
      </c>
      <c r="BG137" s="188" t="n">
        <f aca="false">BT131+CG131</f>
        <v>0</v>
      </c>
      <c r="BH137" s="188" t="n">
        <f aca="false">BU131+CH131</f>
        <v>0</v>
      </c>
      <c r="BI137" s="188" t="n">
        <f aca="false">BV131+CI131</f>
        <v>0</v>
      </c>
      <c r="BJ137" s="188" t="n">
        <f aca="false">BW131+CJ131</f>
        <v>0</v>
      </c>
      <c r="BK137" s="188" t="n">
        <f aca="false">BX131+CK131</f>
        <v>0</v>
      </c>
      <c r="BL137" s="188" t="n">
        <f aca="false">BY131+CL131</f>
        <v>0</v>
      </c>
      <c r="BM137" s="122"/>
      <c r="BN137" s="118" t="n">
        <v>1</v>
      </c>
      <c r="BO137" s="118" t="n">
        <v>1</v>
      </c>
      <c r="BP137" s="118" t="n">
        <v>0</v>
      </c>
      <c r="BQ137" s="118" t="n">
        <v>0</v>
      </c>
      <c r="BR137" s="118" t="n">
        <v>0</v>
      </c>
      <c r="BS137" s="118" t="n">
        <v>0</v>
      </c>
      <c r="BT137" s="118" t="n">
        <v>0</v>
      </c>
      <c r="BU137" s="118" t="n">
        <v>0</v>
      </c>
      <c r="BV137" s="118" t="n">
        <v>0</v>
      </c>
      <c r="BW137" s="118" t="n">
        <v>0</v>
      </c>
      <c r="BX137" s="118" t="n">
        <v>0</v>
      </c>
      <c r="BY137" s="118" t="n">
        <v>0</v>
      </c>
      <c r="BZ137" s="99"/>
      <c r="CA137" s="119" t="n">
        <v>75</v>
      </c>
      <c r="CB137" s="119" t="n">
        <v>12</v>
      </c>
      <c r="CC137" s="119" t="n">
        <v>0</v>
      </c>
      <c r="CD137" s="119" t="n">
        <v>0</v>
      </c>
      <c r="CE137" s="119" t="n">
        <v>0</v>
      </c>
      <c r="CF137" s="119" t="n">
        <v>0</v>
      </c>
      <c r="CG137" s="119" t="n">
        <v>0</v>
      </c>
      <c r="CH137" s="119" t="n">
        <v>0</v>
      </c>
      <c r="CI137" s="119" t="n">
        <v>0</v>
      </c>
      <c r="CJ137" s="119" t="n">
        <v>0</v>
      </c>
      <c r="CK137" s="119" t="n">
        <v>0</v>
      </c>
      <c r="CL137" s="119" t="n">
        <v>0</v>
      </c>
    </row>
    <row r="138" s="97" customFormat="true" ht="15.4" hidden="false" customHeight="false" outlineLevel="0" collapsed="false">
      <c r="A138" s="132" t="s">
        <v>85</v>
      </c>
      <c r="B138" s="139" t="n">
        <f aca="false">X146</f>
        <v>6</v>
      </c>
      <c r="C138" s="140" t="n">
        <f aca="false">AL146</f>
        <v>0</v>
      </c>
      <c r="D138" s="139" t="n">
        <f aca="false">Y146</f>
        <v>0</v>
      </c>
      <c r="E138" s="140" t="n">
        <f aca="false">AM146</f>
        <v>0</v>
      </c>
      <c r="F138" s="139" t="n">
        <f aca="false">Z146</f>
        <v>0</v>
      </c>
      <c r="G138" s="140" t="n">
        <f aca="false">AN146</f>
        <v>0</v>
      </c>
      <c r="H138" s="139" t="n">
        <f aca="false">AA146</f>
        <v>0</v>
      </c>
      <c r="I138" s="140" t="n">
        <f aca="false">AO146</f>
        <v>0</v>
      </c>
      <c r="J138" s="139" t="n">
        <f aca="false">AB146</f>
        <v>0</v>
      </c>
      <c r="K138" s="140" t="n">
        <f aca="false">AP146</f>
        <v>0</v>
      </c>
      <c r="L138" s="139" t="n">
        <f aca="false">AC146</f>
        <v>0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6</v>
      </c>
      <c r="U138" s="140" t="n">
        <f aca="false">SUM(C138,E138,G138,I138,K138,M138,O138,Q138,S138)</f>
        <v>0</v>
      </c>
      <c r="V138" s="107"/>
      <c r="W138" s="108"/>
      <c r="X138" s="103" t="s">
        <v>136</v>
      </c>
      <c r="Y138" s="108"/>
      <c r="Z138" s="108"/>
      <c r="AA138" s="116"/>
      <c r="AB138" s="116"/>
      <c r="AC138" s="116"/>
      <c r="AD138" s="116"/>
      <c r="AE138" s="104" t="s">
        <v>137</v>
      </c>
      <c r="AF138" s="108"/>
      <c r="AG138" s="116"/>
      <c r="AH138" s="108"/>
      <c r="AI138" s="108"/>
      <c r="AJ138" s="108"/>
      <c r="AK138" s="116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BA138" s="188" t="n">
        <f aca="false">BN132+CA132</f>
        <v>41</v>
      </c>
      <c r="BB138" s="188" t="n">
        <f aca="false">BO132+CB132</f>
        <v>7</v>
      </c>
      <c r="BC138" s="188" t="n">
        <f aca="false">BP132+CC132</f>
        <v>2</v>
      </c>
      <c r="BD138" s="188" t="n">
        <f aca="false">BQ132+CD132</f>
        <v>0</v>
      </c>
      <c r="BE138" s="188" t="n">
        <f aca="false">BR132+CE132</f>
        <v>0</v>
      </c>
      <c r="BF138" s="188" t="n">
        <f aca="false">BS132+CF132</f>
        <v>0</v>
      </c>
      <c r="BG138" s="188" t="n">
        <f aca="false">BT132+CG132</f>
        <v>0</v>
      </c>
      <c r="BH138" s="188" t="n">
        <f aca="false">BU132+CH132</f>
        <v>0</v>
      </c>
      <c r="BI138" s="188" t="n">
        <f aca="false">BV132+CI132</f>
        <v>0</v>
      </c>
      <c r="BJ138" s="188" t="n">
        <f aca="false">BW132+CJ132</f>
        <v>0</v>
      </c>
      <c r="BK138" s="188" t="n">
        <f aca="false">BX132+CK132</f>
        <v>0</v>
      </c>
      <c r="BL138" s="188" t="n">
        <f aca="false">BY132+CL132</f>
        <v>0</v>
      </c>
      <c r="BM138" s="122"/>
      <c r="BN138" s="118" t="n">
        <v>3</v>
      </c>
      <c r="BO138" s="118" t="n">
        <v>0</v>
      </c>
      <c r="BP138" s="118" t="n">
        <v>0</v>
      </c>
      <c r="BQ138" s="118" t="n">
        <v>0</v>
      </c>
      <c r="BR138" s="118" t="n">
        <v>0</v>
      </c>
      <c r="BS138" s="118" t="n">
        <v>0</v>
      </c>
      <c r="BT138" s="118" t="n">
        <v>0</v>
      </c>
      <c r="BU138" s="118" t="n">
        <v>0</v>
      </c>
      <c r="BV138" s="118" t="n">
        <v>0</v>
      </c>
      <c r="BW138" s="118" t="n">
        <v>0</v>
      </c>
      <c r="BX138" s="118" t="n">
        <v>0</v>
      </c>
      <c r="BY138" s="118" t="n">
        <v>0</v>
      </c>
      <c r="BZ138" s="99"/>
      <c r="CA138" s="119" t="n">
        <v>71</v>
      </c>
      <c r="CB138" s="119" t="n">
        <v>7</v>
      </c>
      <c r="CC138" s="119" t="n">
        <v>0</v>
      </c>
      <c r="CD138" s="119" t="n">
        <v>0</v>
      </c>
      <c r="CE138" s="119" t="n">
        <v>0</v>
      </c>
      <c r="CF138" s="119" t="n">
        <v>0</v>
      </c>
      <c r="CG138" s="119" t="n">
        <v>0</v>
      </c>
      <c r="CH138" s="119" t="n">
        <v>0</v>
      </c>
      <c r="CI138" s="119" t="n">
        <v>0</v>
      </c>
      <c r="CJ138" s="119" t="n">
        <v>0</v>
      </c>
      <c r="CK138" s="119" t="n">
        <v>0</v>
      </c>
      <c r="CL138" s="119" t="n">
        <v>0</v>
      </c>
    </row>
    <row r="139" s="97" customFormat="true" ht="12.75" hidden="false" customHeight="false" outlineLevel="0" collapsed="false">
      <c r="A139" s="132" t="s">
        <v>86</v>
      </c>
      <c r="B139" s="139" t="n">
        <f aca="false">X147</f>
        <v>1</v>
      </c>
      <c r="C139" s="140" t="n">
        <f aca="false">AL147</f>
        <v>0</v>
      </c>
      <c r="D139" s="139" t="n">
        <f aca="false">Y147</f>
        <v>0</v>
      </c>
      <c r="E139" s="140" t="n">
        <f aca="false">AM147</f>
        <v>0</v>
      </c>
      <c r="F139" s="139" t="n">
        <f aca="false">Z147</f>
        <v>1</v>
      </c>
      <c r="G139" s="140" t="n">
        <f aca="false">AN147</f>
        <v>0</v>
      </c>
      <c r="H139" s="139" t="n">
        <f aca="false">AA147</f>
        <v>0</v>
      </c>
      <c r="I139" s="140" t="n">
        <f aca="false">AO147</f>
        <v>0</v>
      </c>
      <c r="J139" s="139" t="n">
        <f aca="false">AB147</f>
        <v>0</v>
      </c>
      <c r="K139" s="140" t="n">
        <f aca="false">AP147</f>
        <v>0</v>
      </c>
      <c r="L139" s="139" t="n">
        <f aca="false">AC147</f>
        <v>0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2</v>
      </c>
      <c r="U139" s="140" t="n">
        <f aca="false">SUM(C139,E139,G139,I139,K139,M139,O139,Q139,S139)</f>
        <v>0</v>
      </c>
      <c r="V139" s="98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BA139" s="188" t="n">
        <f aca="false">BN133+CA133</f>
        <v>61</v>
      </c>
      <c r="BB139" s="188" t="n">
        <f aca="false">BO133+CB133</f>
        <v>3</v>
      </c>
      <c r="BC139" s="188" t="n">
        <f aca="false">BP133+CC133</f>
        <v>0</v>
      </c>
      <c r="BD139" s="188" t="n">
        <f aca="false">BQ133+CD133</f>
        <v>0</v>
      </c>
      <c r="BE139" s="188" t="n">
        <f aca="false">BR133+CE133</f>
        <v>0</v>
      </c>
      <c r="BF139" s="188" t="n">
        <f aca="false">BS133+CF133</f>
        <v>0</v>
      </c>
      <c r="BG139" s="188" t="n">
        <f aca="false">BT133+CG133</f>
        <v>0</v>
      </c>
      <c r="BH139" s="188" t="n">
        <f aca="false">BU133+CH133</f>
        <v>0</v>
      </c>
      <c r="BI139" s="188" t="n">
        <f aca="false">BV133+CI133</f>
        <v>0</v>
      </c>
      <c r="BJ139" s="188" t="n">
        <f aca="false">BW133+CJ133</f>
        <v>0</v>
      </c>
      <c r="BK139" s="188" t="n">
        <f aca="false">BX133+CK133</f>
        <v>0</v>
      </c>
      <c r="BL139" s="188" t="n">
        <f aca="false">BY133+CL133</f>
        <v>0</v>
      </c>
      <c r="BM139" s="122"/>
      <c r="BN139" s="118" t="n">
        <v>2</v>
      </c>
      <c r="BO139" s="118" t="n">
        <v>0</v>
      </c>
      <c r="BP139" s="118" t="n">
        <v>0</v>
      </c>
      <c r="BQ139" s="118" t="n">
        <v>0</v>
      </c>
      <c r="BR139" s="118" t="n">
        <v>0</v>
      </c>
      <c r="BS139" s="118" t="n">
        <v>0</v>
      </c>
      <c r="BT139" s="118" t="n">
        <v>0</v>
      </c>
      <c r="BU139" s="118" t="n">
        <v>0</v>
      </c>
      <c r="BV139" s="118" t="n">
        <v>0</v>
      </c>
      <c r="BW139" s="118" t="n">
        <v>0</v>
      </c>
      <c r="BX139" s="118" t="n">
        <v>0</v>
      </c>
      <c r="BY139" s="118" t="n">
        <v>0</v>
      </c>
      <c r="BZ139" s="99"/>
      <c r="CA139" s="119" t="n">
        <v>72</v>
      </c>
      <c r="CB139" s="119" t="n">
        <v>8</v>
      </c>
      <c r="CC139" s="119" t="n">
        <v>1</v>
      </c>
      <c r="CD139" s="119" t="n">
        <v>0</v>
      </c>
      <c r="CE139" s="119" t="n">
        <v>0</v>
      </c>
      <c r="CF139" s="119" t="n">
        <v>0</v>
      </c>
      <c r="CG139" s="119" t="n">
        <v>0</v>
      </c>
      <c r="CH139" s="119" t="n">
        <v>0</v>
      </c>
      <c r="CI139" s="119" t="n">
        <v>0</v>
      </c>
      <c r="CJ139" s="119" t="n">
        <v>0</v>
      </c>
      <c r="CK139" s="119" t="n">
        <v>0</v>
      </c>
      <c r="CL139" s="119" t="n">
        <v>0</v>
      </c>
    </row>
    <row r="140" s="97" customFormat="true" ht="12.75" hidden="false" customHeight="false" outlineLevel="0" collapsed="false">
      <c r="A140" s="132" t="s">
        <v>87</v>
      </c>
      <c r="B140" s="139" t="n">
        <f aca="false">X148</f>
        <v>3</v>
      </c>
      <c r="C140" s="140" t="n">
        <f aca="false">AL148</f>
        <v>0</v>
      </c>
      <c r="D140" s="139" t="n">
        <f aca="false">Y148</f>
        <v>0</v>
      </c>
      <c r="E140" s="140" t="n">
        <f aca="false">AM148</f>
        <v>0</v>
      </c>
      <c r="F140" s="139" t="n">
        <f aca="false">Z148</f>
        <v>0</v>
      </c>
      <c r="G140" s="140" t="n">
        <f aca="false">AN148</f>
        <v>0</v>
      </c>
      <c r="H140" s="139" t="n">
        <f aca="false">AA148</f>
        <v>0</v>
      </c>
      <c r="I140" s="140" t="n">
        <f aca="false">AO148</f>
        <v>0</v>
      </c>
      <c r="J140" s="139" t="n">
        <f aca="false">AB148</f>
        <v>0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0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3</v>
      </c>
      <c r="U140" s="140" t="n">
        <f aca="false">SUM(C140,E140,G140,I140,K140,M140,O140,Q140,S140)</f>
        <v>0</v>
      </c>
      <c r="V140" s="98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BA140" s="188" t="n">
        <f aca="false">BN134+CA134</f>
        <v>88</v>
      </c>
      <c r="BB140" s="188" t="n">
        <f aca="false">BO134+CB134</f>
        <v>4</v>
      </c>
      <c r="BC140" s="188" t="n">
        <f aca="false">BP134+CC134</f>
        <v>0</v>
      </c>
      <c r="BD140" s="188" t="n">
        <f aca="false">BQ134+CD134</f>
        <v>0</v>
      </c>
      <c r="BE140" s="188" t="n">
        <f aca="false">BR134+CE134</f>
        <v>0</v>
      </c>
      <c r="BF140" s="188" t="n">
        <f aca="false">BS134+CF134</f>
        <v>0</v>
      </c>
      <c r="BG140" s="188" t="n">
        <f aca="false">BT134+CG134</f>
        <v>0</v>
      </c>
      <c r="BH140" s="188" t="n">
        <f aca="false">BU134+CH134</f>
        <v>0</v>
      </c>
      <c r="BI140" s="188" t="n">
        <f aca="false">BV134+CI134</f>
        <v>0</v>
      </c>
      <c r="BJ140" s="188" t="n">
        <f aca="false">BW134+CJ134</f>
        <v>0</v>
      </c>
      <c r="BK140" s="188" t="n">
        <f aca="false">BX134+CK134</f>
        <v>0</v>
      </c>
      <c r="BL140" s="188" t="n">
        <f aca="false">BY134+CL134</f>
        <v>0</v>
      </c>
      <c r="BM140" s="122"/>
      <c r="BN140" s="118" t="n">
        <v>8</v>
      </c>
      <c r="BO140" s="118" t="n">
        <v>1</v>
      </c>
      <c r="BP140" s="118" t="n">
        <v>0</v>
      </c>
      <c r="BQ140" s="118" t="n">
        <v>0</v>
      </c>
      <c r="BR140" s="118" t="n">
        <v>0</v>
      </c>
      <c r="BS140" s="118" t="n">
        <v>0</v>
      </c>
      <c r="BT140" s="118" t="n">
        <v>0</v>
      </c>
      <c r="BU140" s="118" t="n">
        <v>0</v>
      </c>
      <c r="BV140" s="118" t="n">
        <v>0</v>
      </c>
      <c r="BW140" s="118" t="n">
        <v>0</v>
      </c>
      <c r="BX140" s="118" t="n">
        <v>0</v>
      </c>
      <c r="BY140" s="118" t="n">
        <v>0</v>
      </c>
      <c r="BZ140" s="99"/>
      <c r="CA140" s="119" t="n">
        <v>93</v>
      </c>
      <c r="CB140" s="119" t="n">
        <v>2</v>
      </c>
      <c r="CC140" s="119" t="n">
        <v>0</v>
      </c>
      <c r="CD140" s="119" t="n">
        <v>0</v>
      </c>
      <c r="CE140" s="119" t="n">
        <v>0</v>
      </c>
      <c r="CF140" s="119" t="n">
        <v>0</v>
      </c>
      <c r="CG140" s="119" t="n">
        <v>0</v>
      </c>
      <c r="CH140" s="119" t="n">
        <v>0</v>
      </c>
      <c r="CI140" s="119" t="n">
        <v>0</v>
      </c>
      <c r="CJ140" s="119" t="n">
        <v>0</v>
      </c>
      <c r="CK140" s="119" t="n">
        <v>0</v>
      </c>
      <c r="CL140" s="119" t="n">
        <v>0</v>
      </c>
    </row>
    <row r="141" s="97" customFormat="true" ht="12.75" hidden="false" customHeight="false" outlineLevel="0" collapsed="false">
      <c r="A141" s="132" t="s">
        <v>88</v>
      </c>
      <c r="B141" s="139" t="n">
        <f aca="false">X149</f>
        <v>0</v>
      </c>
      <c r="C141" s="140" t="n">
        <f aca="false">AL149</f>
        <v>0</v>
      </c>
      <c r="D141" s="139" t="n">
        <f aca="false">Y149</f>
        <v>0</v>
      </c>
      <c r="E141" s="140" t="n">
        <f aca="false">AM149</f>
        <v>0</v>
      </c>
      <c r="F141" s="139" t="n">
        <f aca="false">Z149</f>
        <v>0</v>
      </c>
      <c r="G141" s="140" t="n">
        <f aca="false">AN149</f>
        <v>0</v>
      </c>
      <c r="H141" s="139" t="n">
        <f aca="false">AA149</f>
        <v>0</v>
      </c>
      <c r="I141" s="140" t="n">
        <f aca="false">AO149</f>
        <v>0</v>
      </c>
      <c r="J141" s="139" t="n">
        <f aca="false">AB149</f>
        <v>0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0</v>
      </c>
      <c r="U141" s="140" t="n">
        <f aca="false">SUM(C141,E141,G141,I141,K141,M141,O141,Q141,S141)</f>
        <v>0</v>
      </c>
      <c r="V141" s="98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BA141" s="188" t="n">
        <f aca="false">BN135+CA135</f>
        <v>114</v>
      </c>
      <c r="BB141" s="188" t="n">
        <f aca="false">BO135+CB135</f>
        <v>6</v>
      </c>
      <c r="BC141" s="188" t="n">
        <f aca="false">BP135+CC135</f>
        <v>0</v>
      </c>
      <c r="BD141" s="188" t="n">
        <f aca="false">BQ135+CD135</f>
        <v>0</v>
      </c>
      <c r="BE141" s="188" t="n">
        <f aca="false">BR135+CE135</f>
        <v>0</v>
      </c>
      <c r="BF141" s="188" t="n">
        <f aca="false">BS135+CF135</f>
        <v>0</v>
      </c>
      <c r="BG141" s="188" t="n">
        <f aca="false">BT135+CG135</f>
        <v>0</v>
      </c>
      <c r="BH141" s="188" t="n">
        <f aca="false">BU135+CH135</f>
        <v>0</v>
      </c>
      <c r="BI141" s="188" t="n">
        <f aca="false">BV135+CI135</f>
        <v>0</v>
      </c>
      <c r="BJ141" s="188" t="n">
        <f aca="false">BW135+CJ135</f>
        <v>0</v>
      </c>
      <c r="BK141" s="188" t="n">
        <f aca="false">BX135+CK135</f>
        <v>0</v>
      </c>
      <c r="BL141" s="188" t="n">
        <f aca="false">BY135+CL135</f>
        <v>0</v>
      </c>
      <c r="BM141" s="122"/>
      <c r="BN141" s="118" t="n">
        <v>11</v>
      </c>
      <c r="BO141" s="118" t="n">
        <v>1</v>
      </c>
      <c r="BP141" s="118" t="n">
        <v>0</v>
      </c>
      <c r="BQ141" s="118" t="n">
        <v>0</v>
      </c>
      <c r="BR141" s="118" t="n">
        <v>0</v>
      </c>
      <c r="BS141" s="118" t="n">
        <v>0</v>
      </c>
      <c r="BT141" s="118" t="n">
        <v>0</v>
      </c>
      <c r="BU141" s="118" t="n">
        <v>0</v>
      </c>
      <c r="BV141" s="118" t="n">
        <v>0</v>
      </c>
      <c r="BW141" s="118" t="n">
        <v>0</v>
      </c>
      <c r="BX141" s="118" t="n">
        <v>0</v>
      </c>
      <c r="BY141" s="118" t="n">
        <v>0</v>
      </c>
      <c r="BZ141" s="99"/>
      <c r="CA141" s="119" t="n">
        <v>107</v>
      </c>
      <c r="CB141" s="119" t="n">
        <v>5</v>
      </c>
      <c r="CC141" s="119" t="n">
        <v>1</v>
      </c>
      <c r="CD141" s="119" t="n">
        <v>0</v>
      </c>
      <c r="CE141" s="119" t="n">
        <v>0</v>
      </c>
      <c r="CF141" s="119" t="n">
        <v>0</v>
      </c>
      <c r="CG141" s="119" t="n">
        <v>0</v>
      </c>
      <c r="CH141" s="119" t="n">
        <v>0</v>
      </c>
      <c r="CI141" s="119" t="n">
        <v>0</v>
      </c>
      <c r="CJ141" s="119" t="n">
        <v>0</v>
      </c>
      <c r="CK141" s="119" t="n">
        <v>0</v>
      </c>
      <c r="CL141" s="119" t="n">
        <v>0</v>
      </c>
    </row>
    <row r="142" s="97" customFormat="true" ht="12.75" hidden="false" customHeight="false" outlineLevel="0" collapsed="false">
      <c r="A142" s="132" t="s">
        <v>89</v>
      </c>
      <c r="B142" s="139" t="n">
        <f aca="false">X150</f>
        <v>2</v>
      </c>
      <c r="C142" s="140" t="n">
        <f aca="false">AL150</f>
        <v>0</v>
      </c>
      <c r="D142" s="139" t="n">
        <f aca="false">Y150</f>
        <v>1</v>
      </c>
      <c r="E142" s="140" t="n">
        <f aca="false">AM150</f>
        <v>0</v>
      </c>
      <c r="F142" s="139" t="n">
        <f aca="false">Z150</f>
        <v>0</v>
      </c>
      <c r="G142" s="140" t="n">
        <f aca="false">AN150</f>
        <v>0</v>
      </c>
      <c r="H142" s="139" t="n">
        <f aca="false">AA150</f>
        <v>0</v>
      </c>
      <c r="I142" s="140" t="n">
        <f aca="false">AO150</f>
        <v>0</v>
      </c>
      <c r="J142" s="139" t="n">
        <f aca="false">AB150</f>
        <v>0</v>
      </c>
      <c r="K142" s="140" t="n">
        <f aca="false">AP150</f>
        <v>0</v>
      </c>
      <c r="L142" s="139" t="n">
        <f aca="false">AC150</f>
        <v>0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3</v>
      </c>
      <c r="U142" s="140" t="n">
        <f aca="false">SUM(C142,E142,G142,I142,K142,M142,O142,Q142,S142)</f>
        <v>0</v>
      </c>
      <c r="V142" s="98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BA142" s="188" t="n">
        <f aca="false">BN136+CA136</f>
        <v>83</v>
      </c>
      <c r="BB142" s="188" t="n">
        <f aca="false">BO136+CB136</f>
        <v>6</v>
      </c>
      <c r="BC142" s="188" t="n">
        <f aca="false">BP136+CC136</f>
        <v>0</v>
      </c>
      <c r="BD142" s="188" t="n">
        <f aca="false">BQ136+CD136</f>
        <v>0</v>
      </c>
      <c r="BE142" s="188" t="n">
        <f aca="false">BR136+CE136</f>
        <v>0</v>
      </c>
      <c r="BF142" s="188" t="n">
        <f aca="false">BS136+CF136</f>
        <v>0</v>
      </c>
      <c r="BG142" s="188" t="n">
        <f aca="false">BT136+CG136</f>
        <v>0</v>
      </c>
      <c r="BH142" s="188" t="n">
        <f aca="false">BU136+CH136</f>
        <v>0</v>
      </c>
      <c r="BI142" s="188" t="n">
        <f aca="false">BV136+CI136</f>
        <v>0</v>
      </c>
      <c r="BJ142" s="188" t="n">
        <f aca="false">BW136+CJ136</f>
        <v>0</v>
      </c>
      <c r="BK142" s="188" t="n">
        <f aca="false">BX136+CK136</f>
        <v>0</v>
      </c>
      <c r="BL142" s="188" t="n">
        <f aca="false">BY136+CL136</f>
        <v>0</v>
      </c>
      <c r="BM142" s="122"/>
      <c r="BN142" s="118" t="n">
        <v>1</v>
      </c>
      <c r="BO142" s="118" t="n">
        <v>0</v>
      </c>
      <c r="BP142" s="118" t="n">
        <v>0</v>
      </c>
      <c r="BQ142" s="118" t="n">
        <v>0</v>
      </c>
      <c r="BR142" s="118" t="n">
        <v>0</v>
      </c>
      <c r="BS142" s="118" t="n">
        <v>0</v>
      </c>
      <c r="BT142" s="118" t="n">
        <v>0</v>
      </c>
      <c r="BU142" s="118" t="n">
        <v>0</v>
      </c>
      <c r="BV142" s="118" t="n">
        <v>0</v>
      </c>
      <c r="BW142" s="118" t="n">
        <v>0</v>
      </c>
      <c r="BX142" s="118" t="n">
        <v>0</v>
      </c>
      <c r="BY142" s="118" t="n">
        <v>0</v>
      </c>
      <c r="BZ142" s="99"/>
      <c r="CA142" s="119" t="n">
        <v>53</v>
      </c>
      <c r="CB142" s="119" t="n">
        <v>11</v>
      </c>
      <c r="CC142" s="119" t="n">
        <v>1</v>
      </c>
      <c r="CD142" s="119" t="n">
        <v>0</v>
      </c>
      <c r="CE142" s="119" t="n">
        <v>0</v>
      </c>
      <c r="CF142" s="119" t="n">
        <v>0</v>
      </c>
      <c r="CG142" s="119" t="n">
        <v>0</v>
      </c>
      <c r="CH142" s="119" t="n">
        <v>0</v>
      </c>
      <c r="CI142" s="119" t="n">
        <v>0</v>
      </c>
      <c r="CJ142" s="119" t="n">
        <v>0</v>
      </c>
      <c r="CK142" s="119" t="n">
        <v>0</v>
      </c>
      <c r="CL142" s="119" t="n">
        <v>0</v>
      </c>
    </row>
    <row r="143" s="97" customFormat="true" ht="13.15" hidden="false" customHeight="false" outlineLevel="0" collapsed="false">
      <c r="A143" s="132" t="s">
        <v>90</v>
      </c>
      <c r="B143" s="139" t="n">
        <f aca="false">X151</f>
        <v>1</v>
      </c>
      <c r="C143" s="140" t="n">
        <f aca="false">AL151</f>
        <v>0</v>
      </c>
      <c r="D143" s="139" t="n">
        <f aca="false">Y151</f>
        <v>1</v>
      </c>
      <c r="E143" s="140" t="n">
        <f aca="false">AM151</f>
        <v>0</v>
      </c>
      <c r="F143" s="139" t="n">
        <f aca="false">Z151</f>
        <v>0</v>
      </c>
      <c r="G143" s="140" t="n">
        <f aca="false">AN151</f>
        <v>0</v>
      </c>
      <c r="H143" s="139" t="n">
        <f aca="false">AA151</f>
        <v>0</v>
      </c>
      <c r="I143" s="140" t="n">
        <f aca="false">AO151</f>
        <v>0</v>
      </c>
      <c r="J143" s="139" t="n">
        <f aca="false">AB151</f>
        <v>0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2</v>
      </c>
      <c r="U143" s="140" t="n">
        <f aca="false">SUM(C143,E143,G143,I143,K143,M143,O143,Q143,S143)</f>
        <v>0</v>
      </c>
      <c r="V143" s="136"/>
      <c r="W143" s="116"/>
      <c r="X143" s="104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BA143" s="188" t="n">
        <f aca="false">BN137+CA137</f>
        <v>76</v>
      </c>
      <c r="BB143" s="188" t="n">
        <f aca="false">BO137+CB137</f>
        <v>13</v>
      </c>
      <c r="BC143" s="188" t="n">
        <f aca="false">BP137+CC137</f>
        <v>0</v>
      </c>
      <c r="BD143" s="188" t="n">
        <f aca="false">BQ137+CD137</f>
        <v>0</v>
      </c>
      <c r="BE143" s="188" t="n">
        <f aca="false">BR137+CE137</f>
        <v>0</v>
      </c>
      <c r="BF143" s="188" t="n">
        <f aca="false">BS137+CF137</f>
        <v>0</v>
      </c>
      <c r="BG143" s="188" t="n">
        <f aca="false">BT137+CG137</f>
        <v>0</v>
      </c>
      <c r="BH143" s="188" t="n">
        <f aca="false">BU137+CH137</f>
        <v>0</v>
      </c>
      <c r="BI143" s="188" t="n">
        <f aca="false">BV137+CI137</f>
        <v>0</v>
      </c>
      <c r="BJ143" s="188" t="n">
        <f aca="false">BW137+CJ137</f>
        <v>0</v>
      </c>
      <c r="BK143" s="188" t="n">
        <f aca="false">BX137+CK137</f>
        <v>0</v>
      </c>
      <c r="BL143" s="188" t="n">
        <f aca="false">BY137+CL137</f>
        <v>0</v>
      </c>
      <c r="BM143" s="122"/>
      <c r="BN143" s="118" t="n">
        <v>3</v>
      </c>
      <c r="BO143" s="118" t="n">
        <v>1</v>
      </c>
      <c r="BP143" s="118" t="n">
        <v>0</v>
      </c>
      <c r="BQ143" s="118" t="n">
        <v>0</v>
      </c>
      <c r="BR143" s="118" t="n">
        <v>0</v>
      </c>
      <c r="BS143" s="118" t="n">
        <v>0</v>
      </c>
      <c r="BT143" s="118" t="n">
        <v>0</v>
      </c>
      <c r="BU143" s="118" t="n">
        <v>0</v>
      </c>
      <c r="BV143" s="118" t="n">
        <v>0</v>
      </c>
      <c r="BW143" s="118" t="n">
        <v>0</v>
      </c>
      <c r="BX143" s="118" t="n">
        <v>0</v>
      </c>
      <c r="BY143" s="118" t="n">
        <v>0</v>
      </c>
      <c r="BZ143" s="99"/>
      <c r="CA143" s="119" t="n">
        <v>22</v>
      </c>
      <c r="CB143" s="119" t="n">
        <v>3</v>
      </c>
      <c r="CC143" s="119" t="n">
        <v>0</v>
      </c>
      <c r="CD143" s="119" t="n">
        <v>0</v>
      </c>
      <c r="CE143" s="119" t="n">
        <v>0</v>
      </c>
      <c r="CF143" s="119" t="n">
        <v>0</v>
      </c>
      <c r="CG143" s="119" t="n">
        <v>0</v>
      </c>
      <c r="CH143" s="119" t="n">
        <v>0</v>
      </c>
      <c r="CI143" s="119" t="n">
        <v>0</v>
      </c>
      <c r="CJ143" s="119" t="n">
        <v>0</v>
      </c>
      <c r="CK143" s="119" t="n">
        <v>0</v>
      </c>
      <c r="CL143" s="119" t="n">
        <v>0</v>
      </c>
    </row>
    <row r="144" s="97" customFormat="true" ht="12.75" hidden="false" customHeight="false" outlineLevel="0" collapsed="false">
      <c r="A144" s="132" t="s">
        <v>91</v>
      </c>
      <c r="B144" s="139" t="n">
        <f aca="false">X152</f>
        <v>12</v>
      </c>
      <c r="C144" s="140" t="n">
        <f aca="false">AL152</f>
        <v>0</v>
      </c>
      <c r="D144" s="139" t="n">
        <f aca="false">Y152</f>
        <v>2</v>
      </c>
      <c r="E144" s="140" t="n">
        <f aca="false">AM152</f>
        <v>0</v>
      </c>
      <c r="F144" s="139" t="n">
        <f aca="false">Z152</f>
        <v>0</v>
      </c>
      <c r="G144" s="140" t="n">
        <f aca="false">AN152</f>
        <v>0</v>
      </c>
      <c r="H144" s="139" t="n">
        <f aca="false">AA152</f>
        <v>0</v>
      </c>
      <c r="I144" s="140" t="n">
        <f aca="false">AO152</f>
        <v>0</v>
      </c>
      <c r="J144" s="139" t="n">
        <f aca="false">AB152</f>
        <v>0</v>
      </c>
      <c r="K144" s="140" t="n">
        <f aca="false">AP152</f>
        <v>0</v>
      </c>
      <c r="L144" s="139" t="n">
        <f aca="false">AC152</f>
        <v>0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14</v>
      </c>
      <c r="U144" s="140" t="n">
        <f aca="false">SUM(C144,E144,G144,I144,K144,M144,O144,Q144,S144)</f>
        <v>0</v>
      </c>
      <c r="V144" s="13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BA144" s="188" t="n">
        <f aca="false">BN138+CA138</f>
        <v>74</v>
      </c>
      <c r="BB144" s="188" t="n">
        <f aca="false">BO138+CB138</f>
        <v>7</v>
      </c>
      <c r="BC144" s="188" t="n">
        <f aca="false">BP138+CC138</f>
        <v>0</v>
      </c>
      <c r="BD144" s="188" t="n">
        <f aca="false">BQ138+CD138</f>
        <v>0</v>
      </c>
      <c r="BE144" s="188" t="n">
        <f aca="false">BR138+CE138</f>
        <v>0</v>
      </c>
      <c r="BF144" s="188" t="n">
        <f aca="false">BS138+CF138</f>
        <v>0</v>
      </c>
      <c r="BG144" s="188" t="n">
        <f aca="false">BT138+CG138</f>
        <v>0</v>
      </c>
      <c r="BH144" s="188" t="n">
        <f aca="false">BU138+CH138</f>
        <v>0</v>
      </c>
      <c r="BI144" s="188" t="n">
        <f aca="false">BV138+CI138</f>
        <v>0</v>
      </c>
      <c r="BJ144" s="188" t="n">
        <f aca="false">BW138+CJ138</f>
        <v>0</v>
      </c>
      <c r="BK144" s="188" t="n">
        <f aca="false">BX138+CK138</f>
        <v>0</v>
      </c>
      <c r="BL144" s="188" t="n">
        <f aca="false">BY138+CL138</f>
        <v>0</v>
      </c>
      <c r="BM144" s="122"/>
      <c r="BN144" s="118" t="n">
        <v>1</v>
      </c>
      <c r="BO144" s="118" t="n">
        <v>1</v>
      </c>
      <c r="BP144" s="118" t="n">
        <v>0</v>
      </c>
      <c r="BQ144" s="118" t="n">
        <v>0</v>
      </c>
      <c r="BR144" s="118" t="n">
        <v>0</v>
      </c>
      <c r="BS144" s="118" t="n">
        <v>0</v>
      </c>
      <c r="BT144" s="118" t="n">
        <v>0</v>
      </c>
      <c r="BU144" s="118" t="n">
        <v>0</v>
      </c>
      <c r="BV144" s="118" t="n">
        <v>0</v>
      </c>
      <c r="BW144" s="118" t="n">
        <v>0</v>
      </c>
      <c r="BX144" s="118" t="n">
        <v>0</v>
      </c>
      <c r="BY144" s="118" t="n">
        <v>0</v>
      </c>
      <c r="BZ144" s="99"/>
      <c r="CA144" s="119" t="n">
        <v>15</v>
      </c>
      <c r="CB144" s="119" t="n">
        <v>4</v>
      </c>
      <c r="CC144" s="119" t="n">
        <v>0</v>
      </c>
      <c r="CD144" s="119" t="n">
        <v>0</v>
      </c>
      <c r="CE144" s="119" t="n">
        <v>0</v>
      </c>
      <c r="CF144" s="119" t="n">
        <v>0</v>
      </c>
      <c r="CG144" s="119" t="n">
        <v>0</v>
      </c>
      <c r="CH144" s="119" t="n">
        <v>0</v>
      </c>
      <c r="CI144" s="119" t="n">
        <v>0</v>
      </c>
      <c r="CJ144" s="119" t="n">
        <v>0</v>
      </c>
      <c r="CK144" s="119" t="n">
        <v>0</v>
      </c>
      <c r="CL144" s="119" t="n">
        <v>0</v>
      </c>
    </row>
    <row r="145" s="97" customFormat="true" ht="12.75" hidden="false" customHeight="false" outlineLevel="0" collapsed="false">
      <c r="A145" s="132" t="s">
        <v>92</v>
      </c>
      <c r="B145" s="139" t="n">
        <f aca="false">X153</f>
        <v>43</v>
      </c>
      <c r="C145" s="140" t="n">
        <f aca="false">AL153</f>
        <v>0</v>
      </c>
      <c r="D145" s="139" t="n">
        <f aca="false">Y153</f>
        <v>5</v>
      </c>
      <c r="E145" s="140" t="n">
        <f aca="false">AM153</f>
        <v>0</v>
      </c>
      <c r="F145" s="139" t="n">
        <f aca="false">Z153</f>
        <v>0</v>
      </c>
      <c r="G145" s="140" t="n">
        <f aca="false">AN153</f>
        <v>0</v>
      </c>
      <c r="H145" s="139" t="n">
        <f aca="false">AA153</f>
        <v>0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0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48</v>
      </c>
      <c r="U145" s="140" t="n">
        <f aca="false">SUM(C145,E145,G145,I145,K145,M145,O145,Q145,S145)</f>
        <v>0</v>
      </c>
      <c r="V145" s="13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BA145" s="188" t="n">
        <f aca="false">BN139+CA139</f>
        <v>74</v>
      </c>
      <c r="BB145" s="188" t="n">
        <f aca="false">BO139+CB139</f>
        <v>8</v>
      </c>
      <c r="BC145" s="188" t="n">
        <f aca="false">BP139+CC139</f>
        <v>1</v>
      </c>
      <c r="BD145" s="188" t="n">
        <f aca="false">BQ139+CD139</f>
        <v>0</v>
      </c>
      <c r="BE145" s="188" t="n">
        <f aca="false">BR139+CE139</f>
        <v>0</v>
      </c>
      <c r="BF145" s="188" t="n">
        <f aca="false">BS139+CF139</f>
        <v>0</v>
      </c>
      <c r="BG145" s="188" t="n">
        <f aca="false">BT139+CG139</f>
        <v>0</v>
      </c>
      <c r="BH145" s="188" t="n">
        <f aca="false">BU139+CH139</f>
        <v>0</v>
      </c>
      <c r="BI145" s="188" t="n">
        <f aca="false">BV139+CI139</f>
        <v>0</v>
      </c>
      <c r="BJ145" s="188" t="n">
        <f aca="false">BW139+CJ139</f>
        <v>0</v>
      </c>
      <c r="BK145" s="188" t="n">
        <f aca="false">BX139+CK139</f>
        <v>0</v>
      </c>
      <c r="BL145" s="188" t="n">
        <f aca="false">BY139+CL139</f>
        <v>0</v>
      </c>
      <c r="BM145" s="122"/>
      <c r="BN145" s="118" t="n">
        <v>2</v>
      </c>
      <c r="BO145" s="118" t="n">
        <v>0</v>
      </c>
      <c r="BP145" s="118" t="n">
        <v>0</v>
      </c>
      <c r="BQ145" s="118" t="n">
        <v>0</v>
      </c>
      <c r="BR145" s="118" t="n">
        <v>0</v>
      </c>
      <c r="BS145" s="118" t="n">
        <v>0</v>
      </c>
      <c r="BT145" s="118" t="n">
        <v>0</v>
      </c>
      <c r="BU145" s="118" t="n">
        <v>0</v>
      </c>
      <c r="BV145" s="118" t="n">
        <v>0</v>
      </c>
      <c r="BW145" s="118" t="n">
        <v>0</v>
      </c>
      <c r="BX145" s="118" t="n">
        <v>0</v>
      </c>
      <c r="BY145" s="118" t="n">
        <v>0</v>
      </c>
      <c r="BZ145" s="99"/>
      <c r="CA145" s="119" t="n">
        <v>11</v>
      </c>
      <c r="CB145" s="119" t="n">
        <v>6</v>
      </c>
      <c r="CC145" s="119" t="n">
        <v>0</v>
      </c>
      <c r="CD145" s="119" t="n">
        <v>0</v>
      </c>
      <c r="CE145" s="119" t="n">
        <v>0</v>
      </c>
      <c r="CF145" s="119" t="n">
        <v>0</v>
      </c>
      <c r="CG145" s="119" t="n">
        <v>0</v>
      </c>
      <c r="CH145" s="119" t="n">
        <v>0</v>
      </c>
      <c r="CI145" s="119" t="n">
        <v>0</v>
      </c>
      <c r="CJ145" s="119" t="n">
        <v>0</v>
      </c>
      <c r="CK145" s="119" t="n">
        <v>0</v>
      </c>
      <c r="CL145" s="119" t="n">
        <v>0</v>
      </c>
    </row>
    <row r="146" s="97" customFormat="true" ht="12.75" hidden="false" customHeight="false" outlineLevel="0" collapsed="false">
      <c r="A146" s="132" t="s">
        <v>93</v>
      </c>
      <c r="B146" s="139" t="n">
        <f aca="false">X154</f>
        <v>102</v>
      </c>
      <c r="C146" s="140" t="n">
        <f aca="false">AL154</f>
        <v>4</v>
      </c>
      <c r="D146" s="139" t="n">
        <f aca="false">Y154</f>
        <v>3</v>
      </c>
      <c r="E146" s="140" t="n">
        <f aca="false">AM154</f>
        <v>0</v>
      </c>
      <c r="F146" s="139" t="n">
        <f aca="false">Z154</f>
        <v>0</v>
      </c>
      <c r="G146" s="140" t="n">
        <f aca="false">AN154</f>
        <v>0</v>
      </c>
      <c r="H146" s="139" t="n">
        <f aca="false">AA154</f>
        <v>0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105</v>
      </c>
      <c r="U146" s="140" t="n">
        <f aca="false">SUM(C146,E146,G146,I146,K146,M146,O146,Q146,S146)</f>
        <v>4</v>
      </c>
      <c r="V146" s="136"/>
      <c r="W146" s="116"/>
      <c r="X146" s="97" t="n">
        <f aca="false">BA56</f>
        <v>6</v>
      </c>
      <c r="Y146" s="97" t="n">
        <f aca="false">BB56</f>
        <v>0</v>
      </c>
      <c r="Z146" s="97" t="n">
        <f aca="false">BC56</f>
        <v>0</v>
      </c>
      <c r="AA146" s="97" t="n">
        <f aca="false">BD56</f>
        <v>0</v>
      </c>
      <c r="AB146" s="97" t="n">
        <f aca="false">BE56</f>
        <v>0</v>
      </c>
      <c r="AC146" s="97" t="n">
        <f aca="false">BF56</f>
        <v>0</v>
      </c>
      <c r="AD146" s="97" t="n">
        <f aca="false">BG56</f>
        <v>0</v>
      </c>
      <c r="AE146" s="97" t="n">
        <f aca="false">BH56</f>
        <v>0</v>
      </c>
      <c r="AF146" s="97" t="n">
        <f aca="false">BI56</f>
        <v>0</v>
      </c>
      <c r="AG146" s="97" t="n">
        <f aca="false">BJ56</f>
        <v>0</v>
      </c>
      <c r="AH146" s="97" t="n">
        <f aca="false">BK56</f>
        <v>0</v>
      </c>
      <c r="AI146" s="97" t="n">
        <f aca="false">BL56</f>
        <v>0</v>
      </c>
      <c r="AL146" s="97" t="n">
        <f aca="false">BN51</f>
        <v>0</v>
      </c>
      <c r="AM146" s="97" t="n">
        <f aca="false">BO51</f>
        <v>0</v>
      </c>
      <c r="AN146" s="97" t="n">
        <f aca="false">BP51</f>
        <v>0</v>
      </c>
      <c r="AO146" s="97" t="n">
        <f aca="false">BQ51</f>
        <v>0</v>
      </c>
      <c r="AP146" s="97" t="n">
        <f aca="false">BR51</f>
        <v>0</v>
      </c>
      <c r="AQ146" s="97" t="n">
        <f aca="false">BS51</f>
        <v>0</v>
      </c>
      <c r="AR146" s="97" t="n">
        <f aca="false">BT51</f>
        <v>0</v>
      </c>
      <c r="AS146" s="97" t="n">
        <f aca="false">BU51</f>
        <v>0</v>
      </c>
      <c r="AT146" s="97" t="n">
        <f aca="false">BV51</f>
        <v>0</v>
      </c>
      <c r="AU146" s="97" t="n">
        <f aca="false">BW51</f>
        <v>0</v>
      </c>
      <c r="AV146" s="97" t="n">
        <f aca="false">BX51</f>
        <v>0</v>
      </c>
      <c r="AW146" s="97" t="n">
        <f aca="false">BY51</f>
        <v>0</v>
      </c>
      <c r="BA146" s="188" t="n">
        <f aca="false">BN140+CA140</f>
        <v>101</v>
      </c>
      <c r="BB146" s="188" t="n">
        <f aca="false">BO140+CB140</f>
        <v>3</v>
      </c>
      <c r="BC146" s="188" t="n">
        <f aca="false">BP140+CC140</f>
        <v>0</v>
      </c>
      <c r="BD146" s="188" t="n">
        <f aca="false">BQ140+CD140</f>
        <v>0</v>
      </c>
      <c r="BE146" s="188" t="n">
        <f aca="false">BR140+CE140</f>
        <v>0</v>
      </c>
      <c r="BF146" s="188" t="n">
        <f aca="false">BS140+CF140</f>
        <v>0</v>
      </c>
      <c r="BG146" s="188" t="n">
        <f aca="false">BT140+CG140</f>
        <v>0</v>
      </c>
      <c r="BH146" s="188" t="n">
        <f aca="false">BU140+CH140</f>
        <v>0</v>
      </c>
      <c r="BI146" s="188" t="n">
        <f aca="false">BV140+CI140</f>
        <v>0</v>
      </c>
      <c r="BJ146" s="188" t="n">
        <f aca="false">BW140+CJ140</f>
        <v>0</v>
      </c>
      <c r="BK146" s="188" t="n">
        <f aca="false">BX140+CK140</f>
        <v>0</v>
      </c>
      <c r="BL146" s="188" t="n">
        <f aca="false">BY140+CL140</f>
        <v>0</v>
      </c>
      <c r="BM146" s="122"/>
      <c r="BN146" s="118" t="n">
        <v>0</v>
      </c>
      <c r="BO146" s="118" t="n">
        <v>0</v>
      </c>
      <c r="BP146" s="118" t="n">
        <v>0</v>
      </c>
      <c r="BQ146" s="118" t="n">
        <v>0</v>
      </c>
      <c r="BR146" s="118" t="n">
        <v>0</v>
      </c>
      <c r="BS146" s="118" t="n">
        <v>0</v>
      </c>
      <c r="BT146" s="118" t="n">
        <v>0</v>
      </c>
      <c r="BU146" s="118" t="n">
        <v>0</v>
      </c>
      <c r="BV146" s="118" t="n">
        <v>0</v>
      </c>
      <c r="BW146" s="118" t="n">
        <v>0</v>
      </c>
      <c r="BX146" s="118" t="n">
        <v>0</v>
      </c>
      <c r="BY146" s="118" t="n">
        <v>0</v>
      </c>
      <c r="BZ146" s="99"/>
      <c r="CA146" s="119" t="n">
        <v>6</v>
      </c>
      <c r="CB146" s="119" t="n">
        <v>2</v>
      </c>
      <c r="CC146" s="119" t="n">
        <v>1</v>
      </c>
      <c r="CD146" s="119" t="n">
        <v>0</v>
      </c>
      <c r="CE146" s="119" t="n">
        <v>0</v>
      </c>
      <c r="CF146" s="119" t="n">
        <v>0</v>
      </c>
      <c r="CG146" s="119" t="n">
        <v>0</v>
      </c>
      <c r="CH146" s="119" t="n">
        <v>0</v>
      </c>
      <c r="CI146" s="119" t="n">
        <v>0</v>
      </c>
      <c r="CJ146" s="119" t="n">
        <v>0</v>
      </c>
      <c r="CK146" s="119" t="n">
        <v>0</v>
      </c>
      <c r="CL146" s="119" t="n">
        <v>0</v>
      </c>
    </row>
    <row r="147" s="97" customFormat="true" ht="12.75" hidden="false" customHeight="false" outlineLevel="0" collapsed="false">
      <c r="A147" s="132" t="s">
        <v>94</v>
      </c>
      <c r="B147" s="139" t="n">
        <f aca="false">X155</f>
        <v>69</v>
      </c>
      <c r="C147" s="140" t="n">
        <f aca="false">AL155</f>
        <v>2</v>
      </c>
      <c r="D147" s="139" t="n">
        <f aca="false">Y155</f>
        <v>5</v>
      </c>
      <c r="E147" s="140" t="n">
        <f aca="false">AM155</f>
        <v>0</v>
      </c>
      <c r="F147" s="139" t="n">
        <f aca="false">Z155</f>
        <v>0</v>
      </c>
      <c r="G147" s="140" t="n">
        <f aca="false">AN155</f>
        <v>0</v>
      </c>
      <c r="H147" s="139" t="n">
        <f aca="false">AA155</f>
        <v>0</v>
      </c>
      <c r="I147" s="140" t="n">
        <f aca="false">AO155</f>
        <v>0</v>
      </c>
      <c r="J147" s="139" t="n">
        <f aca="false">AB155</f>
        <v>0</v>
      </c>
      <c r="K147" s="140" t="n">
        <f aca="false">AP155</f>
        <v>0</v>
      </c>
      <c r="L147" s="139" t="n">
        <f aca="false">AC155</f>
        <v>0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74</v>
      </c>
      <c r="U147" s="140" t="n">
        <f aca="false">SUM(C147,E147,G147,I147,K147,M147,O147,Q147,S147)</f>
        <v>2</v>
      </c>
      <c r="V147" s="136"/>
      <c r="W147" s="116"/>
      <c r="X147" s="97" t="n">
        <f aca="false">BA57</f>
        <v>1</v>
      </c>
      <c r="Y147" s="97" t="n">
        <f aca="false">BB57</f>
        <v>0</v>
      </c>
      <c r="Z147" s="97" t="n">
        <f aca="false">BC57</f>
        <v>1</v>
      </c>
      <c r="AA147" s="97" t="n">
        <f aca="false">BD57</f>
        <v>0</v>
      </c>
      <c r="AB147" s="97" t="n">
        <f aca="false">BE57</f>
        <v>0</v>
      </c>
      <c r="AC147" s="97" t="n">
        <f aca="false">BF57</f>
        <v>0</v>
      </c>
      <c r="AD147" s="97" t="n">
        <f aca="false">BG57</f>
        <v>0</v>
      </c>
      <c r="AE147" s="97" t="n">
        <f aca="false">BH57</f>
        <v>0</v>
      </c>
      <c r="AF147" s="97" t="n">
        <f aca="false">BI57</f>
        <v>0</v>
      </c>
      <c r="AG147" s="97" t="n">
        <f aca="false">BJ57</f>
        <v>0</v>
      </c>
      <c r="AH147" s="97" t="n">
        <f aca="false">BK57</f>
        <v>0</v>
      </c>
      <c r="AI147" s="97" t="n">
        <f aca="false">BL57</f>
        <v>0</v>
      </c>
      <c r="AL147" s="97" t="n">
        <f aca="false">BN52</f>
        <v>0</v>
      </c>
      <c r="AM147" s="97" t="n">
        <f aca="false">BO52</f>
        <v>0</v>
      </c>
      <c r="AN147" s="97" t="n">
        <f aca="false">BP52</f>
        <v>0</v>
      </c>
      <c r="AO147" s="97" t="n">
        <f aca="false">BQ52</f>
        <v>0</v>
      </c>
      <c r="AP147" s="97" t="n">
        <f aca="false">BR52</f>
        <v>0</v>
      </c>
      <c r="AQ147" s="97" t="n">
        <f aca="false">BS52</f>
        <v>0</v>
      </c>
      <c r="AR147" s="97" t="n">
        <f aca="false">BT52</f>
        <v>0</v>
      </c>
      <c r="AS147" s="97" t="n">
        <f aca="false">BU52</f>
        <v>0</v>
      </c>
      <c r="AT147" s="97" t="n">
        <f aca="false">BV52</f>
        <v>0</v>
      </c>
      <c r="AU147" s="97" t="n">
        <f aca="false">BW52</f>
        <v>0</v>
      </c>
      <c r="AV147" s="97" t="n">
        <f aca="false">BX52</f>
        <v>0</v>
      </c>
      <c r="AW147" s="97" t="n">
        <f aca="false">BY52</f>
        <v>0</v>
      </c>
      <c r="BA147" s="188" t="n">
        <f aca="false">BN141+CA141</f>
        <v>118</v>
      </c>
      <c r="BB147" s="188" t="n">
        <f aca="false">BO141+CB141</f>
        <v>6</v>
      </c>
      <c r="BC147" s="188" t="n">
        <f aca="false">BP141+CC141</f>
        <v>1</v>
      </c>
      <c r="BD147" s="188" t="n">
        <f aca="false">BQ141+CD141</f>
        <v>0</v>
      </c>
      <c r="BE147" s="188" t="n">
        <f aca="false">BR141+CE141</f>
        <v>0</v>
      </c>
      <c r="BF147" s="188" t="n">
        <f aca="false">BS141+CF141</f>
        <v>0</v>
      </c>
      <c r="BG147" s="188" t="n">
        <f aca="false">BT141+CG141</f>
        <v>0</v>
      </c>
      <c r="BH147" s="188" t="n">
        <f aca="false">BU141+CH141</f>
        <v>0</v>
      </c>
      <c r="BI147" s="188" t="n">
        <f aca="false">BV141+CI141</f>
        <v>0</v>
      </c>
      <c r="BJ147" s="188" t="n">
        <f aca="false">BW141+CJ141</f>
        <v>0</v>
      </c>
      <c r="BK147" s="188" t="n">
        <f aca="false">BX141+CK141</f>
        <v>0</v>
      </c>
      <c r="BL147" s="188" t="n">
        <f aca="false">BY141+CL141</f>
        <v>0</v>
      </c>
      <c r="BM147" s="122"/>
      <c r="BN147" s="118" t="n">
        <v>0</v>
      </c>
      <c r="BO147" s="118" t="n">
        <v>0</v>
      </c>
      <c r="BP147" s="118" t="n">
        <v>0</v>
      </c>
      <c r="BQ147" s="118" t="n">
        <v>0</v>
      </c>
      <c r="BR147" s="118" t="n">
        <v>0</v>
      </c>
      <c r="BS147" s="118" t="n">
        <v>0</v>
      </c>
      <c r="BT147" s="118" t="n">
        <v>0</v>
      </c>
      <c r="BU147" s="118" t="n">
        <v>0</v>
      </c>
      <c r="BV147" s="118" t="n">
        <v>0</v>
      </c>
      <c r="BW147" s="118" t="n">
        <v>0</v>
      </c>
      <c r="BX147" s="118" t="n">
        <v>0</v>
      </c>
      <c r="BY147" s="118" t="n">
        <v>0</v>
      </c>
      <c r="BZ147" s="99"/>
      <c r="CA147" s="119" t="n">
        <v>6</v>
      </c>
      <c r="CB147" s="119" t="n">
        <v>0</v>
      </c>
      <c r="CC147" s="119" t="n">
        <v>0</v>
      </c>
      <c r="CD147" s="119" t="n">
        <v>0</v>
      </c>
      <c r="CE147" s="119" t="n">
        <v>0</v>
      </c>
      <c r="CF147" s="119" t="n">
        <v>0</v>
      </c>
      <c r="CG147" s="119" t="n">
        <v>0</v>
      </c>
      <c r="CH147" s="119" t="n">
        <v>0</v>
      </c>
      <c r="CI147" s="119" t="n">
        <v>0</v>
      </c>
      <c r="CJ147" s="119" t="n">
        <v>0</v>
      </c>
      <c r="CK147" s="119" t="n">
        <v>0</v>
      </c>
      <c r="CL147" s="119" t="n">
        <v>0</v>
      </c>
    </row>
    <row r="148" s="97" customFormat="true" ht="13.15" hidden="false" customHeight="false" outlineLevel="0" collapsed="false">
      <c r="A148" s="132" t="s">
        <v>95</v>
      </c>
      <c r="B148" s="139" t="n">
        <f aca="false">X156</f>
        <v>72</v>
      </c>
      <c r="C148" s="140" t="n">
        <f aca="false">AL156</f>
        <v>1</v>
      </c>
      <c r="D148" s="139" t="n">
        <f aca="false">Y156</f>
        <v>3</v>
      </c>
      <c r="E148" s="140" t="n">
        <f aca="false">AM156</f>
        <v>0</v>
      </c>
      <c r="F148" s="139" t="n">
        <f aca="false">Z156</f>
        <v>0</v>
      </c>
      <c r="G148" s="140" t="n">
        <f aca="false">AN156</f>
        <v>0</v>
      </c>
      <c r="H148" s="139" t="n">
        <f aca="false">AA156</f>
        <v>0</v>
      </c>
      <c r="I148" s="140" t="n">
        <f aca="false">AO156</f>
        <v>0</v>
      </c>
      <c r="J148" s="139" t="n">
        <f aca="false">AB156</f>
        <v>0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75</v>
      </c>
      <c r="U148" s="140" t="n">
        <f aca="false">SUM(C148,E148,G148,I148,K148,M148,O148,Q148,S148)</f>
        <v>1</v>
      </c>
      <c r="V148" s="136"/>
      <c r="W148" s="116"/>
      <c r="X148" s="97" t="n">
        <f aca="false">BA58</f>
        <v>3</v>
      </c>
      <c r="Y148" s="97" t="n">
        <f aca="false">BB58</f>
        <v>0</v>
      </c>
      <c r="Z148" s="97" t="n">
        <f aca="false">BC58</f>
        <v>0</v>
      </c>
      <c r="AA148" s="97" t="n">
        <f aca="false">BD58</f>
        <v>0</v>
      </c>
      <c r="AB148" s="97" t="n">
        <f aca="false">BE58</f>
        <v>0</v>
      </c>
      <c r="AC148" s="97" t="n">
        <f aca="false">BF58</f>
        <v>0</v>
      </c>
      <c r="AD148" s="97" t="n">
        <f aca="false">BG58</f>
        <v>0</v>
      </c>
      <c r="AE148" s="97" t="n">
        <f aca="false">BH58</f>
        <v>0</v>
      </c>
      <c r="AF148" s="97" t="n">
        <f aca="false">BI58</f>
        <v>0</v>
      </c>
      <c r="AG148" s="97" t="n">
        <f aca="false">BJ58</f>
        <v>0</v>
      </c>
      <c r="AH148" s="97" t="n">
        <f aca="false">BK58</f>
        <v>0</v>
      </c>
      <c r="AI148" s="97" t="n">
        <f aca="false">BL58</f>
        <v>0</v>
      </c>
      <c r="AL148" s="97" t="n">
        <f aca="false">BN53</f>
        <v>0</v>
      </c>
      <c r="AM148" s="97" t="n">
        <f aca="false">BO53</f>
        <v>0</v>
      </c>
      <c r="AN148" s="97" t="n">
        <f aca="false">BP53</f>
        <v>0</v>
      </c>
      <c r="AO148" s="97" t="n">
        <f aca="false">BQ53</f>
        <v>0</v>
      </c>
      <c r="AP148" s="97" t="n">
        <f aca="false">BR53</f>
        <v>0</v>
      </c>
      <c r="AQ148" s="97" t="n">
        <f aca="false">BS53</f>
        <v>0</v>
      </c>
      <c r="AR148" s="97" t="n">
        <f aca="false">BT53</f>
        <v>0</v>
      </c>
      <c r="AS148" s="97" t="n">
        <f aca="false">BU53</f>
        <v>0</v>
      </c>
      <c r="AT148" s="97" t="n">
        <f aca="false">BV53</f>
        <v>0</v>
      </c>
      <c r="AU148" s="97" t="n">
        <f aca="false">BW53</f>
        <v>0</v>
      </c>
      <c r="AV148" s="97" t="n">
        <f aca="false">BX53</f>
        <v>0</v>
      </c>
      <c r="AW148" s="97" t="n">
        <f aca="false">BY53</f>
        <v>0</v>
      </c>
      <c r="BA148" s="188" t="n">
        <f aca="false">BN142+CA142</f>
        <v>54</v>
      </c>
      <c r="BB148" s="188" t="n">
        <f aca="false">BO142+CB142</f>
        <v>11</v>
      </c>
      <c r="BC148" s="188" t="n">
        <f aca="false">BP142+CC142</f>
        <v>1</v>
      </c>
      <c r="BD148" s="188" t="n">
        <f aca="false">BQ142+CD142</f>
        <v>0</v>
      </c>
      <c r="BE148" s="188" t="n">
        <f aca="false">BR142+CE142</f>
        <v>0</v>
      </c>
      <c r="BF148" s="188" t="n">
        <f aca="false">BS142+CF142</f>
        <v>0</v>
      </c>
      <c r="BG148" s="188" t="n">
        <f aca="false">BT142+CG142</f>
        <v>0</v>
      </c>
      <c r="BH148" s="188" t="n">
        <f aca="false">BU142+CH142</f>
        <v>0</v>
      </c>
      <c r="BI148" s="188" t="n">
        <f aca="false">BV142+CI142</f>
        <v>0</v>
      </c>
      <c r="BJ148" s="188" t="n">
        <f aca="false">BW142+CJ142</f>
        <v>0</v>
      </c>
      <c r="BK148" s="188" t="n">
        <f aca="false">BX142+CK142</f>
        <v>0</v>
      </c>
      <c r="BL148" s="188" t="n">
        <f aca="false">BY142+CL142</f>
        <v>0</v>
      </c>
      <c r="BM148" s="122"/>
      <c r="BN148" s="118" t="n">
        <v>0</v>
      </c>
      <c r="BO148" s="118" t="n">
        <v>0</v>
      </c>
      <c r="BP148" s="118" t="n">
        <v>0</v>
      </c>
      <c r="BQ148" s="118" t="n">
        <v>0</v>
      </c>
      <c r="BR148" s="118" t="n">
        <v>0</v>
      </c>
      <c r="BS148" s="118" t="n">
        <v>0</v>
      </c>
      <c r="BT148" s="118" t="n">
        <v>0</v>
      </c>
      <c r="BU148" s="118" t="n">
        <v>0</v>
      </c>
      <c r="BV148" s="118" t="n">
        <v>0</v>
      </c>
      <c r="BW148" s="118" t="n">
        <v>0</v>
      </c>
      <c r="BX148" s="118" t="n">
        <v>0</v>
      </c>
      <c r="BY148" s="118" t="n">
        <v>0</v>
      </c>
      <c r="BZ148" s="99"/>
      <c r="CA148" s="119" t="n">
        <v>7</v>
      </c>
      <c r="CB148" s="119" t="n">
        <v>7</v>
      </c>
      <c r="CC148" s="119" t="n">
        <v>1</v>
      </c>
      <c r="CD148" s="119" t="n">
        <v>0</v>
      </c>
      <c r="CE148" s="119" t="n">
        <v>0</v>
      </c>
      <c r="CF148" s="119" t="n">
        <v>0</v>
      </c>
      <c r="CG148" s="119" t="n">
        <v>0</v>
      </c>
      <c r="CH148" s="119" t="n">
        <v>0</v>
      </c>
      <c r="CI148" s="119" t="n">
        <v>0</v>
      </c>
      <c r="CJ148" s="119" t="n">
        <v>0</v>
      </c>
      <c r="CK148" s="119" t="n">
        <v>0</v>
      </c>
      <c r="CL148" s="119" t="n">
        <v>0</v>
      </c>
    </row>
    <row r="149" s="97" customFormat="true" ht="13.15" hidden="false" customHeight="false" outlineLevel="0" collapsed="false">
      <c r="A149" s="132" t="s">
        <v>96</v>
      </c>
      <c r="B149" s="139" t="n">
        <f aca="false">X157</f>
        <v>105</v>
      </c>
      <c r="C149" s="140" t="n">
        <f aca="false">AL157</f>
        <v>11</v>
      </c>
      <c r="D149" s="139" t="n">
        <f aca="false">Y157</f>
        <v>4</v>
      </c>
      <c r="E149" s="140" t="n">
        <f aca="false">AM157</f>
        <v>0</v>
      </c>
      <c r="F149" s="139" t="n">
        <f aca="false">Z157</f>
        <v>0</v>
      </c>
      <c r="G149" s="140" t="n">
        <f aca="false">AN157</f>
        <v>0</v>
      </c>
      <c r="H149" s="139" t="n">
        <f aca="false">AA157</f>
        <v>0</v>
      </c>
      <c r="I149" s="140" t="n">
        <f aca="false">AO157</f>
        <v>0</v>
      </c>
      <c r="J149" s="139" t="n">
        <f aca="false">AB157</f>
        <v>0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109</v>
      </c>
      <c r="U149" s="140" t="n">
        <f aca="false">SUM(C149,E149,G149,I149,K149,M149,O149,Q149,S149)</f>
        <v>11</v>
      </c>
      <c r="V149" s="136"/>
      <c r="W149" s="116"/>
      <c r="X149" s="97" t="n">
        <f aca="false">BA59</f>
        <v>0</v>
      </c>
      <c r="Y149" s="97" t="n">
        <f aca="false">BB59</f>
        <v>0</v>
      </c>
      <c r="Z149" s="97" t="n">
        <f aca="false">BC59</f>
        <v>0</v>
      </c>
      <c r="AA149" s="97" t="n">
        <f aca="false">BD59</f>
        <v>0</v>
      </c>
      <c r="AB149" s="97" t="n">
        <f aca="false">BE59</f>
        <v>0</v>
      </c>
      <c r="AC149" s="97" t="n">
        <f aca="false">BF59</f>
        <v>0</v>
      </c>
      <c r="AD149" s="97" t="n">
        <f aca="false">BG59</f>
        <v>0</v>
      </c>
      <c r="AE149" s="97" t="n">
        <f aca="false">BH59</f>
        <v>0</v>
      </c>
      <c r="AF149" s="97" t="n">
        <f aca="false">BI59</f>
        <v>0</v>
      </c>
      <c r="AG149" s="97" t="n">
        <f aca="false">BJ59</f>
        <v>0</v>
      </c>
      <c r="AH149" s="97" t="n">
        <f aca="false">BK59</f>
        <v>0</v>
      </c>
      <c r="AI149" s="97" t="n">
        <f aca="false">BL59</f>
        <v>0</v>
      </c>
      <c r="AL149" s="97" t="n">
        <f aca="false">BN54</f>
        <v>0</v>
      </c>
      <c r="AM149" s="97" t="n">
        <f aca="false">BO54</f>
        <v>0</v>
      </c>
      <c r="AN149" s="97" t="n">
        <f aca="false">BP54</f>
        <v>0</v>
      </c>
      <c r="AO149" s="97" t="n">
        <f aca="false">BQ54</f>
        <v>0</v>
      </c>
      <c r="AP149" s="97" t="n">
        <f aca="false">BR54</f>
        <v>0</v>
      </c>
      <c r="AQ149" s="97" t="n">
        <f aca="false">BS54</f>
        <v>0</v>
      </c>
      <c r="AR149" s="97" t="n">
        <f aca="false">BT54</f>
        <v>0</v>
      </c>
      <c r="AS149" s="97" t="n">
        <f aca="false">BU54</f>
        <v>0</v>
      </c>
      <c r="AT149" s="97" t="n">
        <f aca="false">BV54</f>
        <v>0</v>
      </c>
      <c r="AU149" s="97" t="n">
        <f aca="false">BW54</f>
        <v>0</v>
      </c>
      <c r="AV149" s="97" t="n">
        <f aca="false">BX54</f>
        <v>0</v>
      </c>
      <c r="AW149" s="97" t="n">
        <f aca="false">BY54</f>
        <v>0</v>
      </c>
      <c r="BA149" s="188" t="n">
        <f aca="false">BN143+CA143</f>
        <v>25</v>
      </c>
      <c r="BB149" s="188" t="n">
        <f aca="false">BO143+CB143</f>
        <v>4</v>
      </c>
      <c r="BC149" s="188" t="n">
        <f aca="false">BP143+CC143</f>
        <v>0</v>
      </c>
      <c r="BD149" s="188" t="n">
        <f aca="false">BQ143+CD143</f>
        <v>0</v>
      </c>
      <c r="BE149" s="188" t="n">
        <f aca="false">BR143+CE143</f>
        <v>0</v>
      </c>
      <c r="BF149" s="188" t="n">
        <f aca="false">BS143+CF143</f>
        <v>0</v>
      </c>
      <c r="BG149" s="188" t="n">
        <f aca="false">BT143+CG143</f>
        <v>0</v>
      </c>
      <c r="BH149" s="188" t="n">
        <f aca="false">BU143+CH143</f>
        <v>0</v>
      </c>
      <c r="BI149" s="188" t="n">
        <f aca="false">BV143+CI143</f>
        <v>0</v>
      </c>
      <c r="BJ149" s="188" t="n">
        <f aca="false">BW143+CJ143</f>
        <v>0</v>
      </c>
      <c r="BK149" s="188" t="n">
        <f aca="false">BX143+CK143</f>
        <v>0</v>
      </c>
      <c r="BL149" s="188" t="n">
        <f aca="false">BY143+CL143</f>
        <v>0</v>
      </c>
      <c r="BM149" s="117" t="s">
        <v>141</v>
      </c>
      <c r="BN149" s="118" t="n">
        <v>0</v>
      </c>
      <c r="BO149" s="118" t="n">
        <v>0</v>
      </c>
      <c r="BP149" s="118" t="n">
        <v>0</v>
      </c>
      <c r="BQ149" s="118" t="n">
        <v>0</v>
      </c>
      <c r="BR149" s="118" t="n">
        <v>0</v>
      </c>
      <c r="BS149" s="118" t="n">
        <v>0</v>
      </c>
      <c r="BT149" s="118" t="n">
        <v>0</v>
      </c>
      <c r="BU149" s="118" t="n">
        <v>0</v>
      </c>
      <c r="BV149" s="118" t="n">
        <v>0</v>
      </c>
      <c r="BW149" s="118" t="n">
        <v>0</v>
      </c>
      <c r="BX149" s="118" t="n">
        <v>0</v>
      </c>
      <c r="BY149" s="118" t="n">
        <v>0</v>
      </c>
      <c r="BZ149" s="99"/>
      <c r="CA149" s="119" t="n">
        <v>6</v>
      </c>
      <c r="CB149" s="119" t="n">
        <v>1</v>
      </c>
      <c r="CC149" s="119" t="n">
        <v>0</v>
      </c>
      <c r="CD149" s="119" t="n">
        <v>0</v>
      </c>
      <c r="CE149" s="119" t="n">
        <v>0</v>
      </c>
      <c r="CF149" s="119" t="n">
        <v>0</v>
      </c>
      <c r="CG149" s="119" t="n">
        <v>0</v>
      </c>
      <c r="CH149" s="119" t="n">
        <v>0</v>
      </c>
      <c r="CI149" s="119" t="n">
        <v>0</v>
      </c>
      <c r="CJ149" s="119" t="n">
        <v>0</v>
      </c>
      <c r="CK149" s="119" t="n">
        <v>0</v>
      </c>
      <c r="CL149" s="119" t="n">
        <v>0</v>
      </c>
    </row>
    <row r="150" s="97" customFormat="true" ht="12.75" hidden="false" customHeight="false" outlineLevel="0" collapsed="false">
      <c r="A150" s="132" t="s">
        <v>97</v>
      </c>
      <c r="B150" s="139" t="n">
        <f aca="false">X158</f>
        <v>75</v>
      </c>
      <c r="C150" s="140" t="n">
        <f aca="false">AL158</f>
        <v>3</v>
      </c>
      <c r="D150" s="139" t="n">
        <f aca="false">Y158</f>
        <v>5</v>
      </c>
      <c r="E150" s="140" t="n">
        <f aca="false">AM158</f>
        <v>0</v>
      </c>
      <c r="F150" s="139" t="n">
        <f aca="false">Z158</f>
        <v>0</v>
      </c>
      <c r="G150" s="140" t="n">
        <f aca="false">AN158</f>
        <v>0</v>
      </c>
      <c r="H150" s="139" t="n">
        <f aca="false">AA158</f>
        <v>0</v>
      </c>
      <c r="I150" s="140" t="n">
        <f aca="false">AO158</f>
        <v>0</v>
      </c>
      <c r="J150" s="139" t="n">
        <f aca="false">AB158</f>
        <v>0</v>
      </c>
      <c r="K150" s="140" t="n">
        <f aca="false">AP158</f>
        <v>0</v>
      </c>
      <c r="L150" s="139" t="n">
        <f aca="false">AC158</f>
        <v>0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80</v>
      </c>
      <c r="U150" s="140" t="n">
        <f aca="false">SUM(C150,E150,G150,I150,K150,M150,O150,Q150,S150)</f>
        <v>3</v>
      </c>
      <c r="V150" s="136"/>
      <c r="W150" s="116"/>
      <c r="X150" s="97" t="n">
        <f aca="false">BA60</f>
        <v>2</v>
      </c>
      <c r="Y150" s="97" t="n">
        <f aca="false">BB60</f>
        <v>1</v>
      </c>
      <c r="Z150" s="97" t="n">
        <f aca="false">BC60</f>
        <v>0</v>
      </c>
      <c r="AA150" s="97" t="n">
        <f aca="false">BD60</f>
        <v>0</v>
      </c>
      <c r="AB150" s="97" t="n">
        <f aca="false">BE60</f>
        <v>0</v>
      </c>
      <c r="AC150" s="97" t="n">
        <f aca="false">BF60</f>
        <v>0</v>
      </c>
      <c r="AD150" s="97" t="n">
        <f aca="false">BG60</f>
        <v>0</v>
      </c>
      <c r="AE150" s="97" t="n">
        <f aca="false">BH60</f>
        <v>0</v>
      </c>
      <c r="AF150" s="97" t="n">
        <f aca="false">BI60</f>
        <v>0</v>
      </c>
      <c r="AG150" s="97" t="n">
        <f aca="false">BJ60</f>
        <v>0</v>
      </c>
      <c r="AH150" s="97" t="n">
        <f aca="false">BK60</f>
        <v>0</v>
      </c>
      <c r="AI150" s="97" t="n">
        <f aca="false">BL60</f>
        <v>0</v>
      </c>
      <c r="AL150" s="97" t="n">
        <f aca="false">BN55</f>
        <v>0</v>
      </c>
      <c r="AM150" s="97" t="n">
        <f aca="false">BO55</f>
        <v>0</v>
      </c>
      <c r="AN150" s="97" t="n">
        <f aca="false">BP55</f>
        <v>0</v>
      </c>
      <c r="AO150" s="97" t="n">
        <f aca="false">BQ55</f>
        <v>0</v>
      </c>
      <c r="AP150" s="97" t="n">
        <f aca="false">BR55</f>
        <v>0</v>
      </c>
      <c r="AQ150" s="97" t="n">
        <f aca="false">BS55</f>
        <v>0</v>
      </c>
      <c r="AR150" s="97" t="n">
        <f aca="false">BT55</f>
        <v>0</v>
      </c>
      <c r="AS150" s="97" t="n">
        <f aca="false">BU55</f>
        <v>0</v>
      </c>
      <c r="AT150" s="97" t="n">
        <f aca="false">BV55</f>
        <v>0</v>
      </c>
      <c r="AU150" s="97" t="n">
        <f aca="false">BW55</f>
        <v>0</v>
      </c>
      <c r="AV150" s="97" t="n">
        <f aca="false">BX55</f>
        <v>0</v>
      </c>
      <c r="AW150" s="97" t="n">
        <f aca="false">BY55</f>
        <v>0</v>
      </c>
      <c r="BA150" s="188" t="n">
        <f aca="false">BN144+CA144</f>
        <v>16</v>
      </c>
      <c r="BB150" s="188" t="n">
        <f aca="false">BO144+CB144</f>
        <v>5</v>
      </c>
      <c r="BC150" s="188" t="n">
        <f aca="false">BP144+CC144</f>
        <v>0</v>
      </c>
      <c r="BD150" s="188" t="n">
        <f aca="false">BQ144+CD144</f>
        <v>0</v>
      </c>
      <c r="BE150" s="188" t="n">
        <f aca="false">BR144+CE144</f>
        <v>0</v>
      </c>
      <c r="BF150" s="188" t="n">
        <f aca="false">BS144+CF144</f>
        <v>0</v>
      </c>
      <c r="BG150" s="188" t="n">
        <f aca="false">BT144+CG144</f>
        <v>0</v>
      </c>
      <c r="BH150" s="188" t="n">
        <f aca="false">BU144+CH144</f>
        <v>0</v>
      </c>
      <c r="BI150" s="188" t="n">
        <f aca="false">BV144+CI144</f>
        <v>0</v>
      </c>
      <c r="BJ150" s="188" t="n">
        <f aca="false">BW144+CJ144</f>
        <v>0</v>
      </c>
      <c r="BK150" s="188" t="n">
        <f aca="false">BX144+CK144</f>
        <v>0</v>
      </c>
      <c r="BL150" s="188" t="n">
        <f aca="false">BY144+CL144</f>
        <v>0</v>
      </c>
      <c r="BM150" s="192"/>
      <c r="BN150" s="118" t="n">
        <v>0</v>
      </c>
      <c r="BO150" s="118" t="n">
        <v>0</v>
      </c>
      <c r="BP150" s="118" t="n">
        <v>0</v>
      </c>
      <c r="BQ150" s="118" t="n">
        <v>0</v>
      </c>
      <c r="BR150" s="118" t="n">
        <v>0</v>
      </c>
      <c r="BS150" s="118" t="n">
        <v>0</v>
      </c>
      <c r="BT150" s="118" t="n">
        <v>0</v>
      </c>
      <c r="BU150" s="118" t="n">
        <v>0</v>
      </c>
      <c r="BV150" s="118" t="n">
        <v>0</v>
      </c>
      <c r="BW150" s="118" t="n">
        <v>0</v>
      </c>
      <c r="BX150" s="118" t="n">
        <v>0</v>
      </c>
      <c r="BY150" s="118" t="n">
        <v>0</v>
      </c>
      <c r="BZ150" s="99"/>
      <c r="CA150" s="119" t="n">
        <v>2</v>
      </c>
      <c r="CB150" s="119" t="n">
        <v>2</v>
      </c>
      <c r="CC150" s="119" t="n">
        <v>0</v>
      </c>
      <c r="CD150" s="119" t="n">
        <v>0</v>
      </c>
      <c r="CE150" s="119" t="n">
        <v>0</v>
      </c>
      <c r="CF150" s="119" t="n">
        <v>0</v>
      </c>
      <c r="CG150" s="119" t="n">
        <v>0</v>
      </c>
      <c r="CH150" s="119" t="n">
        <v>0</v>
      </c>
      <c r="CI150" s="119" t="n">
        <v>0</v>
      </c>
      <c r="CJ150" s="119" t="n">
        <v>0</v>
      </c>
      <c r="CK150" s="119" t="n">
        <v>0</v>
      </c>
      <c r="CL150" s="119" t="n">
        <v>0</v>
      </c>
    </row>
    <row r="151" s="97" customFormat="true" ht="12.75" hidden="false" customHeight="false" outlineLevel="0" collapsed="false">
      <c r="A151" s="132" t="s">
        <v>98</v>
      </c>
      <c r="B151" s="139" t="n">
        <f aca="false">X159</f>
        <v>95</v>
      </c>
      <c r="C151" s="140" t="n">
        <f aca="false">AL159</f>
        <v>9</v>
      </c>
      <c r="D151" s="139" t="n">
        <f aca="false">Y159</f>
        <v>5</v>
      </c>
      <c r="E151" s="140" t="n">
        <f aca="false">AM159</f>
        <v>0</v>
      </c>
      <c r="F151" s="139" t="n">
        <f aca="false">Z159</f>
        <v>1</v>
      </c>
      <c r="G151" s="140" t="n">
        <f aca="false">AN159</f>
        <v>0</v>
      </c>
      <c r="H151" s="139" t="n">
        <f aca="false">AA159</f>
        <v>0</v>
      </c>
      <c r="I151" s="140" t="n">
        <f aca="false">AO159</f>
        <v>0</v>
      </c>
      <c r="J151" s="139" t="n">
        <f aca="false">AB159</f>
        <v>0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101</v>
      </c>
      <c r="U151" s="140" t="n">
        <f aca="false">SUM(C151,E151,G151,I151,K151,M151,O151,Q151,S151)</f>
        <v>9</v>
      </c>
      <c r="V151" s="136"/>
      <c r="W151" s="116"/>
      <c r="X151" s="97" t="n">
        <f aca="false">BA61</f>
        <v>1</v>
      </c>
      <c r="Y151" s="97" t="n">
        <f aca="false">BB61</f>
        <v>1</v>
      </c>
      <c r="Z151" s="97" t="n">
        <f aca="false">BC61</f>
        <v>0</v>
      </c>
      <c r="AA151" s="97" t="n">
        <f aca="false">BD61</f>
        <v>0</v>
      </c>
      <c r="AB151" s="97" t="n">
        <f aca="false">BE61</f>
        <v>0</v>
      </c>
      <c r="AC151" s="97" t="n">
        <f aca="false">BF61</f>
        <v>0</v>
      </c>
      <c r="AD151" s="97" t="n">
        <f aca="false">BG61</f>
        <v>0</v>
      </c>
      <c r="AE151" s="97" t="n">
        <f aca="false">BH61</f>
        <v>0</v>
      </c>
      <c r="AF151" s="97" t="n">
        <f aca="false">BI61</f>
        <v>0</v>
      </c>
      <c r="AG151" s="97" t="n">
        <f aca="false">BJ61</f>
        <v>0</v>
      </c>
      <c r="AH151" s="97" t="n">
        <f aca="false">BK61</f>
        <v>0</v>
      </c>
      <c r="AI151" s="97" t="n">
        <f aca="false">BL61</f>
        <v>0</v>
      </c>
      <c r="AL151" s="97" t="n">
        <f aca="false">BN56</f>
        <v>0</v>
      </c>
      <c r="AM151" s="97" t="n">
        <f aca="false">BO56</f>
        <v>0</v>
      </c>
      <c r="AN151" s="97" t="n">
        <f aca="false">BP56</f>
        <v>0</v>
      </c>
      <c r="AO151" s="97" t="n">
        <f aca="false">BQ56</f>
        <v>0</v>
      </c>
      <c r="AP151" s="97" t="n">
        <f aca="false">BR56</f>
        <v>0</v>
      </c>
      <c r="AQ151" s="97" t="n">
        <f aca="false">BS56</f>
        <v>0</v>
      </c>
      <c r="AR151" s="97" t="n">
        <f aca="false">BT56</f>
        <v>0</v>
      </c>
      <c r="AS151" s="97" t="n">
        <f aca="false">BU56</f>
        <v>0</v>
      </c>
      <c r="AT151" s="97" t="n">
        <f aca="false">BV56</f>
        <v>0</v>
      </c>
      <c r="AU151" s="97" t="n">
        <f aca="false">BW56</f>
        <v>0</v>
      </c>
      <c r="AV151" s="97" t="n">
        <f aca="false">BX56</f>
        <v>0</v>
      </c>
      <c r="AW151" s="97" t="n">
        <f aca="false">BY56</f>
        <v>0</v>
      </c>
      <c r="BA151" s="188" t="n">
        <f aca="false">BN145+CA145</f>
        <v>13</v>
      </c>
      <c r="BB151" s="188" t="n">
        <f aca="false">BO145+CB145</f>
        <v>6</v>
      </c>
      <c r="BC151" s="188" t="n">
        <f aca="false">BP145+CC145</f>
        <v>0</v>
      </c>
      <c r="BD151" s="188" t="n">
        <f aca="false">BQ145+CD145</f>
        <v>0</v>
      </c>
      <c r="BE151" s="188" t="n">
        <f aca="false">BR145+CE145</f>
        <v>0</v>
      </c>
      <c r="BF151" s="188" t="n">
        <f aca="false">BS145+CF145</f>
        <v>0</v>
      </c>
      <c r="BG151" s="188" t="n">
        <f aca="false">BT145+CG145</f>
        <v>0</v>
      </c>
      <c r="BH151" s="188" t="n">
        <f aca="false">BU145+CH145</f>
        <v>0</v>
      </c>
      <c r="BI151" s="188" t="n">
        <f aca="false">BV145+CI145</f>
        <v>0</v>
      </c>
      <c r="BJ151" s="188" t="n">
        <f aca="false">BW145+CJ145</f>
        <v>0</v>
      </c>
      <c r="BK151" s="188" t="n">
        <f aca="false">BX145+CK145</f>
        <v>0</v>
      </c>
      <c r="BL151" s="188" t="n">
        <f aca="false">BY145+CL145</f>
        <v>0</v>
      </c>
      <c r="BM151" s="192"/>
      <c r="BN151" s="118" t="n">
        <v>0</v>
      </c>
      <c r="BO151" s="118" t="n">
        <v>0</v>
      </c>
      <c r="BP151" s="118" t="n">
        <v>0</v>
      </c>
      <c r="BQ151" s="118" t="n">
        <v>0</v>
      </c>
      <c r="BR151" s="118" t="n">
        <v>0</v>
      </c>
      <c r="BS151" s="118" t="n">
        <v>0</v>
      </c>
      <c r="BT151" s="118" t="n">
        <v>0</v>
      </c>
      <c r="BU151" s="118" t="n">
        <v>0</v>
      </c>
      <c r="BV151" s="118" t="n">
        <v>0</v>
      </c>
      <c r="BW151" s="118" t="n">
        <v>0</v>
      </c>
      <c r="BX151" s="118" t="n">
        <v>0</v>
      </c>
      <c r="BY151" s="118" t="n">
        <v>0</v>
      </c>
      <c r="BZ151" s="99"/>
      <c r="CA151" s="119" t="n">
        <v>0</v>
      </c>
      <c r="CB151" s="119" t="n">
        <v>2</v>
      </c>
      <c r="CC151" s="119" t="n">
        <v>0</v>
      </c>
      <c r="CD151" s="119" t="n">
        <v>0</v>
      </c>
      <c r="CE151" s="119" t="n">
        <v>0</v>
      </c>
      <c r="CF151" s="119" t="n">
        <v>0</v>
      </c>
      <c r="CG151" s="119" t="n">
        <v>0</v>
      </c>
      <c r="CH151" s="119" t="n">
        <v>0</v>
      </c>
      <c r="CI151" s="119" t="n">
        <v>0</v>
      </c>
      <c r="CJ151" s="119" t="n">
        <v>0</v>
      </c>
      <c r="CK151" s="119" t="n">
        <v>0</v>
      </c>
      <c r="CL151" s="119" t="n">
        <v>0</v>
      </c>
    </row>
    <row r="152" s="97" customFormat="true" ht="13.15" hidden="false" customHeight="false" outlineLevel="0" collapsed="false">
      <c r="A152" s="132" t="s">
        <v>99</v>
      </c>
      <c r="B152" s="139" t="n">
        <f aca="false">X160</f>
        <v>84</v>
      </c>
      <c r="C152" s="140" t="n">
        <f aca="false">AL160</f>
        <v>3</v>
      </c>
      <c r="D152" s="139" t="n">
        <f aca="false">Y160</f>
        <v>8</v>
      </c>
      <c r="E152" s="140" t="n">
        <f aca="false">AM160</f>
        <v>1</v>
      </c>
      <c r="F152" s="139" t="n">
        <f aca="false">Z160</f>
        <v>0</v>
      </c>
      <c r="G152" s="140" t="n">
        <f aca="false">AN160</f>
        <v>0</v>
      </c>
      <c r="H152" s="139" t="n">
        <f aca="false">AA160</f>
        <v>0</v>
      </c>
      <c r="I152" s="140" t="n">
        <f aca="false">AO160</f>
        <v>0</v>
      </c>
      <c r="J152" s="139" t="n">
        <f aca="false">AB160</f>
        <v>0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92</v>
      </c>
      <c r="U152" s="140" t="n">
        <f aca="false">SUM(C152,E152,G152,I152,K152,M152,O152,Q152,S152)</f>
        <v>4</v>
      </c>
      <c r="V152" s="136"/>
      <c r="W152" s="116"/>
      <c r="X152" s="97" t="n">
        <f aca="false">BA62</f>
        <v>12</v>
      </c>
      <c r="Y152" s="97" t="n">
        <f aca="false">BB62</f>
        <v>2</v>
      </c>
      <c r="Z152" s="97" t="n">
        <f aca="false">BC62</f>
        <v>0</v>
      </c>
      <c r="AA152" s="97" t="n">
        <f aca="false">BD62</f>
        <v>0</v>
      </c>
      <c r="AB152" s="97" t="n">
        <f aca="false">BE62</f>
        <v>0</v>
      </c>
      <c r="AC152" s="97" t="n">
        <f aca="false">BF62</f>
        <v>0</v>
      </c>
      <c r="AD152" s="97" t="n">
        <f aca="false">BG62</f>
        <v>0</v>
      </c>
      <c r="AE152" s="97" t="n">
        <f aca="false">BH62</f>
        <v>0</v>
      </c>
      <c r="AF152" s="97" t="n">
        <f aca="false">BI62</f>
        <v>0</v>
      </c>
      <c r="AG152" s="97" t="n">
        <f aca="false">BJ62</f>
        <v>0</v>
      </c>
      <c r="AH152" s="97" t="n">
        <f aca="false">BK62</f>
        <v>0</v>
      </c>
      <c r="AI152" s="97" t="n">
        <f aca="false">BL62</f>
        <v>0</v>
      </c>
      <c r="AL152" s="97" t="n">
        <f aca="false">BN57</f>
        <v>0</v>
      </c>
      <c r="AM152" s="97" t="n">
        <f aca="false">BO57</f>
        <v>0</v>
      </c>
      <c r="AN152" s="97" t="n">
        <f aca="false">BP57</f>
        <v>0</v>
      </c>
      <c r="AO152" s="97" t="n">
        <f aca="false">BQ57</f>
        <v>0</v>
      </c>
      <c r="AP152" s="97" t="n">
        <f aca="false">BR57</f>
        <v>0</v>
      </c>
      <c r="AQ152" s="97" t="n">
        <f aca="false">BS57</f>
        <v>0</v>
      </c>
      <c r="AR152" s="97" t="n">
        <f aca="false">BT57</f>
        <v>0</v>
      </c>
      <c r="AS152" s="97" t="n">
        <f aca="false">BU57</f>
        <v>0</v>
      </c>
      <c r="AT152" s="97" t="n">
        <f aca="false">BV57</f>
        <v>0</v>
      </c>
      <c r="AU152" s="97" t="n">
        <f aca="false">BW57</f>
        <v>0</v>
      </c>
      <c r="AV152" s="97" t="n">
        <f aca="false">BX57</f>
        <v>0</v>
      </c>
      <c r="AW152" s="97" t="n">
        <f aca="false">BY57</f>
        <v>0</v>
      </c>
      <c r="BA152" s="188" t="n">
        <f aca="false">BN146+CA146</f>
        <v>6</v>
      </c>
      <c r="BB152" s="188" t="n">
        <f aca="false">BO146+CB146</f>
        <v>2</v>
      </c>
      <c r="BC152" s="188" t="n">
        <f aca="false">BP146+CC146</f>
        <v>1</v>
      </c>
      <c r="BD152" s="188" t="n">
        <f aca="false">BQ146+CD146</f>
        <v>0</v>
      </c>
      <c r="BE152" s="188" t="n">
        <f aca="false">BR146+CE146</f>
        <v>0</v>
      </c>
      <c r="BF152" s="188" t="n">
        <f aca="false">BS146+CF146</f>
        <v>0</v>
      </c>
      <c r="BG152" s="188" t="n">
        <f aca="false">BT146+CG146</f>
        <v>0</v>
      </c>
      <c r="BH152" s="188" t="n">
        <f aca="false">BU146+CH146</f>
        <v>0</v>
      </c>
      <c r="BI152" s="188" t="n">
        <f aca="false">BV146+CI146</f>
        <v>0</v>
      </c>
      <c r="BJ152" s="188" t="n">
        <f aca="false">BW146+CJ146</f>
        <v>0</v>
      </c>
      <c r="BK152" s="188" t="n">
        <f aca="false">BX146+CK146</f>
        <v>0</v>
      </c>
      <c r="BL152" s="188" t="n">
        <f aca="false">BY146+CL146</f>
        <v>0</v>
      </c>
      <c r="BM152" s="192"/>
      <c r="BN152" s="118" t="n">
        <v>0</v>
      </c>
      <c r="BO152" s="118" t="n">
        <v>0</v>
      </c>
      <c r="BP152" s="118" t="n">
        <v>0</v>
      </c>
      <c r="BQ152" s="118" t="n">
        <v>0</v>
      </c>
      <c r="BR152" s="118" t="n">
        <v>0</v>
      </c>
      <c r="BS152" s="118" t="n">
        <v>0</v>
      </c>
      <c r="BT152" s="118" t="n">
        <v>0</v>
      </c>
      <c r="BU152" s="118" t="n">
        <v>0</v>
      </c>
      <c r="BV152" s="118" t="n">
        <v>0</v>
      </c>
      <c r="BW152" s="118" t="n">
        <v>0</v>
      </c>
      <c r="BX152" s="118" t="n">
        <v>0</v>
      </c>
      <c r="BY152" s="118" t="n">
        <v>0</v>
      </c>
      <c r="BZ152" s="99"/>
      <c r="CA152" s="119" t="n">
        <v>6</v>
      </c>
      <c r="CB152" s="119" t="n">
        <v>0</v>
      </c>
      <c r="CC152" s="119" t="n">
        <v>0</v>
      </c>
      <c r="CD152" s="119" t="n">
        <v>0</v>
      </c>
      <c r="CE152" s="119" t="n">
        <v>0</v>
      </c>
      <c r="CF152" s="119" t="n">
        <v>0</v>
      </c>
      <c r="CG152" s="119" t="n">
        <v>0</v>
      </c>
      <c r="CH152" s="119" t="n">
        <v>0</v>
      </c>
      <c r="CI152" s="119" t="n">
        <v>0</v>
      </c>
      <c r="CJ152" s="119" t="n">
        <v>0</v>
      </c>
      <c r="CK152" s="119" t="n">
        <v>0</v>
      </c>
      <c r="CL152" s="119" t="n">
        <v>0</v>
      </c>
    </row>
    <row r="153" s="97" customFormat="true" ht="13.15" hidden="false" customHeight="false" outlineLevel="0" collapsed="false">
      <c r="A153" s="132" t="s">
        <v>100</v>
      </c>
      <c r="B153" s="139" t="n">
        <f aca="false">X161</f>
        <v>86</v>
      </c>
      <c r="C153" s="140" t="n">
        <f aca="false">AL161</f>
        <v>0</v>
      </c>
      <c r="D153" s="139" t="n">
        <f aca="false">Y161</f>
        <v>8</v>
      </c>
      <c r="E153" s="140" t="n">
        <f aca="false">AM161</f>
        <v>1</v>
      </c>
      <c r="F153" s="139" t="n">
        <f aca="false">Z161</f>
        <v>1</v>
      </c>
      <c r="G153" s="140" t="n">
        <f aca="false">AN161</f>
        <v>0</v>
      </c>
      <c r="H153" s="139" t="n">
        <f aca="false">AA161</f>
        <v>0</v>
      </c>
      <c r="I153" s="140" t="n">
        <f aca="false">AO161</f>
        <v>0</v>
      </c>
      <c r="J153" s="139" t="n">
        <f aca="false">AB161</f>
        <v>0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95</v>
      </c>
      <c r="U153" s="140" t="n">
        <f aca="false">SUM(C153,E153,G153,I153,K153,M153,O153,Q153,S153)</f>
        <v>1</v>
      </c>
      <c r="V153" s="136"/>
      <c r="W153" s="116"/>
      <c r="X153" s="97" t="n">
        <f aca="false">BA63</f>
        <v>43</v>
      </c>
      <c r="Y153" s="97" t="n">
        <f aca="false">BB63</f>
        <v>5</v>
      </c>
      <c r="Z153" s="97" t="n">
        <f aca="false">BC63</f>
        <v>0</v>
      </c>
      <c r="AA153" s="97" t="n">
        <f aca="false">BD63</f>
        <v>0</v>
      </c>
      <c r="AB153" s="97" t="n">
        <f aca="false">BE63</f>
        <v>0</v>
      </c>
      <c r="AC153" s="97" t="n">
        <f aca="false">BF63</f>
        <v>0</v>
      </c>
      <c r="AD153" s="97" t="n">
        <f aca="false">BG63</f>
        <v>0</v>
      </c>
      <c r="AE153" s="97" t="n">
        <f aca="false">BH63</f>
        <v>0</v>
      </c>
      <c r="AF153" s="97" t="n">
        <f aca="false">BI63</f>
        <v>0</v>
      </c>
      <c r="AG153" s="97" t="n">
        <f aca="false">BJ63</f>
        <v>0</v>
      </c>
      <c r="AH153" s="97" t="n">
        <f aca="false">BK63</f>
        <v>0</v>
      </c>
      <c r="AI153" s="97" t="n">
        <f aca="false">BL63</f>
        <v>0</v>
      </c>
      <c r="AL153" s="97" t="n">
        <f aca="false">BN58</f>
        <v>0</v>
      </c>
      <c r="AM153" s="97" t="n">
        <f aca="false">BO58</f>
        <v>0</v>
      </c>
      <c r="AN153" s="97" t="n">
        <f aca="false">BP58</f>
        <v>0</v>
      </c>
      <c r="AO153" s="97" t="n">
        <f aca="false">BQ58</f>
        <v>0</v>
      </c>
      <c r="AP153" s="97" t="n">
        <f aca="false">BR58</f>
        <v>0</v>
      </c>
      <c r="AQ153" s="97" t="n">
        <f aca="false">BS58</f>
        <v>0</v>
      </c>
      <c r="AR153" s="97" t="n">
        <f aca="false">BT58</f>
        <v>0</v>
      </c>
      <c r="AS153" s="97" t="n">
        <f aca="false">BU58</f>
        <v>0</v>
      </c>
      <c r="AT153" s="97" t="n">
        <f aca="false">BV58</f>
        <v>0</v>
      </c>
      <c r="AU153" s="97" t="n">
        <f aca="false">BW58</f>
        <v>0</v>
      </c>
      <c r="AV153" s="97" t="n">
        <f aca="false">BX58</f>
        <v>0</v>
      </c>
      <c r="AW153" s="97" t="n">
        <f aca="false">BY58</f>
        <v>0</v>
      </c>
      <c r="AZ153" s="137" t="s">
        <v>141</v>
      </c>
      <c r="BA153" s="118" t="n">
        <f aca="false">BN147+CA147</f>
        <v>6</v>
      </c>
      <c r="BB153" s="118" t="n">
        <f aca="false">BO147+CB147</f>
        <v>0</v>
      </c>
      <c r="BC153" s="118" t="n">
        <f aca="false">BP147+CC147</f>
        <v>0</v>
      </c>
      <c r="BD153" s="118" t="n">
        <f aca="false">BQ147+CD147</f>
        <v>0</v>
      </c>
      <c r="BE153" s="118" t="n">
        <f aca="false">BR147+CE147</f>
        <v>0</v>
      </c>
      <c r="BF153" s="118" t="n">
        <f aca="false">BS147+CF147</f>
        <v>0</v>
      </c>
      <c r="BG153" s="118" t="n">
        <f aca="false">BT147+CG147</f>
        <v>0</v>
      </c>
      <c r="BH153" s="118" t="n">
        <f aca="false">BU147+CH147</f>
        <v>0</v>
      </c>
      <c r="BI153" s="118" t="n">
        <f aca="false">BV147+CI147</f>
        <v>0</v>
      </c>
      <c r="BJ153" s="118" t="n">
        <f aca="false">BW147+CJ147</f>
        <v>0</v>
      </c>
      <c r="BK153" s="118" t="n">
        <f aca="false">BX147+CK147</f>
        <v>0</v>
      </c>
      <c r="BL153" s="118" t="n">
        <f aca="false">BY147+CL147</f>
        <v>0</v>
      </c>
      <c r="BM153" s="192"/>
      <c r="BN153" s="118" t="n">
        <v>0</v>
      </c>
      <c r="BO153" s="118" t="n">
        <v>0</v>
      </c>
      <c r="BP153" s="118" t="n">
        <v>0</v>
      </c>
      <c r="BQ153" s="118" t="n">
        <v>0</v>
      </c>
      <c r="BR153" s="118" t="n">
        <v>0</v>
      </c>
      <c r="BS153" s="118" t="n">
        <v>0</v>
      </c>
      <c r="BT153" s="118" t="n">
        <v>0</v>
      </c>
      <c r="BU153" s="118" t="n">
        <v>0</v>
      </c>
      <c r="BV153" s="118" t="n">
        <v>0</v>
      </c>
      <c r="BW153" s="118" t="n">
        <v>0</v>
      </c>
      <c r="BX153" s="118" t="n">
        <v>0</v>
      </c>
      <c r="BY153" s="118" t="n">
        <v>0</v>
      </c>
      <c r="BZ153" s="99"/>
      <c r="CA153" s="119" t="n">
        <v>6</v>
      </c>
      <c r="CB153" s="119" t="n">
        <v>0</v>
      </c>
      <c r="CC153" s="119" t="n">
        <v>0</v>
      </c>
      <c r="CD153" s="119" t="n">
        <v>0</v>
      </c>
      <c r="CE153" s="119" t="n">
        <v>0</v>
      </c>
      <c r="CF153" s="119" t="n">
        <v>0</v>
      </c>
      <c r="CG153" s="119" t="n">
        <v>0</v>
      </c>
      <c r="CH153" s="119" t="n">
        <v>0</v>
      </c>
      <c r="CI153" s="119" t="n">
        <v>0</v>
      </c>
      <c r="CJ153" s="119" t="n">
        <v>0</v>
      </c>
      <c r="CK153" s="119" t="n">
        <v>0</v>
      </c>
      <c r="CL153" s="119" t="n">
        <v>0</v>
      </c>
    </row>
    <row r="154" s="97" customFormat="true" ht="12.75" hidden="false" customHeight="false" outlineLevel="0" collapsed="false">
      <c r="A154" s="132" t="s">
        <v>101</v>
      </c>
      <c r="B154" s="139" t="n">
        <f aca="false">X162</f>
        <v>92</v>
      </c>
      <c r="C154" s="140" t="n">
        <f aca="false">AL162</f>
        <v>6</v>
      </c>
      <c r="D154" s="139" t="n">
        <f aca="false">Y162</f>
        <v>10</v>
      </c>
      <c r="E154" s="140" t="n">
        <f aca="false">AM162</f>
        <v>0</v>
      </c>
      <c r="F154" s="139" t="n">
        <f aca="false">Z162</f>
        <v>0</v>
      </c>
      <c r="G154" s="140" t="n">
        <f aca="false">AN162</f>
        <v>0</v>
      </c>
      <c r="H154" s="139" t="n">
        <f aca="false">AA162</f>
        <v>0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102</v>
      </c>
      <c r="U154" s="140" t="n">
        <f aca="false">SUM(C154,E154,G154,I154,K154,M154,O154,Q154,S154)</f>
        <v>6</v>
      </c>
      <c r="V154" s="136"/>
      <c r="W154" s="116"/>
      <c r="X154" s="97" t="n">
        <f aca="false">BA64</f>
        <v>102</v>
      </c>
      <c r="Y154" s="97" t="n">
        <f aca="false">BB64</f>
        <v>3</v>
      </c>
      <c r="Z154" s="97" t="n">
        <f aca="false">BC64</f>
        <v>0</v>
      </c>
      <c r="AA154" s="97" t="n">
        <f aca="false">BD64</f>
        <v>0</v>
      </c>
      <c r="AB154" s="97" t="n">
        <f aca="false">BE64</f>
        <v>0</v>
      </c>
      <c r="AC154" s="97" t="n">
        <f aca="false">BF64</f>
        <v>0</v>
      </c>
      <c r="AD154" s="97" t="n">
        <f aca="false">BG64</f>
        <v>0</v>
      </c>
      <c r="AE154" s="97" t="n">
        <f aca="false">BH64</f>
        <v>0</v>
      </c>
      <c r="AF154" s="97" t="n">
        <f aca="false">BI64</f>
        <v>0</v>
      </c>
      <c r="AG154" s="97" t="n">
        <f aca="false">BJ64</f>
        <v>0</v>
      </c>
      <c r="AH154" s="97" t="n">
        <f aca="false">BK64</f>
        <v>0</v>
      </c>
      <c r="AI154" s="97" t="n">
        <f aca="false">BL64</f>
        <v>0</v>
      </c>
      <c r="AL154" s="97" t="n">
        <f aca="false">BN59</f>
        <v>4</v>
      </c>
      <c r="AM154" s="97" t="n">
        <f aca="false">BO59</f>
        <v>0</v>
      </c>
      <c r="AN154" s="97" t="n">
        <f aca="false">BP59</f>
        <v>0</v>
      </c>
      <c r="AO154" s="97" t="n">
        <f aca="false">BQ59</f>
        <v>0</v>
      </c>
      <c r="AP154" s="97" t="n">
        <f aca="false">BR59</f>
        <v>0</v>
      </c>
      <c r="AQ154" s="97" t="n">
        <f aca="false">BS59</f>
        <v>0</v>
      </c>
      <c r="AR154" s="97" t="n">
        <f aca="false">BT59</f>
        <v>0</v>
      </c>
      <c r="AS154" s="97" t="n">
        <f aca="false">BU59</f>
        <v>0</v>
      </c>
      <c r="AT154" s="97" t="n">
        <f aca="false">BV59</f>
        <v>0</v>
      </c>
      <c r="AU154" s="97" t="n">
        <f aca="false">BW59</f>
        <v>0</v>
      </c>
      <c r="AV154" s="97" t="n">
        <f aca="false">BX59</f>
        <v>0</v>
      </c>
      <c r="AW154" s="97" t="n">
        <f aca="false">BY59</f>
        <v>0</v>
      </c>
      <c r="BA154" s="118" t="n">
        <f aca="false">BN148+CA148</f>
        <v>7</v>
      </c>
      <c r="BB154" s="118" t="n">
        <f aca="false">BO148+CB148</f>
        <v>7</v>
      </c>
      <c r="BC154" s="118" t="n">
        <f aca="false">BP148+CC148</f>
        <v>1</v>
      </c>
      <c r="BD154" s="118" t="n">
        <f aca="false">BQ148+CD148</f>
        <v>0</v>
      </c>
      <c r="BE154" s="118" t="n">
        <f aca="false">BR148+CE148</f>
        <v>0</v>
      </c>
      <c r="BF154" s="118" t="n">
        <f aca="false">BS148+CF148</f>
        <v>0</v>
      </c>
      <c r="BG154" s="118" t="n">
        <f aca="false">BT148+CG148</f>
        <v>0</v>
      </c>
      <c r="BH154" s="118" t="n">
        <f aca="false">BU148+CH148</f>
        <v>0</v>
      </c>
      <c r="BI154" s="118" t="n">
        <f aca="false">BV148+CI148</f>
        <v>0</v>
      </c>
      <c r="BJ154" s="118" t="n">
        <f aca="false">BW148+CJ148</f>
        <v>0</v>
      </c>
      <c r="BK154" s="118" t="n">
        <f aca="false">BX148+CK148</f>
        <v>0</v>
      </c>
      <c r="BL154" s="118" t="n">
        <f aca="false">BY148+CL148</f>
        <v>0</v>
      </c>
      <c r="BM154" s="192"/>
      <c r="BN154" s="118" t="n">
        <v>0</v>
      </c>
      <c r="BO154" s="118" t="n">
        <v>0</v>
      </c>
      <c r="BP154" s="118" t="n">
        <v>0</v>
      </c>
      <c r="BQ154" s="118" t="n">
        <v>0</v>
      </c>
      <c r="BR154" s="118" t="n">
        <v>0</v>
      </c>
      <c r="BS154" s="118" t="n">
        <v>0</v>
      </c>
      <c r="BT154" s="118" t="n">
        <v>0</v>
      </c>
      <c r="BU154" s="118" t="n">
        <v>0</v>
      </c>
      <c r="BV154" s="118" t="n">
        <v>0</v>
      </c>
      <c r="BW154" s="118" t="n">
        <v>0</v>
      </c>
      <c r="BX154" s="118" t="n">
        <v>0</v>
      </c>
      <c r="BY154" s="118" t="n">
        <v>0</v>
      </c>
      <c r="BZ154" s="99"/>
      <c r="CA154" s="119" t="n">
        <v>9</v>
      </c>
      <c r="CB154" s="119" t="n">
        <v>0</v>
      </c>
      <c r="CC154" s="119" t="n">
        <v>1</v>
      </c>
      <c r="CD154" s="119" t="n">
        <v>0</v>
      </c>
      <c r="CE154" s="119" t="n">
        <v>0</v>
      </c>
      <c r="CF154" s="119" t="n">
        <v>0</v>
      </c>
      <c r="CG154" s="119" t="n">
        <v>0</v>
      </c>
      <c r="CH154" s="119" t="n">
        <v>0</v>
      </c>
      <c r="CI154" s="119" t="n">
        <v>0</v>
      </c>
      <c r="CJ154" s="119" t="n">
        <v>0</v>
      </c>
      <c r="CK154" s="119" t="n">
        <v>0</v>
      </c>
      <c r="CL154" s="119" t="n">
        <v>0</v>
      </c>
    </row>
    <row r="155" s="97" customFormat="true" ht="12.75" hidden="false" customHeight="false" outlineLevel="0" collapsed="false">
      <c r="A155" s="132" t="s">
        <v>102</v>
      </c>
      <c r="B155" s="139" t="n">
        <f aca="false">X164</f>
        <v>139</v>
      </c>
      <c r="C155" s="140" t="n">
        <f aca="false">AL164</f>
        <v>11</v>
      </c>
      <c r="D155" s="139" t="n">
        <f aca="false">Y164</f>
        <v>7</v>
      </c>
      <c r="E155" s="140" t="n">
        <f aca="false">AM164</f>
        <v>1</v>
      </c>
      <c r="F155" s="139" t="n">
        <f aca="false">Z164</f>
        <v>0</v>
      </c>
      <c r="G155" s="140" t="n">
        <f aca="false">AN164</f>
        <v>0</v>
      </c>
      <c r="H155" s="139" t="n">
        <f aca="false">AA164</f>
        <v>0</v>
      </c>
      <c r="I155" s="140" t="n">
        <f aca="false">AO164</f>
        <v>0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0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146</v>
      </c>
      <c r="U155" s="140" t="n">
        <f aca="false">SUM(C155,E155,G155,I155,K155,M155,O155,Q155,S155)</f>
        <v>12</v>
      </c>
      <c r="V155" s="136"/>
      <c r="W155" s="116"/>
      <c r="X155" s="97" t="n">
        <f aca="false">BA65</f>
        <v>69</v>
      </c>
      <c r="Y155" s="97" t="n">
        <f aca="false">BB65</f>
        <v>5</v>
      </c>
      <c r="Z155" s="97" t="n">
        <f aca="false">BC65</f>
        <v>0</v>
      </c>
      <c r="AA155" s="97" t="n">
        <f aca="false">BD65</f>
        <v>0</v>
      </c>
      <c r="AB155" s="97" t="n">
        <f aca="false">BE65</f>
        <v>0</v>
      </c>
      <c r="AC155" s="97" t="n">
        <f aca="false">BF65</f>
        <v>0</v>
      </c>
      <c r="AD155" s="97" t="n">
        <f aca="false">BG65</f>
        <v>0</v>
      </c>
      <c r="AE155" s="97" t="n">
        <f aca="false">BH65</f>
        <v>0</v>
      </c>
      <c r="AF155" s="97" t="n">
        <f aca="false">BI65</f>
        <v>0</v>
      </c>
      <c r="AG155" s="97" t="n">
        <f aca="false">BJ65</f>
        <v>0</v>
      </c>
      <c r="AH155" s="97" t="n">
        <f aca="false">BK65</f>
        <v>0</v>
      </c>
      <c r="AI155" s="97" t="n">
        <f aca="false">BL65</f>
        <v>0</v>
      </c>
      <c r="AL155" s="97" t="n">
        <f aca="false">BN60</f>
        <v>2</v>
      </c>
      <c r="AM155" s="97" t="n">
        <f aca="false">BO60</f>
        <v>0</v>
      </c>
      <c r="AN155" s="97" t="n">
        <f aca="false">BP60</f>
        <v>0</v>
      </c>
      <c r="AO155" s="97" t="n">
        <f aca="false">BQ60</f>
        <v>0</v>
      </c>
      <c r="AP155" s="97" t="n">
        <f aca="false">BR60</f>
        <v>0</v>
      </c>
      <c r="AQ155" s="97" t="n">
        <f aca="false">BS60</f>
        <v>0</v>
      </c>
      <c r="AR155" s="97" t="n">
        <f aca="false">BT60</f>
        <v>0</v>
      </c>
      <c r="AS155" s="97" t="n">
        <f aca="false">BU60</f>
        <v>0</v>
      </c>
      <c r="AT155" s="97" t="n">
        <f aca="false">BV60</f>
        <v>0</v>
      </c>
      <c r="AU155" s="97" t="n">
        <f aca="false">BW60</f>
        <v>0</v>
      </c>
      <c r="AV155" s="97" t="n">
        <f aca="false">BX60</f>
        <v>0</v>
      </c>
      <c r="AW155" s="97" t="n">
        <f aca="false">BY60</f>
        <v>0</v>
      </c>
      <c r="BA155" s="118" t="n">
        <f aca="false">BN149+CA149</f>
        <v>6</v>
      </c>
      <c r="BB155" s="118" t="n">
        <f aca="false">BO149+CB149</f>
        <v>1</v>
      </c>
      <c r="BC155" s="118" t="n">
        <f aca="false">BP149+CC149</f>
        <v>0</v>
      </c>
      <c r="BD155" s="118" t="n">
        <f aca="false">BQ149+CD149</f>
        <v>0</v>
      </c>
      <c r="BE155" s="118" t="n">
        <f aca="false">BR149+CE149</f>
        <v>0</v>
      </c>
      <c r="BF155" s="118" t="n">
        <f aca="false">BS149+CF149</f>
        <v>0</v>
      </c>
      <c r="BG155" s="118" t="n">
        <f aca="false">BT149+CG149</f>
        <v>0</v>
      </c>
      <c r="BH155" s="118" t="n">
        <f aca="false">BU149+CH149</f>
        <v>0</v>
      </c>
      <c r="BI155" s="118" t="n">
        <f aca="false">BV149+CI149</f>
        <v>0</v>
      </c>
      <c r="BJ155" s="118" t="n">
        <f aca="false">BW149+CJ149</f>
        <v>0</v>
      </c>
      <c r="BK155" s="118" t="n">
        <f aca="false">BX149+CK149</f>
        <v>0</v>
      </c>
      <c r="BL155" s="118" t="n">
        <f aca="false">BY149+CL149</f>
        <v>0</v>
      </c>
      <c r="BM155" s="192"/>
      <c r="BN155" s="118" t="n">
        <v>3</v>
      </c>
      <c r="BO155" s="118" t="n">
        <v>0</v>
      </c>
      <c r="BP155" s="118" t="n">
        <v>0</v>
      </c>
      <c r="BQ155" s="118" t="n">
        <v>0</v>
      </c>
      <c r="BR155" s="118" t="n">
        <v>0</v>
      </c>
      <c r="BS155" s="118" t="n">
        <v>0</v>
      </c>
      <c r="BT155" s="118" t="n">
        <v>0</v>
      </c>
      <c r="BU155" s="118" t="n">
        <v>0</v>
      </c>
      <c r="BV155" s="118" t="n">
        <v>0</v>
      </c>
      <c r="BW155" s="118" t="n">
        <v>0</v>
      </c>
      <c r="BX155" s="118" t="n">
        <v>0</v>
      </c>
      <c r="BY155" s="118" t="n">
        <v>0</v>
      </c>
      <c r="BZ155" s="99"/>
      <c r="CA155" s="119" t="n">
        <v>26</v>
      </c>
      <c r="CB155" s="119" t="n">
        <v>3</v>
      </c>
      <c r="CC155" s="119" t="n">
        <v>1</v>
      </c>
      <c r="CD155" s="119" t="n">
        <v>0</v>
      </c>
      <c r="CE155" s="119" t="n">
        <v>0</v>
      </c>
      <c r="CF155" s="119" t="n">
        <v>0</v>
      </c>
      <c r="CG155" s="119" t="n">
        <v>0</v>
      </c>
      <c r="CH155" s="119" t="n">
        <v>0</v>
      </c>
      <c r="CI155" s="119" t="n">
        <v>0</v>
      </c>
      <c r="CJ155" s="119" t="n">
        <v>0</v>
      </c>
      <c r="CK155" s="119" t="n">
        <v>0</v>
      </c>
      <c r="CL155" s="119" t="n">
        <v>0</v>
      </c>
    </row>
    <row r="156" s="97" customFormat="true" ht="12.75" hidden="false" customHeight="false" outlineLevel="0" collapsed="false">
      <c r="A156" s="132" t="s">
        <v>103</v>
      </c>
      <c r="B156" s="139" t="n">
        <f aca="false">X165</f>
        <v>122</v>
      </c>
      <c r="C156" s="140" t="n">
        <f aca="false">AL165</f>
        <v>5</v>
      </c>
      <c r="D156" s="139" t="n">
        <f aca="false">Y165</f>
        <v>5</v>
      </c>
      <c r="E156" s="140" t="n">
        <f aca="false">AM165</f>
        <v>1</v>
      </c>
      <c r="F156" s="139" t="n">
        <f aca="false">Z165</f>
        <v>0</v>
      </c>
      <c r="G156" s="140" t="n">
        <f aca="false">AN165</f>
        <v>0</v>
      </c>
      <c r="H156" s="139" t="n">
        <f aca="false">AA165</f>
        <v>0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0</v>
      </c>
      <c r="O156" s="140" t="n">
        <f aca="false">AR165</f>
        <v>0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127</v>
      </c>
      <c r="U156" s="140" t="n">
        <f aca="false">SUM(C156,E156,G156,I156,K156,M156,O156,Q156,S156)</f>
        <v>6</v>
      </c>
      <c r="V156" s="136"/>
      <c r="W156" s="116"/>
      <c r="X156" s="97" t="n">
        <f aca="false">BA66</f>
        <v>72</v>
      </c>
      <c r="Y156" s="97" t="n">
        <f aca="false">BB66</f>
        <v>3</v>
      </c>
      <c r="Z156" s="97" t="n">
        <f aca="false">BC66</f>
        <v>0</v>
      </c>
      <c r="AA156" s="97" t="n">
        <f aca="false">BD66</f>
        <v>0</v>
      </c>
      <c r="AB156" s="97" t="n">
        <f aca="false">BE66</f>
        <v>0</v>
      </c>
      <c r="AC156" s="97" t="n">
        <f aca="false">BF66</f>
        <v>0</v>
      </c>
      <c r="AD156" s="97" t="n">
        <f aca="false">BG66</f>
        <v>0</v>
      </c>
      <c r="AE156" s="97" t="n">
        <f aca="false">BH66</f>
        <v>0</v>
      </c>
      <c r="AF156" s="97" t="n">
        <f aca="false">BI66</f>
        <v>0</v>
      </c>
      <c r="AG156" s="97" t="n">
        <f aca="false">BJ66</f>
        <v>0</v>
      </c>
      <c r="AH156" s="97" t="n">
        <f aca="false">BK66</f>
        <v>0</v>
      </c>
      <c r="AI156" s="97" t="n">
        <f aca="false">BL66</f>
        <v>0</v>
      </c>
      <c r="AL156" s="97" t="n">
        <f aca="false">BN61</f>
        <v>1</v>
      </c>
      <c r="AM156" s="97" t="n">
        <f aca="false">BO61</f>
        <v>0</v>
      </c>
      <c r="AN156" s="97" t="n">
        <f aca="false">BP61</f>
        <v>0</v>
      </c>
      <c r="AO156" s="97" t="n">
        <f aca="false">BQ61</f>
        <v>0</v>
      </c>
      <c r="AP156" s="97" t="n">
        <f aca="false">BR61</f>
        <v>0</v>
      </c>
      <c r="AQ156" s="97" t="n">
        <f aca="false">BS61</f>
        <v>0</v>
      </c>
      <c r="AR156" s="97" t="n">
        <f aca="false">BT61</f>
        <v>0</v>
      </c>
      <c r="AS156" s="97" t="n">
        <f aca="false">BU61</f>
        <v>0</v>
      </c>
      <c r="AT156" s="97" t="n">
        <f aca="false">BV61</f>
        <v>0</v>
      </c>
      <c r="AU156" s="97" t="n">
        <f aca="false">BW61</f>
        <v>0</v>
      </c>
      <c r="AV156" s="97" t="n">
        <f aca="false">BX61</f>
        <v>0</v>
      </c>
      <c r="AW156" s="97" t="n">
        <f aca="false">BY61</f>
        <v>0</v>
      </c>
      <c r="BA156" s="118" t="n">
        <f aca="false">BN150+CA150</f>
        <v>2</v>
      </c>
      <c r="BB156" s="118" t="n">
        <f aca="false">BO150+CB150</f>
        <v>2</v>
      </c>
      <c r="BC156" s="118" t="n">
        <f aca="false">BP150+CC150</f>
        <v>0</v>
      </c>
      <c r="BD156" s="118" t="n">
        <f aca="false">BQ150+CD150</f>
        <v>0</v>
      </c>
      <c r="BE156" s="118" t="n">
        <f aca="false">BR150+CE150</f>
        <v>0</v>
      </c>
      <c r="BF156" s="118" t="n">
        <f aca="false">BS150+CF150</f>
        <v>0</v>
      </c>
      <c r="BG156" s="118" t="n">
        <f aca="false">BT150+CG150</f>
        <v>0</v>
      </c>
      <c r="BH156" s="118" t="n">
        <f aca="false">BU150+CH150</f>
        <v>0</v>
      </c>
      <c r="BI156" s="118" t="n">
        <f aca="false">BV150+CI150</f>
        <v>0</v>
      </c>
      <c r="BJ156" s="118" t="n">
        <f aca="false">BW150+CJ150</f>
        <v>0</v>
      </c>
      <c r="BK156" s="118" t="n">
        <f aca="false">BX150+CK150</f>
        <v>0</v>
      </c>
      <c r="BL156" s="118" t="n">
        <f aca="false">BY150+CL150</f>
        <v>0</v>
      </c>
      <c r="BM156" s="192"/>
      <c r="BN156" s="118" t="n">
        <v>0</v>
      </c>
      <c r="BO156" s="118" t="n">
        <v>1</v>
      </c>
      <c r="BP156" s="118" t="n">
        <v>0</v>
      </c>
      <c r="BQ156" s="118" t="n">
        <v>0</v>
      </c>
      <c r="BR156" s="118" t="n">
        <v>0</v>
      </c>
      <c r="BS156" s="118" t="n">
        <v>0</v>
      </c>
      <c r="BT156" s="118" t="n">
        <v>0</v>
      </c>
      <c r="BU156" s="118" t="n">
        <v>0</v>
      </c>
      <c r="BV156" s="118" t="n">
        <v>0</v>
      </c>
      <c r="BW156" s="118" t="n">
        <v>0</v>
      </c>
      <c r="BX156" s="118" t="n">
        <v>0</v>
      </c>
      <c r="BY156" s="118" t="n">
        <v>0</v>
      </c>
      <c r="BZ156" s="99"/>
      <c r="CA156" s="119" t="n">
        <v>29</v>
      </c>
      <c r="CB156" s="119" t="n">
        <v>2</v>
      </c>
      <c r="CC156" s="119" t="n">
        <v>0</v>
      </c>
      <c r="CD156" s="119" t="n">
        <v>0</v>
      </c>
      <c r="CE156" s="119" t="n">
        <v>0</v>
      </c>
      <c r="CF156" s="119" t="n">
        <v>0</v>
      </c>
      <c r="CG156" s="119" t="n">
        <v>0</v>
      </c>
      <c r="CH156" s="119" t="n">
        <v>0</v>
      </c>
      <c r="CI156" s="119" t="n">
        <v>0</v>
      </c>
      <c r="CJ156" s="119" t="n">
        <v>0</v>
      </c>
      <c r="CK156" s="119" t="n">
        <v>0</v>
      </c>
      <c r="CL156" s="119" t="n">
        <v>0</v>
      </c>
    </row>
    <row r="157" s="97" customFormat="true" ht="12.75" hidden="false" customHeight="false" outlineLevel="0" collapsed="false">
      <c r="A157" s="132" t="s">
        <v>104</v>
      </c>
      <c r="B157" s="139" t="n">
        <f aca="false">X166</f>
        <v>105</v>
      </c>
      <c r="C157" s="140" t="n">
        <f aca="false">AL166</f>
        <v>5</v>
      </c>
      <c r="D157" s="139" t="n">
        <f aca="false">Y166</f>
        <v>12</v>
      </c>
      <c r="E157" s="140" t="n">
        <f aca="false">AM166</f>
        <v>0</v>
      </c>
      <c r="F157" s="139" t="n">
        <f aca="false">Z166</f>
        <v>0</v>
      </c>
      <c r="G157" s="140" t="n">
        <f aca="false">AN166</f>
        <v>0</v>
      </c>
      <c r="H157" s="139" t="n">
        <f aca="false">AA166</f>
        <v>0</v>
      </c>
      <c r="I157" s="140" t="n">
        <f aca="false">AO166</f>
        <v>0</v>
      </c>
      <c r="J157" s="139" t="n">
        <f aca="false">AB166</f>
        <v>0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117</v>
      </c>
      <c r="U157" s="140" t="n">
        <f aca="false">SUM(C157,E157,G157,I157,K157,M157,O157,Q157,S157)</f>
        <v>5</v>
      </c>
      <c r="V157" s="136"/>
      <c r="W157" s="116"/>
      <c r="X157" s="97" t="n">
        <f aca="false">BA67</f>
        <v>105</v>
      </c>
      <c r="Y157" s="97" t="n">
        <f aca="false">BB67</f>
        <v>4</v>
      </c>
      <c r="Z157" s="97" t="n">
        <f aca="false">BC67</f>
        <v>0</v>
      </c>
      <c r="AA157" s="97" t="n">
        <f aca="false">BD67</f>
        <v>0</v>
      </c>
      <c r="AB157" s="97" t="n">
        <f aca="false">BE67</f>
        <v>0</v>
      </c>
      <c r="AC157" s="97" t="n">
        <f aca="false">BF67</f>
        <v>0</v>
      </c>
      <c r="AD157" s="97" t="n">
        <f aca="false">BG67</f>
        <v>0</v>
      </c>
      <c r="AE157" s="97" t="n">
        <f aca="false">BH67</f>
        <v>0</v>
      </c>
      <c r="AF157" s="97" t="n">
        <f aca="false">BI67</f>
        <v>0</v>
      </c>
      <c r="AG157" s="97" t="n">
        <f aca="false">BJ67</f>
        <v>0</v>
      </c>
      <c r="AH157" s="97" t="n">
        <f aca="false">BK67</f>
        <v>0</v>
      </c>
      <c r="AI157" s="97" t="n">
        <f aca="false">BL67</f>
        <v>0</v>
      </c>
      <c r="AL157" s="97" t="n">
        <f aca="false">BN62</f>
        <v>11</v>
      </c>
      <c r="AM157" s="97" t="n">
        <f aca="false">BO62</f>
        <v>0</v>
      </c>
      <c r="AN157" s="97" t="n">
        <f aca="false">BP62</f>
        <v>0</v>
      </c>
      <c r="AO157" s="97" t="n">
        <f aca="false">BQ62</f>
        <v>0</v>
      </c>
      <c r="AP157" s="97" t="n">
        <f aca="false">BR62</f>
        <v>0</v>
      </c>
      <c r="AQ157" s="97" t="n">
        <f aca="false">BS62</f>
        <v>0</v>
      </c>
      <c r="AR157" s="97" t="n">
        <f aca="false">BT62</f>
        <v>0</v>
      </c>
      <c r="AS157" s="97" t="n">
        <f aca="false">BU62</f>
        <v>0</v>
      </c>
      <c r="AT157" s="97" t="n">
        <f aca="false">BV62</f>
        <v>0</v>
      </c>
      <c r="AU157" s="97" t="n">
        <f aca="false">BW62</f>
        <v>0</v>
      </c>
      <c r="AV157" s="97" t="n">
        <f aca="false">BX62</f>
        <v>0</v>
      </c>
      <c r="AW157" s="97" t="n">
        <f aca="false">BY62</f>
        <v>0</v>
      </c>
      <c r="BA157" s="118" t="n">
        <f aca="false">BN151+CA151</f>
        <v>0</v>
      </c>
      <c r="BB157" s="118" t="n">
        <f aca="false">BO151+CB151</f>
        <v>2</v>
      </c>
      <c r="BC157" s="118" t="n">
        <f aca="false">BP151+CC151</f>
        <v>0</v>
      </c>
      <c r="BD157" s="118" t="n">
        <f aca="false">BQ151+CD151</f>
        <v>0</v>
      </c>
      <c r="BE157" s="118" t="n">
        <f aca="false">BR151+CE151</f>
        <v>0</v>
      </c>
      <c r="BF157" s="118" t="n">
        <f aca="false">BS151+CF151</f>
        <v>0</v>
      </c>
      <c r="BG157" s="118" t="n">
        <f aca="false">BT151+CG151</f>
        <v>0</v>
      </c>
      <c r="BH157" s="118" t="n">
        <f aca="false">BU151+CH151</f>
        <v>0</v>
      </c>
      <c r="BI157" s="118" t="n">
        <f aca="false">BV151+CI151</f>
        <v>0</v>
      </c>
      <c r="BJ157" s="118" t="n">
        <f aca="false">BW151+CJ151</f>
        <v>0</v>
      </c>
      <c r="BK157" s="118" t="n">
        <f aca="false">BX151+CK151</f>
        <v>0</v>
      </c>
      <c r="BL157" s="118" t="n">
        <f aca="false">BY151+CL151</f>
        <v>0</v>
      </c>
      <c r="BM157" s="192"/>
      <c r="BN157" s="118" t="n">
        <v>3</v>
      </c>
      <c r="BO157" s="118" t="n">
        <v>0</v>
      </c>
      <c r="BP157" s="118" t="n">
        <v>0</v>
      </c>
      <c r="BQ157" s="118" t="n">
        <v>0</v>
      </c>
      <c r="BR157" s="118" t="n">
        <v>0</v>
      </c>
      <c r="BS157" s="118" t="n">
        <v>0</v>
      </c>
      <c r="BT157" s="118" t="n">
        <v>0</v>
      </c>
      <c r="BU157" s="118" t="n">
        <v>0</v>
      </c>
      <c r="BV157" s="118" t="n">
        <v>0</v>
      </c>
      <c r="BW157" s="118" t="n">
        <v>0</v>
      </c>
      <c r="BX157" s="118" t="n">
        <v>0</v>
      </c>
      <c r="BY157" s="118" t="n">
        <v>0</v>
      </c>
      <c r="BZ157" s="99"/>
      <c r="CA157" s="119" t="n">
        <v>53</v>
      </c>
      <c r="CB157" s="119" t="n">
        <v>3</v>
      </c>
      <c r="CC157" s="119" t="n">
        <v>0</v>
      </c>
      <c r="CD157" s="119" t="n">
        <v>0</v>
      </c>
      <c r="CE157" s="119" t="n">
        <v>0</v>
      </c>
      <c r="CF157" s="119" t="n">
        <v>0</v>
      </c>
      <c r="CG157" s="119" t="n">
        <v>0</v>
      </c>
      <c r="CH157" s="119" t="n">
        <v>0</v>
      </c>
      <c r="CI157" s="119" t="n">
        <v>0</v>
      </c>
      <c r="CJ157" s="119" t="n">
        <v>0</v>
      </c>
      <c r="CK157" s="119" t="n">
        <v>0</v>
      </c>
      <c r="CL157" s="119" t="n">
        <v>0</v>
      </c>
    </row>
    <row r="158" s="97" customFormat="true" ht="12.75" hidden="false" customHeight="false" outlineLevel="0" collapsed="false">
      <c r="A158" s="132" t="s">
        <v>106</v>
      </c>
      <c r="B158" s="139" t="n">
        <f aca="false">X167</f>
        <v>42</v>
      </c>
      <c r="C158" s="140" t="n">
        <f aca="false">AL167</f>
        <v>1</v>
      </c>
      <c r="D158" s="139" t="n">
        <f aca="false">Y167</f>
        <v>17</v>
      </c>
      <c r="E158" s="140" t="n">
        <f aca="false">AM167</f>
        <v>0</v>
      </c>
      <c r="F158" s="139" t="n">
        <f aca="false">Z167</f>
        <v>0</v>
      </c>
      <c r="G158" s="140" t="n">
        <f aca="false">AN167</f>
        <v>0</v>
      </c>
      <c r="H158" s="139" t="n">
        <f aca="false">AA167</f>
        <v>0</v>
      </c>
      <c r="I158" s="140" t="n">
        <f aca="false">AO167</f>
        <v>0</v>
      </c>
      <c r="J158" s="139" t="n">
        <f aca="false">AB167</f>
        <v>0</v>
      </c>
      <c r="K158" s="140" t="n">
        <f aca="false">AP167</f>
        <v>0</v>
      </c>
      <c r="L158" s="139" t="n">
        <f aca="false">AC167</f>
        <v>0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59</v>
      </c>
      <c r="U158" s="140" t="n">
        <f aca="false">SUM(C158,E158,G158,I158,K158,M158,O158,Q158,S158)</f>
        <v>1</v>
      </c>
      <c r="V158" s="136"/>
      <c r="W158" s="116"/>
      <c r="X158" s="97" t="n">
        <f aca="false">BA68</f>
        <v>75</v>
      </c>
      <c r="Y158" s="97" t="n">
        <f aca="false">BB68</f>
        <v>5</v>
      </c>
      <c r="Z158" s="97" t="n">
        <f aca="false">BC68</f>
        <v>0</v>
      </c>
      <c r="AA158" s="97" t="n">
        <f aca="false">BD68</f>
        <v>0</v>
      </c>
      <c r="AB158" s="97" t="n">
        <f aca="false">BE68</f>
        <v>0</v>
      </c>
      <c r="AC158" s="97" t="n">
        <f aca="false">BF68</f>
        <v>0</v>
      </c>
      <c r="AD158" s="97" t="n">
        <f aca="false">BG68</f>
        <v>0</v>
      </c>
      <c r="AE158" s="97" t="n">
        <f aca="false">BH68</f>
        <v>0</v>
      </c>
      <c r="AF158" s="97" t="n">
        <f aca="false">BI68</f>
        <v>0</v>
      </c>
      <c r="AG158" s="97" t="n">
        <f aca="false">BJ68</f>
        <v>0</v>
      </c>
      <c r="AH158" s="97" t="n">
        <f aca="false">BK68</f>
        <v>0</v>
      </c>
      <c r="AI158" s="97" t="n">
        <f aca="false">BL68</f>
        <v>0</v>
      </c>
      <c r="AL158" s="97" t="n">
        <f aca="false">BN63</f>
        <v>3</v>
      </c>
      <c r="AM158" s="97" t="n">
        <f aca="false">BO63</f>
        <v>0</v>
      </c>
      <c r="AN158" s="97" t="n">
        <f aca="false">BP63</f>
        <v>0</v>
      </c>
      <c r="AO158" s="97" t="n">
        <f aca="false">BQ63</f>
        <v>0</v>
      </c>
      <c r="AP158" s="97" t="n">
        <f aca="false">BR63</f>
        <v>0</v>
      </c>
      <c r="AQ158" s="97" t="n">
        <f aca="false">BS63</f>
        <v>0</v>
      </c>
      <c r="AR158" s="97" t="n">
        <f aca="false">BT63</f>
        <v>0</v>
      </c>
      <c r="AS158" s="97" t="n">
        <f aca="false">BU63</f>
        <v>0</v>
      </c>
      <c r="AT158" s="97" t="n">
        <f aca="false">BV63</f>
        <v>0</v>
      </c>
      <c r="AU158" s="97" t="n">
        <f aca="false">BW63</f>
        <v>0</v>
      </c>
      <c r="AV158" s="97" t="n">
        <f aca="false">BX63</f>
        <v>0</v>
      </c>
      <c r="AW158" s="97" t="n">
        <f aca="false">BY63</f>
        <v>0</v>
      </c>
      <c r="BA158" s="118" t="n">
        <f aca="false">BN152+CA152</f>
        <v>6</v>
      </c>
      <c r="BB158" s="118" t="n">
        <f aca="false">BO152+CB152</f>
        <v>0</v>
      </c>
      <c r="BC158" s="118" t="n">
        <f aca="false">BP152+CC152</f>
        <v>0</v>
      </c>
      <c r="BD158" s="118" t="n">
        <f aca="false">BQ152+CD152</f>
        <v>0</v>
      </c>
      <c r="BE158" s="118" t="n">
        <f aca="false">BR152+CE152</f>
        <v>0</v>
      </c>
      <c r="BF158" s="118" t="n">
        <f aca="false">BS152+CF152</f>
        <v>0</v>
      </c>
      <c r="BG158" s="118" t="n">
        <f aca="false">BT152+CG152</f>
        <v>0</v>
      </c>
      <c r="BH158" s="118" t="n">
        <f aca="false">BU152+CH152</f>
        <v>0</v>
      </c>
      <c r="BI158" s="118" t="n">
        <f aca="false">BV152+CI152</f>
        <v>0</v>
      </c>
      <c r="BJ158" s="118" t="n">
        <f aca="false">BW152+CJ152</f>
        <v>0</v>
      </c>
      <c r="BK158" s="118" t="n">
        <f aca="false">BX152+CK152</f>
        <v>0</v>
      </c>
      <c r="BL158" s="118" t="n">
        <f aca="false">BY152+CL152</f>
        <v>0</v>
      </c>
      <c r="BM158" s="192"/>
      <c r="BN158" s="118" t="n">
        <v>0</v>
      </c>
      <c r="BO158" s="118" t="n">
        <v>0</v>
      </c>
      <c r="BP158" s="118" t="n">
        <v>0</v>
      </c>
      <c r="BQ158" s="118" t="n">
        <v>0</v>
      </c>
      <c r="BR158" s="118" t="n">
        <v>0</v>
      </c>
      <c r="BS158" s="118" t="n">
        <v>0</v>
      </c>
      <c r="BT158" s="118" t="n">
        <v>0</v>
      </c>
      <c r="BU158" s="118" t="n">
        <v>0</v>
      </c>
      <c r="BV158" s="118" t="n">
        <v>0</v>
      </c>
      <c r="BW158" s="118" t="n">
        <v>0</v>
      </c>
      <c r="BX158" s="118" t="n">
        <v>0</v>
      </c>
      <c r="BY158" s="118" t="n">
        <v>0</v>
      </c>
      <c r="BZ158" s="99"/>
      <c r="CA158" s="119" t="n">
        <v>81</v>
      </c>
      <c r="CB158" s="119" t="n">
        <v>7</v>
      </c>
      <c r="CC158" s="119" t="n">
        <v>0</v>
      </c>
      <c r="CD158" s="119" t="n">
        <v>0</v>
      </c>
      <c r="CE158" s="119" t="n">
        <v>0</v>
      </c>
      <c r="CF158" s="119" t="n">
        <v>0</v>
      </c>
      <c r="CG158" s="119" t="n">
        <v>0</v>
      </c>
      <c r="CH158" s="119" t="n">
        <v>0</v>
      </c>
      <c r="CI158" s="119" t="n">
        <v>0</v>
      </c>
      <c r="CJ158" s="119" t="n">
        <v>0</v>
      </c>
      <c r="CK158" s="119" t="n">
        <v>0</v>
      </c>
      <c r="CL158" s="119" t="n">
        <v>0</v>
      </c>
    </row>
    <row r="159" s="97" customFormat="true" ht="12.75" hidden="false" customHeight="false" outlineLevel="0" collapsed="false">
      <c r="A159" s="132" t="s">
        <v>107</v>
      </c>
      <c r="B159" s="139" t="n">
        <f aca="false">X168</f>
        <v>13</v>
      </c>
      <c r="C159" s="140" t="n">
        <f aca="false">AL168</f>
        <v>1</v>
      </c>
      <c r="D159" s="139" t="n">
        <f aca="false">Y168</f>
        <v>11</v>
      </c>
      <c r="E159" s="140" t="n">
        <f aca="false">AM168</f>
        <v>0</v>
      </c>
      <c r="F159" s="139" t="n">
        <f aca="false">Z168</f>
        <v>0</v>
      </c>
      <c r="G159" s="140" t="n">
        <f aca="false">AN168</f>
        <v>0</v>
      </c>
      <c r="H159" s="139" t="n">
        <f aca="false">AA168</f>
        <v>0</v>
      </c>
      <c r="I159" s="140" t="n">
        <f aca="false">AO168</f>
        <v>0</v>
      </c>
      <c r="J159" s="139" t="n">
        <f aca="false">AB168</f>
        <v>0</v>
      </c>
      <c r="K159" s="140" t="n">
        <f aca="false">AP168</f>
        <v>0</v>
      </c>
      <c r="L159" s="139" t="n">
        <f aca="false">AC168</f>
        <v>0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24</v>
      </c>
      <c r="U159" s="140" t="n">
        <f aca="false">SUM(C159,E159,G159,I159,K159,M159,O159,Q159,S159)</f>
        <v>1</v>
      </c>
      <c r="V159" s="136"/>
      <c r="W159" s="116"/>
      <c r="X159" s="97" t="n">
        <f aca="false">BA69</f>
        <v>95</v>
      </c>
      <c r="Y159" s="97" t="n">
        <f aca="false">BB69</f>
        <v>5</v>
      </c>
      <c r="Z159" s="97" t="n">
        <f aca="false">BC69</f>
        <v>1</v>
      </c>
      <c r="AA159" s="97" t="n">
        <f aca="false">BD69</f>
        <v>0</v>
      </c>
      <c r="AB159" s="97" t="n">
        <f aca="false">BE69</f>
        <v>0</v>
      </c>
      <c r="AC159" s="97" t="n">
        <f aca="false">BF69</f>
        <v>0</v>
      </c>
      <c r="AD159" s="97" t="n">
        <f aca="false">BG69</f>
        <v>0</v>
      </c>
      <c r="AE159" s="97" t="n">
        <f aca="false">BH69</f>
        <v>0</v>
      </c>
      <c r="AF159" s="97" t="n">
        <f aca="false">BI69</f>
        <v>0</v>
      </c>
      <c r="AG159" s="97" t="n">
        <f aca="false">BJ69</f>
        <v>0</v>
      </c>
      <c r="AH159" s="97" t="n">
        <f aca="false">BK69</f>
        <v>0</v>
      </c>
      <c r="AI159" s="97" t="n">
        <f aca="false">BL69</f>
        <v>0</v>
      </c>
      <c r="AL159" s="97" t="n">
        <f aca="false">BN64</f>
        <v>9</v>
      </c>
      <c r="AM159" s="97" t="n">
        <f aca="false">BO64</f>
        <v>0</v>
      </c>
      <c r="AN159" s="97" t="n">
        <f aca="false">BP64</f>
        <v>0</v>
      </c>
      <c r="AO159" s="97" t="n">
        <f aca="false">BQ64</f>
        <v>0</v>
      </c>
      <c r="AP159" s="97" t="n">
        <f aca="false">BR64</f>
        <v>0</v>
      </c>
      <c r="AQ159" s="97" t="n">
        <f aca="false">BS64</f>
        <v>0</v>
      </c>
      <c r="AR159" s="97" t="n">
        <f aca="false">BT64</f>
        <v>0</v>
      </c>
      <c r="AS159" s="97" t="n">
        <f aca="false">BU64</f>
        <v>0</v>
      </c>
      <c r="AT159" s="97" t="n">
        <f aca="false">BV64</f>
        <v>0</v>
      </c>
      <c r="AU159" s="97" t="n">
        <f aca="false">BW64</f>
        <v>0</v>
      </c>
      <c r="AV159" s="97" t="n">
        <f aca="false">BX64</f>
        <v>0</v>
      </c>
      <c r="AW159" s="97" t="n">
        <f aca="false">BY64</f>
        <v>0</v>
      </c>
      <c r="BA159" s="118" t="n">
        <f aca="false">BN153+CA153</f>
        <v>6</v>
      </c>
      <c r="BB159" s="118" t="n">
        <f aca="false">BO153+CB153</f>
        <v>0</v>
      </c>
      <c r="BC159" s="118" t="n">
        <f aca="false">BP153+CC153</f>
        <v>0</v>
      </c>
      <c r="BD159" s="118" t="n">
        <f aca="false">BQ153+CD153</f>
        <v>0</v>
      </c>
      <c r="BE159" s="118" t="n">
        <f aca="false">BR153+CE153</f>
        <v>0</v>
      </c>
      <c r="BF159" s="118" t="n">
        <f aca="false">BS153+CF153</f>
        <v>0</v>
      </c>
      <c r="BG159" s="118" t="n">
        <f aca="false">BT153+CG153</f>
        <v>0</v>
      </c>
      <c r="BH159" s="118" t="n">
        <f aca="false">BU153+CH153</f>
        <v>0</v>
      </c>
      <c r="BI159" s="118" t="n">
        <f aca="false">BV153+CI153</f>
        <v>0</v>
      </c>
      <c r="BJ159" s="118" t="n">
        <f aca="false">BW153+CJ153</f>
        <v>0</v>
      </c>
      <c r="BK159" s="118" t="n">
        <f aca="false">BX153+CK153</f>
        <v>0</v>
      </c>
      <c r="BL159" s="118" t="n">
        <f aca="false">BY153+CL153</f>
        <v>0</v>
      </c>
      <c r="BM159" s="192"/>
      <c r="BN159" s="118" t="n">
        <v>0</v>
      </c>
      <c r="BO159" s="118" t="n">
        <v>0</v>
      </c>
      <c r="BP159" s="118" t="n">
        <v>0</v>
      </c>
      <c r="BQ159" s="118" t="n">
        <v>0</v>
      </c>
      <c r="BR159" s="118" t="n">
        <v>0</v>
      </c>
      <c r="BS159" s="118" t="n">
        <v>0</v>
      </c>
      <c r="BT159" s="118" t="n">
        <v>0</v>
      </c>
      <c r="BU159" s="118" t="n">
        <v>0</v>
      </c>
      <c r="BV159" s="118" t="n">
        <v>0</v>
      </c>
      <c r="BW159" s="118" t="n">
        <v>0</v>
      </c>
      <c r="BX159" s="118" t="n">
        <v>0</v>
      </c>
      <c r="BY159" s="118" t="n">
        <v>0</v>
      </c>
      <c r="BZ159" s="99"/>
      <c r="CA159" s="119" t="n">
        <v>53</v>
      </c>
      <c r="CB159" s="119" t="n">
        <v>11</v>
      </c>
      <c r="CC159" s="119" t="n">
        <v>0</v>
      </c>
      <c r="CD159" s="119" t="n">
        <v>0</v>
      </c>
      <c r="CE159" s="119" t="n">
        <v>0</v>
      </c>
      <c r="CF159" s="119" t="n">
        <v>0</v>
      </c>
      <c r="CG159" s="119" t="n">
        <v>0</v>
      </c>
      <c r="CH159" s="119" t="n">
        <v>0</v>
      </c>
      <c r="CI159" s="119" t="n">
        <v>0</v>
      </c>
      <c r="CJ159" s="119" t="n">
        <v>0</v>
      </c>
      <c r="CK159" s="119" t="n">
        <v>0</v>
      </c>
      <c r="CL159" s="119" t="n">
        <v>0</v>
      </c>
    </row>
    <row r="160" s="97" customFormat="true" ht="12.75" hidden="false" customHeight="false" outlineLevel="0" collapsed="false">
      <c r="A160" s="132" t="s">
        <v>108</v>
      </c>
      <c r="B160" s="139" t="n">
        <f aca="false">X169</f>
        <v>16</v>
      </c>
      <c r="C160" s="140" t="n">
        <f aca="false">AL169</f>
        <v>0</v>
      </c>
      <c r="D160" s="139" t="n">
        <f aca="false">Y169</f>
        <v>0</v>
      </c>
      <c r="E160" s="140" t="n">
        <f aca="false">AM169</f>
        <v>0</v>
      </c>
      <c r="F160" s="139" t="n">
        <f aca="false">Z169</f>
        <v>1</v>
      </c>
      <c r="G160" s="140" t="n">
        <f aca="false">AN169</f>
        <v>0</v>
      </c>
      <c r="H160" s="139" t="n">
        <f aca="false">AA169</f>
        <v>0</v>
      </c>
      <c r="I160" s="140" t="n">
        <f aca="false">AO169</f>
        <v>0</v>
      </c>
      <c r="J160" s="139" t="n">
        <f aca="false">AB169</f>
        <v>0</v>
      </c>
      <c r="K160" s="140" t="n">
        <f aca="false">AP169</f>
        <v>0</v>
      </c>
      <c r="L160" s="139" t="n">
        <f aca="false">AC169</f>
        <v>0</v>
      </c>
      <c r="M160" s="140" t="n">
        <f aca="false">AQ169</f>
        <v>0</v>
      </c>
      <c r="N160" s="139" t="n">
        <f aca="false">AD169</f>
        <v>0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17</v>
      </c>
      <c r="U160" s="140" t="n">
        <f aca="false">SUM(C160,E160,G160,I160,K160,M160,O160,Q160,S160)</f>
        <v>0</v>
      </c>
      <c r="V160" s="136"/>
      <c r="W160" s="116"/>
      <c r="X160" s="97" t="n">
        <f aca="false">BA70</f>
        <v>84</v>
      </c>
      <c r="Y160" s="97" t="n">
        <f aca="false">BB70</f>
        <v>8</v>
      </c>
      <c r="Z160" s="97" t="n">
        <f aca="false">BC70</f>
        <v>0</v>
      </c>
      <c r="AA160" s="97" t="n">
        <f aca="false">BD70</f>
        <v>0</v>
      </c>
      <c r="AB160" s="97" t="n">
        <f aca="false">BE70</f>
        <v>0</v>
      </c>
      <c r="AC160" s="97" t="n">
        <f aca="false">BF70</f>
        <v>0</v>
      </c>
      <c r="AD160" s="97" t="n">
        <f aca="false">BG70</f>
        <v>0</v>
      </c>
      <c r="AE160" s="97" t="n">
        <f aca="false">BH70</f>
        <v>0</v>
      </c>
      <c r="AF160" s="97" t="n">
        <f aca="false">BI70</f>
        <v>0</v>
      </c>
      <c r="AG160" s="97" t="n">
        <f aca="false">BJ70</f>
        <v>0</v>
      </c>
      <c r="AH160" s="97" t="n">
        <f aca="false">BK70</f>
        <v>0</v>
      </c>
      <c r="AI160" s="97" t="n">
        <f aca="false">BL70</f>
        <v>0</v>
      </c>
      <c r="AL160" s="97" t="n">
        <f aca="false">BN65</f>
        <v>3</v>
      </c>
      <c r="AM160" s="97" t="n">
        <f aca="false">BO65</f>
        <v>1</v>
      </c>
      <c r="AN160" s="97" t="n">
        <f aca="false">BP65</f>
        <v>0</v>
      </c>
      <c r="AO160" s="97" t="n">
        <f aca="false">BQ65</f>
        <v>0</v>
      </c>
      <c r="AP160" s="97" t="n">
        <f aca="false">BR65</f>
        <v>0</v>
      </c>
      <c r="AQ160" s="97" t="n">
        <f aca="false">BS65</f>
        <v>0</v>
      </c>
      <c r="AR160" s="97" t="n">
        <f aca="false">BT65</f>
        <v>0</v>
      </c>
      <c r="AS160" s="97" t="n">
        <f aca="false">BU65</f>
        <v>0</v>
      </c>
      <c r="AT160" s="97" t="n">
        <f aca="false">BV65</f>
        <v>0</v>
      </c>
      <c r="AU160" s="97" t="n">
        <f aca="false">BW65</f>
        <v>0</v>
      </c>
      <c r="AV160" s="97" t="n">
        <f aca="false">BX65</f>
        <v>0</v>
      </c>
      <c r="AW160" s="97" t="n">
        <f aca="false">BY65</f>
        <v>0</v>
      </c>
      <c r="BA160" s="118" t="n">
        <f aca="false">BN154+CA154</f>
        <v>9</v>
      </c>
      <c r="BB160" s="118" t="n">
        <f aca="false">BO154+CB154</f>
        <v>0</v>
      </c>
      <c r="BC160" s="118" t="n">
        <f aca="false">BP154+CC154</f>
        <v>1</v>
      </c>
      <c r="BD160" s="118" t="n">
        <f aca="false">BQ154+CD154</f>
        <v>0</v>
      </c>
      <c r="BE160" s="118" t="n">
        <f aca="false">BR154+CE154</f>
        <v>0</v>
      </c>
      <c r="BF160" s="118" t="n">
        <f aca="false">BS154+CF154</f>
        <v>0</v>
      </c>
      <c r="BG160" s="118" t="n">
        <f aca="false">BT154+CG154</f>
        <v>0</v>
      </c>
      <c r="BH160" s="118" t="n">
        <f aca="false">BU154+CH154</f>
        <v>0</v>
      </c>
      <c r="BI160" s="118" t="n">
        <f aca="false">BV154+CI154</f>
        <v>0</v>
      </c>
      <c r="BJ160" s="118" t="n">
        <f aca="false">BW154+CJ154</f>
        <v>0</v>
      </c>
      <c r="BK160" s="118" t="n">
        <f aca="false">BX154+CK154</f>
        <v>0</v>
      </c>
      <c r="BL160" s="118" t="n">
        <f aca="false">BY154+CL154</f>
        <v>0</v>
      </c>
      <c r="BM160" s="192"/>
      <c r="BN160" s="118" t="n">
        <v>2</v>
      </c>
      <c r="BO160" s="118" t="n">
        <v>0</v>
      </c>
      <c r="BP160" s="118" t="n">
        <v>0</v>
      </c>
      <c r="BQ160" s="118" t="n">
        <v>0</v>
      </c>
      <c r="BR160" s="118" t="n">
        <v>0</v>
      </c>
      <c r="BS160" s="118" t="n">
        <v>0</v>
      </c>
      <c r="BT160" s="118" t="n">
        <v>0</v>
      </c>
      <c r="BU160" s="118" t="n">
        <v>0</v>
      </c>
      <c r="BV160" s="118" t="n">
        <v>0</v>
      </c>
      <c r="BW160" s="118" t="n">
        <v>0</v>
      </c>
      <c r="BX160" s="118" t="n">
        <v>0</v>
      </c>
      <c r="BY160" s="118" t="n">
        <v>0</v>
      </c>
      <c r="BZ160" s="99"/>
      <c r="CA160" s="119" t="n">
        <v>49</v>
      </c>
      <c r="CB160" s="119" t="n">
        <v>5</v>
      </c>
      <c r="CC160" s="119" t="n">
        <v>0</v>
      </c>
      <c r="CD160" s="119" t="n">
        <v>0</v>
      </c>
      <c r="CE160" s="119" t="n">
        <v>0</v>
      </c>
      <c r="CF160" s="119" t="n">
        <v>0</v>
      </c>
      <c r="CG160" s="119" t="n">
        <v>0</v>
      </c>
      <c r="CH160" s="119" t="n">
        <v>0</v>
      </c>
      <c r="CI160" s="119" t="n">
        <v>0</v>
      </c>
      <c r="CJ160" s="119" t="n">
        <v>0</v>
      </c>
      <c r="CK160" s="119" t="n">
        <v>0</v>
      </c>
      <c r="CL160" s="119" t="n">
        <v>0</v>
      </c>
    </row>
    <row r="161" s="97" customFormat="true" ht="13.15" hidden="false" customHeight="false" outlineLevel="0" collapsed="false">
      <c r="A161" s="128" t="s">
        <v>109</v>
      </c>
      <c r="B161" s="139" t="n">
        <f aca="false">X170</f>
        <v>8</v>
      </c>
      <c r="C161" s="140" t="n">
        <f aca="false">AL170</f>
        <v>0</v>
      </c>
      <c r="D161" s="139" t="n">
        <f aca="false">Y170</f>
        <v>3</v>
      </c>
      <c r="E161" s="140" t="n">
        <f aca="false">AM170</f>
        <v>0</v>
      </c>
      <c r="F161" s="139" t="n">
        <f aca="false">Z170</f>
        <v>0</v>
      </c>
      <c r="G161" s="140" t="n">
        <f aca="false">AN170</f>
        <v>0</v>
      </c>
      <c r="H161" s="139" t="n">
        <f aca="false">AA170</f>
        <v>0</v>
      </c>
      <c r="I161" s="140" t="n">
        <f aca="false">AO170</f>
        <v>0</v>
      </c>
      <c r="J161" s="139" t="n">
        <f aca="false">AB170</f>
        <v>0</v>
      </c>
      <c r="K161" s="140" t="n">
        <f aca="false">AP170</f>
        <v>0</v>
      </c>
      <c r="L161" s="139" t="n">
        <f aca="false">AC170</f>
        <v>0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11</v>
      </c>
      <c r="U161" s="140" t="n">
        <f aca="false">SUM(C161,E161,G161,I161,K161,M161,O161,Q161,S161)</f>
        <v>0</v>
      </c>
      <c r="V161" s="136"/>
      <c r="W161" s="116"/>
      <c r="X161" s="97" t="n">
        <f aca="false">BA71</f>
        <v>86</v>
      </c>
      <c r="Y161" s="97" t="n">
        <f aca="false">BB71</f>
        <v>8</v>
      </c>
      <c r="Z161" s="97" t="n">
        <f aca="false">BC71</f>
        <v>1</v>
      </c>
      <c r="AA161" s="97" t="n">
        <f aca="false">BD71</f>
        <v>0</v>
      </c>
      <c r="AB161" s="97" t="n">
        <f aca="false">BE71</f>
        <v>0</v>
      </c>
      <c r="AC161" s="97" t="n">
        <f aca="false">BF71</f>
        <v>0</v>
      </c>
      <c r="AD161" s="97" t="n">
        <f aca="false">BG71</f>
        <v>0</v>
      </c>
      <c r="AE161" s="97" t="n">
        <f aca="false">BH71</f>
        <v>0</v>
      </c>
      <c r="AF161" s="97" t="n">
        <f aca="false">BI71</f>
        <v>0</v>
      </c>
      <c r="AG161" s="97" t="n">
        <f aca="false">BJ71</f>
        <v>0</v>
      </c>
      <c r="AH161" s="97" t="n">
        <f aca="false">BK71</f>
        <v>0</v>
      </c>
      <c r="AI161" s="97" t="n">
        <f aca="false">BL71</f>
        <v>0</v>
      </c>
      <c r="AL161" s="97" t="n">
        <f aca="false">BN66</f>
        <v>0</v>
      </c>
      <c r="AM161" s="97" t="n">
        <f aca="false">BO66</f>
        <v>1</v>
      </c>
      <c r="AN161" s="97" t="n">
        <f aca="false">BP66</f>
        <v>0</v>
      </c>
      <c r="AO161" s="97" t="n">
        <f aca="false">BQ66</f>
        <v>0</v>
      </c>
      <c r="AP161" s="97" t="n">
        <f aca="false">BR66</f>
        <v>0</v>
      </c>
      <c r="AQ161" s="97" t="n">
        <f aca="false">BS66</f>
        <v>0</v>
      </c>
      <c r="AR161" s="97" t="n">
        <f aca="false">BT66</f>
        <v>0</v>
      </c>
      <c r="AS161" s="97" t="n">
        <f aca="false">BU66</f>
        <v>0</v>
      </c>
      <c r="AT161" s="97" t="n">
        <f aca="false">BV66</f>
        <v>0</v>
      </c>
      <c r="AU161" s="97" t="n">
        <f aca="false">BW66</f>
        <v>0</v>
      </c>
      <c r="AV161" s="97" t="n">
        <f aca="false">BX66</f>
        <v>0</v>
      </c>
      <c r="AW161" s="97" t="n">
        <f aca="false">BY66</f>
        <v>0</v>
      </c>
      <c r="BA161" s="118" t="n">
        <f aca="false">BN155+CA155</f>
        <v>29</v>
      </c>
      <c r="BB161" s="118" t="n">
        <f aca="false">BO155+CB155</f>
        <v>3</v>
      </c>
      <c r="BC161" s="118" t="n">
        <f aca="false">BP155+CC155</f>
        <v>1</v>
      </c>
      <c r="BD161" s="118" t="n">
        <f aca="false">BQ155+CD155</f>
        <v>0</v>
      </c>
      <c r="BE161" s="118" t="n">
        <f aca="false">BR155+CE155</f>
        <v>0</v>
      </c>
      <c r="BF161" s="118" t="n">
        <f aca="false">BS155+CF155</f>
        <v>0</v>
      </c>
      <c r="BG161" s="118" t="n">
        <f aca="false">BT155+CG155</f>
        <v>0</v>
      </c>
      <c r="BH161" s="118" t="n">
        <f aca="false">BU155+CH155</f>
        <v>0</v>
      </c>
      <c r="BI161" s="118" t="n">
        <f aca="false">BV155+CI155</f>
        <v>0</v>
      </c>
      <c r="BJ161" s="118" t="n">
        <f aca="false">BW155+CJ155</f>
        <v>0</v>
      </c>
      <c r="BK161" s="118" t="n">
        <f aca="false">BX155+CK155</f>
        <v>0</v>
      </c>
      <c r="BL161" s="118" t="n">
        <f aca="false">BY155+CL155</f>
        <v>0</v>
      </c>
      <c r="BM161" s="192"/>
      <c r="BN161" s="118" t="n">
        <v>1</v>
      </c>
      <c r="BO161" s="118" t="n">
        <v>0</v>
      </c>
      <c r="BP161" s="118" t="n">
        <v>0</v>
      </c>
      <c r="BQ161" s="118" t="n">
        <v>0</v>
      </c>
      <c r="BR161" s="118" t="n">
        <v>0</v>
      </c>
      <c r="BS161" s="118" t="n">
        <v>0</v>
      </c>
      <c r="BT161" s="118" t="n">
        <v>0</v>
      </c>
      <c r="BU161" s="118" t="n">
        <v>0</v>
      </c>
      <c r="BV161" s="118" t="n">
        <v>0</v>
      </c>
      <c r="BW161" s="118" t="n">
        <v>0</v>
      </c>
      <c r="BX161" s="118" t="n">
        <v>0</v>
      </c>
      <c r="BY161" s="118" t="n">
        <v>0</v>
      </c>
      <c r="BZ161" s="99"/>
      <c r="CA161" s="119" t="n">
        <v>79</v>
      </c>
      <c r="CB161" s="119" t="n">
        <v>9</v>
      </c>
      <c r="CC161" s="119" t="n">
        <v>0</v>
      </c>
      <c r="CD161" s="119" t="n">
        <v>0</v>
      </c>
      <c r="CE161" s="119" t="n">
        <v>0</v>
      </c>
      <c r="CF161" s="119" t="n">
        <v>0</v>
      </c>
      <c r="CG161" s="119" t="n">
        <v>0</v>
      </c>
      <c r="CH161" s="119" t="n">
        <v>0</v>
      </c>
      <c r="CI161" s="119" t="n">
        <v>0</v>
      </c>
      <c r="CJ161" s="119" t="n">
        <v>0</v>
      </c>
      <c r="CK161" s="119" t="n">
        <v>0</v>
      </c>
      <c r="CL161" s="119" t="n">
        <v>0</v>
      </c>
    </row>
    <row r="162" s="97" customFormat="true" ht="13.5" hidden="false" customHeight="false" outlineLevel="0" collapsed="false">
      <c r="A162" s="133" t="s">
        <v>110</v>
      </c>
      <c r="B162" s="142" t="n">
        <f aca="false">SUM(B138:B161)</f>
        <v>1293</v>
      </c>
      <c r="C162" s="143" t="n">
        <f aca="false">SUM(C138:C161)</f>
        <v>62</v>
      </c>
      <c r="D162" s="142" t="n">
        <f aca="false">SUM(D138:D161)</f>
        <v>115</v>
      </c>
      <c r="E162" s="143" t="n">
        <f aca="false">SUM(E138:E161)</f>
        <v>4</v>
      </c>
      <c r="F162" s="142" t="n">
        <f aca="false">SUM(F138:F161)</f>
        <v>4</v>
      </c>
      <c r="G162" s="143" t="n">
        <f aca="false">SUM(G138:G161)</f>
        <v>0</v>
      </c>
      <c r="H162" s="142" t="n">
        <f aca="false">SUM(H138:H161)</f>
        <v>0</v>
      </c>
      <c r="I162" s="143" t="n">
        <f aca="false">SUM(I138:I161)</f>
        <v>0</v>
      </c>
      <c r="J162" s="142" t="n">
        <f aca="false">SUM(J138:J161)</f>
        <v>0</v>
      </c>
      <c r="K162" s="143" t="n">
        <f aca="false">SUM(K138:K161)</f>
        <v>0</v>
      </c>
      <c r="L162" s="142" t="n">
        <f aca="false">SUM(L138:L161)</f>
        <v>0</v>
      </c>
      <c r="M162" s="143" t="n">
        <f aca="false">SUM(M138:M161)</f>
        <v>0</v>
      </c>
      <c r="N162" s="142" t="n">
        <f aca="false">SUM(N138:N161)</f>
        <v>0</v>
      </c>
      <c r="O162" s="143" t="n">
        <f aca="false">SUM(O138:O161)</f>
        <v>0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1412</v>
      </c>
      <c r="U162" s="143" t="n">
        <f aca="false">SUM(U138:U161)</f>
        <v>66</v>
      </c>
      <c r="V162" s="136"/>
      <c r="W162" s="116"/>
      <c r="X162" s="97" t="n">
        <f aca="false">BA72</f>
        <v>92</v>
      </c>
      <c r="Y162" s="97" t="n">
        <f aca="false">BB72</f>
        <v>10</v>
      </c>
      <c r="Z162" s="97" t="n">
        <f aca="false">BC72</f>
        <v>0</v>
      </c>
      <c r="AA162" s="97" t="n">
        <f aca="false">BD72</f>
        <v>0</v>
      </c>
      <c r="AB162" s="97" t="n">
        <f aca="false">BE72</f>
        <v>0</v>
      </c>
      <c r="AC162" s="97" t="n">
        <f aca="false">BF72</f>
        <v>0</v>
      </c>
      <c r="AD162" s="97" t="n">
        <f aca="false">BG72</f>
        <v>0</v>
      </c>
      <c r="AE162" s="97" t="n">
        <f aca="false">BH72</f>
        <v>0</v>
      </c>
      <c r="AF162" s="97" t="n">
        <f aca="false">BI72</f>
        <v>0</v>
      </c>
      <c r="AG162" s="97" t="n">
        <f aca="false">BJ72</f>
        <v>0</v>
      </c>
      <c r="AH162" s="97" t="n">
        <f aca="false">BK72</f>
        <v>0</v>
      </c>
      <c r="AI162" s="97" t="n">
        <f aca="false">BL72</f>
        <v>0</v>
      </c>
      <c r="AL162" s="97" t="n">
        <f aca="false">BN67</f>
        <v>6</v>
      </c>
      <c r="AM162" s="97" t="n">
        <f aca="false">BO67</f>
        <v>0</v>
      </c>
      <c r="AN162" s="97" t="n">
        <f aca="false">BP67</f>
        <v>0</v>
      </c>
      <c r="AO162" s="97" t="n">
        <f aca="false">BQ67</f>
        <v>0</v>
      </c>
      <c r="AP162" s="97" t="n">
        <f aca="false">BR67</f>
        <v>0</v>
      </c>
      <c r="AQ162" s="97" t="n">
        <f aca="false">BS67</f>
        <v>0</v>
      </c>
      <c r="AR162" s="97" t="n">
        <f aca="false">BT67</f>
        <v>0</v>
      </c>
      <c r="AS162" s="97" t="n">
        <f aca="false">BU67</f>
        <v>0</v>
      </c>
      <c r="AT162" s="97" t="n">
        <f aca="false">BV67</f>
        <v>0</v>
      </c>
      <c r="AU162" s="97" t="n">
        <f aca="false">BW67</f>
        <v>0</v>
      </c>
      <c r="AV162" s="97" t="n">
        <f aca="false">BX67</f>
        <v>0</v>
      </c>
      <c r="AW162" s="97" t="n">
        <f aca="false">BY67</f>
        <v>0</v>
      </c>
      <c r="BA162" s="118" t="n">
        <f aca="false">BN156+CA156</f>
        <v>29</v>
      </c>
      <c r="BB162" s="118" t="n">
        <f aca="false">BO156+CB156</f>
        <v>3</v>
      </c>
      <c r="BC162" s="118" t="n">
        <f aca="false">BP156+CC156</f>
        <v>0</v>
      </c>
      <c r="BD162" s="118" t="n">
        <f aca="false">BQ156+CD156</f>
        <v>0</v>
      </c>
      <c r="BE162" s="118" t="n">
        <f aca="false">BR156+CE156</f>
        <v>0</v>
      </c>
      <c r="BF162" s="118" t="n">
        <f aca="false">BS156+CF156</f>
        <v>0</v>
      </c>
      <c r="BG162" s="118" t="n">
        <f aca="false">BT156+CG156</f>
        <v>0</v>
      </c>
      <c r="BH162" s="118" t="n">
        <f aca="false">BU156+CH156</f>
        <v>0</v>
      </c>
      <c r="BI162" s="118" t="n">
        <f aca="false">BV156+CI156</f>
        <v>0</v>
      </c>
      <c r="BJ162" s="118" t="n">
        <f aca="false">BW156+CJ156</f>
        <v>0</v>
      </c>
      <c r="BK162" s="118" t="n">
        <f aca="false">BX156+CK156</f>
        <v>0</v>
      </c>
      <c r="BL162" s="118" t="n">
        <f aca="false">BY156+CL156</f>
        <v>0</v>
      </c>
      <c r="BM162" s="192"/>
      <c r="BN162" s="118" t="n">
        <v>2</v>
      </c>
      <c r="BO162" s="118" t="n">
        <v>0</v>
      </c>
      <c r="BP162" s="118" t="n">
        <v>0</v>
      </c>
      <c r="BQ162" s="118" t="n">
        <v>0</v>
      </c>
      <c r="BR162" s="118" t="n">
        <v>0</v>
      </c>
      <c r="BS162" s="118" t="n">
        <v>0</v>
      </c>
      <c r="BT162" s="118" t="n">
        <v>0</v>
      </c>
      <c r="BU162" s="118" t="n">
        <v>0</v>
      </c>
      <c r="BV162" s="118" t="n">
        <v>0</v>
      </c>
      <c r="BW162" s="118" t="n">
        <v>0</v>
      </c>
      <c r="BX162" s="118" t="n">
        <v>0</v>
      </c>
      <c r="BY162" s="118" t="n">
        <v>0</v>
      </c>
      <c r="BZ162" s="99"/>
      <c r="CA162" s="119" t="n">
        <v>71</v>
      </c>
      <c r="CB162" s="119" t="n">
        <v>7</v>
      </c>
      <c r="CC162" s="119" t="n">
        <v>1</v>
      </c>
      <c r="CD162" s="119" t="n">
        <v>0</v>
      </c>
      <c r="CE162" s="119" t="n">
        <v>0</v>
      </c>
      <c r="CF162" s="119" t="n">
        <v>0</v>
      </c>
      <c r="CG162" s="119" t="n">
        <v>0</v>
      </c>
      <c r="CH162" s="119" t="n">
        <v>0</v>
      </c>
      <c r="CI162" s="119" t="n">
        <v>0</v>
      </c>
      <c r="CJ162" s="119" t="n">
        <v>0</v>
      </c>
      <c r="CK162" s="119" t="n">
        <v>0</v>
      </c>
      <c r="CL162" s="119" t="n">
        <v>0</v>
      </c>
    </row>
    <row r="163" s="97" customFormat="true" ht="13.15" hidden="false" customHeight="false" outlineLevel="0" collapsed="false">
      <c r="A163" s="132" t="s">
        <v>41</v>
      </c>
      <c r="B163" s="145" t="n">
        <f aca="false">B162/T162</f>
        <v>0.915722379603399</v>
      </c>
      <c r="C163" s="146" t="n">
        <f aca="false">C162/T162</f>
        <v>0.0439093484419263</v>
      </c>
      <c r="D163" s="145" t="n">
        <f aca="false">D162/T162</f>
        <v>0.0814447592067989</v>
      </c>
      <c r="E163" s="146" t="n">
        <f aca="false">E162/T162</f>
        <v>0.0028328611898017</v>
      </c>
      <c r="F163" s="145" t="n">
        <f aca="false">F162/T162</f>
        <v>0.0028328611898017</v>
      </c>
      <c r="G163" s="146" t="n">
        <f aca="false">G162/T162</f>
        <v>0</v>
      </c>
      <c r="H163" s="145" t="n">
        <f aca="false">H162/T162</f>
        <v>0</v>
      </c>
      <c r="I163" s="146" t="n">
        <f aca="false">I162/T162</f>
        <v>0</v>
      </c>
      <c r="J163" s="145" t="n">
        <f aca="false">J162/T162</f>
        <v>0</v>
      </c>
      <c r="K163" s="146" t="n">
        <f aca="false">K162/T162</f>
        <v>0</v>
      </c>
      <c r="L163" s="145" t="n">
        <f aca="false">L162/T162</f>
        <v>0</v>
      </c>
      <c r="M163" s="146" t="n">
        <f aca="false">M162/T162</f>
        <v>0</v>
      </c>
      <c r="N163" s="145" t="n">
        <f aca="false">N162/T162</f>
        <v>0</v>
      </c>
      <c r="O163" s="146" t="n">
        <f aca="false">O162/T162</f>
        <v>0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0.046742209631728</v>
      </c>
      <c r="V163" s="136"/>
      <c r="W163" s="116"/>
      <c r="BA163" s="118"/>
      <c r="BB163" s="118"/>
      <c r="BC163" s="118"/>
      <c r="BD163" s="118"/>
      <c r="BE163" s="118"/>
      <c r="BF163" s="118"/>
      <c r="BG163" s="118"/>
      <c r="BH163" s="118"/>
      <c r="BI163" s="118"/>
      <c r="BJ163" s="118"/>
      <c r="BK163" s="118"/>
      <c r="BL163" s="118"/>
      <c r="BM163" s="192"/>
      <c r="BN163" s="118" t="n">
        <v>2</v>
      </c>
      <c r="BO163" s="118" t="n">
        <v>0</v>
      </c>
      <c r="BP163" s="118" t="n">
        <v>0</v>
      </c>
      <c r="BQ163" s="118" t="n">
        <v>0</v>
      </c>
      <c r="BR163" s="118" t="n">
        <v>0</v>
      </c>
      <c r="BS163" s="118" t="n">
        <v>0</v>
      </c>
      <c r="BT163" s="118" t="n">
        <v>0</v>
      </c>
      <c r="BU163" s="118" t="n">
        <v>0</v>
      </c>
      <c r="BV163" s="118" t="n">
        <v>0</v>
      </c>
      <c r="BW163" s="118" t="n">
        <v>0</v>
      </c>
      <c r="BX163" s="118" t="n">
        <v>0</v>
      </c>
      <c r="BY163" s="118" t="n">
        <v>0</v>
      </c>
      <c r="BZ163" s="99"/>
      <c r="CA163" s="119" t="n">
        <v>64</v>
      </c>
      <c r="CB163" s="119" t="n">
        <v>8</v>
      </c>
      <c r="CC163" s="119" t="n">
        <v>0</v>
      </c>
      <c r="CD163" s="119" t="n">
        <v>0</v>
      </c>
      <c r="CE163" s="119" t="n">
        <v>0</v>
      </c>
      <c r="CF163" s="119" t="n">
        <v>0</v>
      </c>
      <c r="CG163" s="119" t="n">
        <v>0</v>
      </c>
      <c r="CH163" s="119" t="n">
        <v>0</v>
      </c>
      <c r="CI163" s="119" t="n">
        <v>0</v>
      </c>
      <c r="CJ163" s="119" t="n">
        <v>0</v>
      </c>
      <c r="CK163" s="119" t="n">
        <v>0</v>
      </c>
      <c r="CL163" s="119" t="n">
        <v>0</v>
      </c>
    </row>
    <row r="164" s="97" customFormat="true" ht="12.75" hidden="false" customHeight="false" outlineLevel="0" collapsed="false">
      <c r="A164" s="132" t="s">
        <v>111</v>
      </c>
      <c r="B164" s="147" t="n">
        <f aca="false">SUM(B144:B158)</f>
        <v>1243</v>
      </c>
      <c r="C164" s="148" t="n">
        <f aca="false">SUM(C144:C158)</f>
        <v>61</v>
      </c>
      <c r="D164" s="147" t="n">
        <f aca="false">SUM(D144:D158)</f>
        <v>99</v>
      </c>
      <c r="E164" s="148" t="n">
        <f aca="false">SUM(E144:E158)</f>
        <v>4</v>
      </c>
      <c r="F164" s="147" t="n">
        <f aca="false">SUM(F144:F158)</f>
        <v>2</v>
      </c>
      <c r="G164" s="148" t="n">
        <f aca="false">SUM(G144:G158)</f>
        <v>0</v>
      </c>
      <c r="H164" s="147" t="n">
        <f aca="false">SUM(H144:H158)</f>
        <v>0</v>
      </c>
      <c r="I164" s="148" t="n">
        <f aca="false">SUM(I144:I158)</f>
        <v>0</v>
      </c>
      <c r="J164" s="147" t="n">
        <f aca="false">SUM(J144:J158)</f>
        <v>0</v>
      </c>
      <c r="K164" s="148" t="n">
        <f aca="false">SUM(K144:K158)</f>
        <v>0</v>
      </c>
      <c r="L164" s="147" t="n">
        <f aca="false">SUM(L144:L158)</f>
        <v>0</v>
      </c>
      <c r="M164" s="148" t="n">
        <f aca="false">SUM(M144:M158)</f>
        <v>0</v>
      </c>
      <c r="N164" s="147" t="n">
        <f aca="false">SUM(N144:N158)</f>
        <v>0</v>
      </c>
      <c r="O164" s="148" t="n">
        <f aca="false">SUM(O144:O158)</f>
        <v>0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1344</v>
      </c>
      <c r="U164" s="148" t="n">
        <f aca="false">SUM(U144:U158)</f>
        <v>65</v>
      </c>
      <c r="V164" s="136"/>
      <c r="W164" s="116"/>
      <c r="X164" s="97" t="n">
        <f aca="false">BA73</f>
        <v>139</v>
      </c>
      <c r="Y164" s="97" t="n">
        <f aca="false">BB73</f>
        <v>7</v>
      </c>
      <c r="Z164" s="97" t="n">
        <f aca="false">BC73</f>
        <v>0</v>
      </c>
      <c r="AA164" s="97" t="n">
        <f aca="false">BD73</f>
        <v>0</v>
      </c>
      <c r="AB164" s="97" t="n">
        <f aca="false">BE73</f>
        <v>0</v>
      </c>
      <c r="AC164" s="97" t="n">
        <f aca="false">BF73</f>
        <v>0</v>
      </c>
      <c r="AD164" s="97" t="n">
        <f aca="false">BG73</f>
        <v>0</v>
      </c>
      <c r="AE164" s="97" t="n">
        <f aca="false">BH73</f>
        <v>0</v>
      </c>
      <c r="AF164" s="97" t="n">
        <f aca="false">BI73</f>
        <v>0</v>
      </c>
      <c r="AG164" s="97" t="n">
        <f aca="false">BJ73</f>
        <v>0</v>
      </c>
      <c r="AH164" s="97" t="n">
        <f aca="false">BK73</f>
        <v>0</v>
      </c>
      <c r="AI164" s="97" t="n">
        <f aca="false">BL73</f>
        <v>0</v>
      </c>
      <c r="AL164" s="97" t="n">
        <f aca="false">BN68</f>
        <v>11</v>
      </c>
      <c r="AM164" s="97" t="n">
        <f aca="false">BO68</f>
        <v>1</v>
      </c>
      <c r="AN164" s="97" t="n">
        <f aca="false">BP68</f>
        <v>0</v>
      </c>
      <c r="AO164" s="97" t="n">
        <f aca="false">BQ68</f>
        <v>0</v>
      </c>
      <c r="AP164" s="97" t="n">
        <f aca="false">BR68</f>
        <v>0</v>
      </c>
      <c r="AQ164" s="97" t="n">
        <f aca="false">BS68</f>
        <v>0</v>
      </c>
      <c r="AR164" s="97" t="n">
        <f aca="false">BT68</f>
        <v>0</v>
      </c>
      <c r="AS164" s="97" t="n">
        <f aca="false">BU68</f>
        <v>0</v>
      </c>
      <c r="AT164" s="97" t="n">
        <f aca="false">BV68</f>
        <v>0</v>
      </c>
      <c r="AU164" s="97" t="n">
        <f aca="false">BW68</f>
        <v>0</v>
      </c>
      <c r="AV164" s="97" t="n">
        <f aca="false">BX68</f>
        <v>0</v>
      </c>
      <c r="AW164" s="97" t="n">
        <f aca="false">BY68</f>
        <v>0</v>
      </c>
      <c r="BA164" s="118" t="n">
        <f aca="false">BN157+CA157</f>
        <v>56</v>
      </c>
      <c r="BB164" s="118" t="n">
        <f aca="false">BO157+CB157</f>
        <v>3</v>
      </c>
      <c r="BC164" s="118" t="n">
        <f aca="false">BP157+CC157</f>
        <v>0</v>
      </c>
      <c r="BD164" s="118" t="n">
        <f aca="false">BQ157+CD157</f>
        <v>0</v>
      </c>
      <c r="BE164" s="118" t="n">
        <f aca="false">BR157+CE157</f>
        <v>0</v>
      </c>
      <c r="BF164" s="118" t="n">
        <f aca="false">BS157+CF157</f>
        <v>0</v>
      </c>
      <c r="BG164" s="118" t="n">
        <f aca="false">BT157+CG157</f>
        <v>0</v>
      </c>
      <c r="BH164" s="118" t="n">
        <f aca="false">BU157+CH157</f>
        <v>0</v>
      </c>
      <c r="BI164" s="118" t="n">
        <f aca="false">BV157+CI157</f>
        <v>0</v>
      </c>
      <c r="BJ164" s="118" t="n">
        <f aca="false">BW157+CJ157</f>
        <v>0</v>
      </c>
      <c r="BK164" s="118" t="n">
        <f aca="false">BX157+CK157</f>
        <v>0</v>
      </c>
      <c r="BL164" s="118" t="n">
        <f aca="false">BY157+CL157</f>
        <v>0</v>
      </c>
      <c r="BM164" s="192"/>
      <c r="BN164" s="118" t="n">
        <v>3</v>
      </c>
      <c r="BO164" s="118" t="n">
        <v>0</v>
      </c>
      <c r="BP164" s="118" t="n">
        <v>0</v>
      </c>
      <c r="BQ164" s="118" t="n">
        <v>0</v>
      </c>
      <c r="BR164" s="118" t="n">
        <v>0</v>
      </c>
      <c r="BS164" s="118" t="n">
        <v>0</v>
      </c>
      <c r="BT164" s="118" t="n">
        <v>0</v>
      </c>
      <c r="BU164" s="118" t="n">
        <v>0</v>
      </c>
      <c r="BV164" s="118" t="n">
        <v>0</v>
      </c>
      <c r="BW164" s="118" t="n">
        <v>0</v>
      </c>
      <c r="BX164" s="118" t="n">
        <v>0</v>
      </c>
      <c r="BY164" s="118" t="n">
        <v>0</v>
      </c>
      <c r="BZ164" s="99"/>
      <c r="CA164" s="119" t="n">
        <v>97</v>
      </c>
      <c r="CB164" s="119" t="n">
        <v>8</v>
      </c>
      <c r="CC164" s="119" t="n">
        <v>0</v>
      </c>
      <c r="CD164" s="119" t="n">
        <v>0</v>
      </c>
      <c r="CE164" s="119" t="n">
        <v>0</v>
      </c>
      <c r="CF164" s="119" t="n">
        <v>0</v>
      </c>
      <c r="CG164" s="119" t="n">
        <v>0</v>
      </c>
      <c r="CH164" s="119" t="n">
        <v>0</v>
      </c>
      <c r="CI164" s="119" t="n">
        <v>0</v>
      </c>
      <c r="CJ164" s="119" t="n">
        <v>0</v>
      </c>
      <c r="CK164" s="119" t="n">
        <v>0</v>
      </c>
      <c r="CL164" s="119" t="n">
        <v>0</v>
      </c>
    </row>
    <row r="165" s="97" customFormat="true" ht="13.15" hidden="false" customHeight="false" outlineLevel="0" collapsed="false">
      <c r="A165" s="128" t="s">
        <v>112</v>
      </c>
      <c r="B165" s="150" t="n">
        <f aca="false">B162-B164</f>
        <v>50</v>
      </c>
      <c r="C165" s="151" t="n">
        <f aca="false">C162-C164</f>
        <v>1</v>
      </c>
      <c r="D165" s="150" t="n">
        <f aca="false">D162-D164</f>
        <v>16</v>
      </c>
      <c r="E165" s="151" t="n">
        <f aca="false">E162-E164</f>
        <v>0</v>
      </c>
      <c r="F165" s="150" t="n">
        <f aca="false">F162-F164</f>
        <v>2</v>
      </c>
      <c r="G165" s="151" t="n">
        <f aca="false">G162-G164</f>
        <v>0</v>
      </c>
      <c r="H165" s="150" t="n">
        <f aca="false">H162-H164</f>
        <v>0</v>
      </c>
      <c r="I165" s="151" t="n">
        <f aca="false">I162-I164</f>
        <v>0</v>
      </c>
      <c r="J165" s="150" t="n">
        <f aca="false">J162-J164</f>
        <v>0</v>
      </c>
      <c r="K165" s="151" t="n">
        <f aca="false">K162-K164</f>
        <v>0</v>
      </c>
      <c r="L165" s="150" t="n">
        <f aca="false">L162-L164</f>
        <v>0</v>
      </c>
      <c r="M165" s="151" t="n">
        <f aca="false">M162-M164</f>
        <v>0</v>
      </c>
      <c r="N165" s="150" t="n">
        <f aca="false">N162-N164</f>
        <v>0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68</v>
      </c>
      <c r="U165" s="151" t="n">
        <f aca="false">U162-U164</f>
        <v>1</v>
      </c>
      <c r="V165" s="136"/>
      <c r="W165" s="116"/>
      <c r="X165" s="97" t="n">
        <f aca="false">BA74</f>
        <v>122</v>
      </c>
      <c r="Y165" s="97" t="n">
        <f aca="false">BB74</f>
        <v>5</v>
      </c>
      <c r="Z165" s="97" t="n">
        <f aca="false">BC74</f>
        <v>0</v>
      </c>
      <c r="AA165" s="97" t="n">
        <f aca="false">BD74</f>
        <v>0</v>
      </c>
      <c r="AB165" s="97" t="n">
        <f aca="false">BE74</f>
        <v>0</v>
      </c>
      <c r="AC165" s="97" t="n">
        <f aca="false">BF74</f>
        <v>0</v>
      </c>
      <c r="AD165" s="97" t="n">
        <f aca="false">BG74</f>
        <v>0</v>
      </c>
      <c r="AE165" s="97" t="n">
        <f aca="false">BH74</f>
        <v>0</v>
      </c>
      <c r="AF165" s="97" t="n">
        <f aca="false">BI74</f>
        <v>0</v>
      </c>
      <c r="AG165" s="97" t="n">
        <f aca="false">BJ74</f>
        <v>0</v>
      </c>
      <c r="AH165" s="97" t="n">
        <f aca="false">BK74</f>
        <v>0</v>
      </c>
      <c r="AI165" s="97" t="n">
        <f aca="false">BL74</f>
        <v>0</v>
      </c>
      <c r="AL165" s="97" t="n">
        <f aca="false">BN69</f>
        <v>5</v>
      </c>
      <c r="AM165" s="97" t="n">
        <f aca="false">BO69</f>
        <v>1</v>
      </c>
      <c r="AN165" s="97" t="n">
        <f aca="false">BP69</f>
        <v>0</v>
      </c>
      <c r="AO165" s="97" t="n">
        <f aca="false">BQ69</f>
        <v>0</v>
      </c>
      <c r="AP165" s="97" t="n">
        <f aca="false">BR69</f>
        <v>0</v>
      </c>
      <c r="AQ165" s="97" t="n">
        <f aca="false">BS69</f>
        <v>0</v>
      </c>
      <c r="AR165" s="97" t="n">
        <f aca="false">BT69</f>
        <v>0</v>
      </c>
      <c r="AS165" s="97" t="n">
        <f aca="false">BU69</f>
        <v>0</v>
      </c>
      <c r="AT165" s="97" t="n">
        <f aca="false">BV69</f>
        <v>0</v>
      </c>
      <c r="AU165" s="97" t="n">
        <f aca="false">BW69</f>
        <v>0</v>
      </c>
      <c r="AV165" s="97" t="n">
        <f aca="false">BX69</f>
        <v>0</v>
      </c>
      <c r="AW165" s="97" t="n">
        <f aca="false">BY69</f>
        <v>0</v>
      </c>
      <c r="BA165" s="118" t="n">
        <f aca="false">BN158+CA158</f>
        <v>81</v>
      </c>
      <c r="BB165" s="118" t="n">
        <f aca="false">BO158+CB158</f>
        <v>7</v>
      </c>
      <c r="BC165" s="118" t="n">
        <f aca="false">BP158+CC158</f>
        <v>0</v>
      </c>
      <c r="BD165" s="118" t="n">
        <f aca="false">BQ158+CD158</f>
        <v>0</v>
      </c>
      <c r="BE165" s="118" t="n">
        <f aca="false">BR158+CE158</f>
        <v>0</v>
      </c>
      <c r="BF165" s="118" t="n">
        <f aca="false">BS158+CF158</f>
        <v>0</v>
      </c>
      <c r="BG165" s="118" t="n">
        <f aca="false">BT158+CG158</f>
        <v>0</v>
      </c>
      <c r="BH165" s="118" t="n">
        <f aca="false">BU158+CH158</f>
        <v>0</v>
      </c>
      <c r="BI165" s="118" t="n">
        <f aca="false">BV158+CI158</f>
        <v>0</v>
      </c>
      <c r="BJ165" s="118" t="n">
        <f aca="false">BW158+CJ158</f>
        <v>0</v>
      </c>
      <c r="BK165" s="118" t="n">
        <f aca="false">BX158+CK158</f>
        <v>0</v>
      </c>
      <c r="BL165" s="118" t="n">
        <f aca="false">BY158+CL158</f>
        <v>0</v>
      </c>
      <c r="BM165" s="192"/>
      <c r="BN165" s="118" t="n">
        <v>1</v>
      </c>
      <c r="BO165" s="118" t="n">
        <v>0</v>
      </c>
      <c r="BP165" s="118" t="n">
        <v>0</v>
      </c>
      <c r="BQ165" s="118" t="n">
        <v>0</v>
      </c>
      <c r="BR165" s="118" t="n">
        <v>0</v>
      </c>
      <c r="BS165" s="118" t="n">
        <v>0</v>
      </c>
      <c r="BT165" s="118" t="n">
        <v>0</v>
      </c>
      <c r="BU165" s="118" t="n">
        <v>0</v>
      </c>
      <c r="BV165" s="118" t="n">
        <v>0</v>
      </c>
      <c r="BW165" s="118" t="n">
        <v>0</v>
      </c>
      <c r="BX165" s="118" t="n">
        <v>0</v>
      </c>
      <c r="BY165" s="118" t="n">
        <v>0</v>
      </c>
      <c r="BZ165" s="99"/>
      <c r="CA165" s="119" t="n">
        <v>69</v>
      </c>
      <c r="CB165" s="119" t="n">
        <v>5</v>
      </c>
      <c r="CC165" s="119" t="n">
        <v>0</v>
      </c>
      <c r="CD165" s="119" t="n">
        <v>0</v>
      </c>
      <c r="CE165" s="119" t="n">
        <v>0</v>
      </c>
      <c r="CF165" s="119" t="n">
        <v>0</v>
      </c>
      <c r="CG165" s="119" t="n">
        <v>0</v>
      </c>
      <c r="CH165" s="119" t="n">
        <v>0</v>
      </c>
      <c r="CI165" s="119" t="n">
        <v>0</v>
      </c>
      <c r="CJ165" s="119" t="n">
        <v>0</v>
      </c>
      <c r="CK165" s="119" t="n">
        <v>0</v>
      </c>
      <c r="CL165" s="119" t="n">
        <v>0</v>
      </c>
    </row>
    <row r="166" s="97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5" t="n">
        <f aca="false">T162-U162</f>
        <v>1346</v>
      </c>
      <c r="J166" s="155"/>
      <c r="K166" s="156"/>
      <c r="L166" s="157" t="s">
        <v>115</v>
      </c>
      <c r="M166" s="158" t="n">
        <f aca="false">U162</f>
        <v>66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1478</v>
      </c>
      <c r="U166" s="164"/>
      <c r="V166" s="136"/>
      <c r="W166" s="116"/>
      <c r="X166" s="97" t="n">
        <f aca="false">BA75</f>
        <v>105</v>
      </c>
      <c r="Y166" s="97" t="n">
        <f aca="false">BB75</f>
        <v>12</v>
      </c>
      <c r="Z166" s="97" t="n">
        <f aca="false">BC75</f>
        <v>0</v>
      </c>
      <c r="AA166" s="97" t="n">
        <f aca="false">BD75</f>
        <v>0</v>
      </c>
      <c r="AB166" s="97" t="n">
        <f aca="false">BE75</f>
        <v>0</v>
      </c>
      <c r="AC166" s="97" t="n">
        <f aca="false">BF75</f>
        <v>0</v>
      </c>
      <c r="AD166" s="97" t="n">
        <f aca="false">BG75</f>
        <v>0</v>
      </c>
      <c r="AE166" s="97" t="n">
        <f aca="false">BH75</f>
        <v>0</v>
      </c>
      <c r="AF166" s="97" t="n">
        <f aca="false">BI75</f>
        <v>0</v>
      </c>
      <c r="AG166" s="97" t="n">
        <f aca="false">BJ75</f>
        <v>0</v>
      </c>
      <c r="AH166" s="97" t="n">
        <f aca="false">BK75</f>
        <v>0</v>
      </c>
      <c r="AI166" s="97" t="n">
        <f aca="false">BL75</f>
        <v>0</v>
      </c>
      <c r="AL166" s="97" t="n">
        <f aca="false">BN70</f>
        <v>5</v>
      </c>
      <c r="AM166" s="97" t="n">
        <f aca="false">BO70</f>
        <v>0</v>
      </c>
      <c r="AN166" s="97" t="n">
        <f aca="false">BP70</f>
        <v>0</v>
      </c>
      <c r="AO166" s="97" t="n">
        <f aca="false">BQ70</f>
        <v>0</v>
      </c>
      <c r="AP166" s="97" t="n">
        <f aca="false">BR70</f>
        <v>0</v>
      </c>
      <c r="AQ166" s="97" t="n">
        <f aca="false">BS70</f>
        <v>0</v>
      </c>
      <c r="AR166" s="97" t="n">
        <f aca="false">BT70</f>
        <v>0</v>
      </c>
      <c r="AS166" s="97" t="n">
        <f aca="false">BU70</f>
        <v>0</v>
      </c>
      <c r="AT166" s="97" t="n">
        <f aca="false">BV70</f>
        <v>0</v>
      </c>
      <c r="AU166" s="97" t="n">
        <f aca="false">BW70</f>
        <v>0</v>
      </c>
      <c r="AV166" s="97" t="n">
        <f aca="false">BX70</f>
        <v>0</v>
      </c>
      <c r="AW166" s="97" t="n">
        <f aca="false">BY70</f>
        <v>0</v>
      </c>
      <c r="BA166" s="118" t="n">
        <f aca="false">BN159+CA159</f>
        <v>53</v>
      </c>
      <c r="BB166" s="118" t="n">
        <f aca="false">BO159+CB159</f>
        <v>11</v>
      </c>
      <c r="BC166" s="118" t="n">
        <f aca="false">BP159+CC159</f>
        <v>0</v>
      </c>
      <c r="BD166" s="118" t="n">
        <f aca="false">BQ159+CD159</f>
        <v>0</v>
      </c>
      <c r="BE166" s="118" t="n">
        <f aca="false">BR159+CE159</f>
        <v>0</v>
      </c>
      <c r="BF166" s="118" t="n">
        <f aca="false">BS159+CF159</f>
        <v>0</v>
      </c>
      <c r="BG166" s="118" t="n">
        <f aca="false">BT159+CG159</f>
        <v>0</v>
      </c>
      <c r="BH166" s="118" t="n">
        <f aca="false">BU159+CH159</f>
        <v>0</v>
      </c>
      <c r="BI166" s="118" t="n">
        <f aca="false">BV159+CI159</f>
        <v>0</v>
      </c>
      <c r="BJ166" s="118" t="n">
        <f aca="false">BW159+CJ159</f>
        <v>0</v>
      </c>
      <c r="BK166" s="118" t="n">
        <f aca="false">BX159+CK159</f>
        <v>0</v>
      </c>
      <c r="BL166" s="118" t="n">
        <f aca="false">BY159+CL159</f>
        <v>0</v>
      </c>
      <c r="BM166" s="192"/>
      <c r="BN166" s="118" t="n">
        <v>0</v>
      </c>
      <c r="BO166" s="118" t="n">
        <v>0</v>
      </c>
      <c r="BP166" s="118" t="n">
        <v>0</v>
      </c>
      <c r="BQ166" s="118" t="n">
        <v>0</v>
      </c>
      <c r="BR166" s="118" t="n">
        <v>0</v>
      </c>
      <c r="BS166" s="118" t="n">
        <v>0</v>
      </c>
      <c r="BT166" s="118" t="n">
        <v>0</v>
      </c>
      <c r="BU166" s="118" t="n">
        <v>0</v>
      </c>
      <c r="BV166" s="118" t="n">
        <v>0</v>
      </c>
      <c r="BW166" s="118" t="n">
        <v>0</v>
      </c>
      <c r="BX166" s="118" t="n">
        <v>0</v>
      </c>
      <c r="BY166" s="118" t="n">
        <v>0</v>
      </c>
      <c r="BZ166" s="99"/>
      <c r="CA166" s="119" t="n">
        <v>15</v>
      </c>
      <c r="CB166" s="119" t="n">
        <v>2</v>
      </c>
      <c r="CC166" s="119" t="n">
        <v>1</v>
      </c>
      <c r="CD166" s="119" t="n">
        <v>0</v>
      </c>
      <c r="CE166" s="119" t="n">
        <v>0</v>
      </c>
      <c r="CF166" s="119" t="n">
        <v>0</v>
      </c>
      <c r="CG166" s="119" t="n">
        <v>0</v>
      </c>
      <c r="CH166" s="119" t="n">
        <v>0</v>
      </c>
      <c r="CI166" s="119" t="n">
        <v>0</v>
      </c>
      <c r="CJ166" s="119" t="n">
        <v>0</v>
      </c>
      <c r="CK166" s="119" t="n">
        <v>0</v>
      </c>
      <c r="CL166" s="119" t="n">
        <v>0</v>
      </c>
    </row>
    <row r="167" s="97" customFormat="true" ht="13.15" hidden="false" customHeight="false" outlineLevel="0" collapsed="false">
      <c r="A167" s="166" t="s">
        <v>117</v>
      </c>
      <c r="B167" s="167"/>
      <c r="C167" s="167"/>
      <c r="D167" s="168" t="s">
        <v>118</v>
      </c>
      <c r="E167" s="169" t="n">
        <f aca="false">(B162*15+D162*35+F162*45+H162*55+J162*65+L162*75+N162*85+P162*95+R162*125)/T162</f>
        <v>16.71388101983</v>
      </c>
      <c r="F167" s="166" t="s">
        <v>119</v>
      </c>
      <c r="G167" s="170"/>
      <c r="H167" s="168" t="s">
        <v>120</v>
      </c>
      <c r="I167" s="169" t="n">
        <f aca="false">(C162*15+E162*35+G162*45+I162*55+K162*65+M162*75+O162*85+Q162*95+S162*125)/U162</f>
        <v>16.2121212121212</v>
      </c>
      <c r="J167" s="166" t="s">
        <v>119</v>
      </c>
      <c r="K167" s="116"/>
      <c r="N167" s="171"/>
      <c r="O167" s="172"/>
      <c r="P167" s="172"/>
      <c r="Q167" s="172"/>
      <c r="R167" s="171"/>
      <c r="S167" s="171"/>
      <c r="T167" s="171"/>
      <c r="U167" s="171"/>
      <c r="V167" s="136"/>
      <c r="W167" s="116"/>
      <c r="X167" s="97" t="n">
        <f aca="false">BA76</f>
        <v>42</v>
      </c>
      <c r="Y167" s="97" t="n">
        <f aca="false">BB76</f>
        <v>17</v>
      </c>
      <c r="Z167" s="97" t="n">
        <f aca="false">BC76</f>
        <v>0</v>
      </c>
      <c r="AA167" s="97" t="n">
        <f aca="false">BD76</f>
        <v>0</v>
      </c>
      <c r="AB167" s="97" t="n">
        <f aca="false">BE76</f>
        <v>0</v>
      </c>
      <c r="AC167" s="97" t="n">
        <f aca="false">BF76</f>
        <v>0</v>
      </c>
      <c r="AD167" s="97" t="n">
        <f aca="false">BG76</f>
        <v>0</v>
      </c>
      <c r="AE167" s="97" t="n">
        <f aca="false">BH76</f>
        <v>0</v>
      </c>
      <c r="AF167" s="97" t="n">
        <f aca="false">BI76</f>
        <v>0</v>
      </c>
      <c r="AG167" s="97" t="n">
        <f aca="false">BJ76</f>
        <v>0</v>
      </c>
      <c r="AH167" s="97" t="n">
        <f aca="false">BK76</f>
        <v>0</v>
      </c>
      <c r="AI167" s="97" t="n">
        <f aca="false">BL76</f>
        <v>0</v>
      </c>
      <c r="AL167" s="97" t="n">
        <f aca="false">BN71</f>
        <v>1</v>
      </c>
      <c r="AM167" s="97" t="n">
        <f aca="false">BO71</f>
        <v>0</v>
      </c>
      <c r="AN167" s="97" t="n">
        <f aca="false">BP71</f>
        <v>0</v>
      </c>
      <c r="AO167" s="97" t="n">
        <f aca="false">BQ71</f>
        <v>0</v>
      </c>
      <c r="AP167" s="97" t="n">
        <f aca="false">BR71</f>
        <v>0</v>
      </c>
      <c r="AQ167" s="97" t="n">
        <f aca="false">BS71</f>
        <v>0</v>
      </c>
      <c r="AR167" s="97" t="n">
        <f aca="false">BT71</f>
        <v>0</v>
      </c>
      <c r="AS167" s="97" t="n">
        <f aca="false">BU71</f>
        <v>0</v>
      </c>
      <c r="AT167" s="97" t="n">
        <f aca="false">BV71</f>
        <v>0</v>
      </c>
      <c r="AU167" s="97" t="n">
        <f aca="false">BW71</f>
        <v>0</v>
      </c>
      <c r="AV167" s="97" t="n">
        <f aca="false">BX71</f>
        <v>0</v>
      </c>
      <c r="AW167" s="97" t="n">
        <f aca="false">BY71</f>
        <v>0</v>
      </c>
      <c r="BA167" s="118" t="n">
        <f aca="false">BN160+CA160</f>
        <v>51</v>
      </c>
      <c r="BB167" s="118" t="n">
        <f aca="false">BO160+CB160</f>
        <v>5</v>
      </c>
      <c r="BC167" s="118" t="n">
        <f aca="false">BP160+CC160</f>
        <v>0</v>
      </c>
      <c r="BD167" s="118" t="n">
        <f aca="false">BQ160+CD160</f>
        <v>0</v>
      </c>
      <c r="BE167" s="118" t="n">
        <f aca="false">BR160+CE160</f>
        <v>0</v>
      </c>
      <c r="BF167" s="118" t="n">
        <f aca="false">BS160+CF160</f>
        <v>0</v>
      </c>
      <c r="BG167" s="118" t="n">
        <f aca="false">BT160+CG160</f>
        <v>0</v>
      </c>
      <c r="BH167" s="118" t="n">
        <f aca="false">BU160+CH160</f>
        <v>0</v>
      </c>
      <c r="BI167" s="118" t="n">
        <f aca="false">BV160+CI160</f>
        <v>0</v>
      </c>
      <c r="BJ167" s="118" t="n">
        <f aca="false">BW160+CJ160</f>
        <v>0</v>
      </c>
      <c r="BK167" s="118" t="n">
        <f aca="false">BX160+CK160</f>
        <v>0</v>
      </c>
      <c r="BL167" s="118" t="n">
        <f aca="false">BY160+CL160</f>
        <v>0</v>
      </c>
      <c r="BM167" s="192"/>
      <c r="BN167" s="118" t="n">
        <v>0</v>
      </c>
      <c r="BO167" s="118" t="n">
        <v>0</v>
      </c>
      <c r="BP167" s="118" t="n">
        <v>0</v>
      </c>
      <c r="BQ167" s="118" t="n">
        <v>0</v>
      </c>
      <c r="BR167" s="118" t="n">
        <v>0</v>
      </c>
      <c r="BS167" s="118" t="n">
        <v>0</v>
      </c>
      <c r="BT167" s="118" t="n">
        <v>0</v>
      </c>
      <c r="BU167" s="118" t="n">
        <v>0</v>
      </c>
      <c r="BV167" s="118" t="n">
        <v>0</v>
      </c>
      <c r="BW167" s="118" t="n">
        <v>0</v>
      </c>
      <c r="BX167" s="118" t="n">
        <v>0</v>
      </c>
      <c r="BY167" s="118" t="n">
        <v>0</v>
      </c>
      <c r="BZ167" s="99"/>
      <c r="CA167" s="119" t="n">
        <v>14</v>
      </c>
      <c r="CB167" s="119" t="n">
        <v>1</v>
      </c>
      <c r="CC167" s="119" t="n">
        <v>0</v>
      </c>
      <c r="CD167" s="119" t="n">
        <v>0</v>
      </c>
      <c r="CE167" s="119" t="n">
        <v>0</v>
      </c>
      <c r="CF167" s="119" t="n">
        <v>0</v>
      </c>
      <c r="CG167" s="119" t="n">
        <v>0</v>
      </c>
      <c r="CH167" s="119" t="n">
        <v>0</v>
      </c>
      <c r="CI167" s="119" t="n">
        <v>0</v>
      </c>
      <c r="CJ167" s="119" t="n">
        <v>0</v>
      </c>
      <c r="CK167" s="119" t="n">
        <v>0</v>
      </c>
      <c r="CL167" s="119" t="n">
        <v>0</v>
      </c>
    </row>
    <row r="168" s="97" customFormat="true" ht="6" hidden="false" customHeight="true" outlineLevel="0" collapsed="false">
      <c r="V168" s="136"/>
      <c r="W168" s="116"/>
      <c r="X168" s="97" t="n">
        <f aca="false">BA77</f>
        <v>13</v>
      </c>
      <c r="Y168" s="97" t="n">
        <f aca="false">BB77</f>
        <v>11</v>
      </c>
      <c r="Z168" s="97" t="n">
        <f aca="false">BC77</f>
        <v>0</v>
      </c>
      <c r="AA168" s="97" t="n">
        <f aca="false">BD77</f>
        <v>0</v>
      </c>
      <c r="AB168" s="97" t="n">
        <f aca="false">BE77</f>
        <v>0</v>
      </c>
      <c r="AC168" s="97" t="n">
        <f aca="false">BF77</f>
        <v>0</v>
      </c>
      <c r="AD168" s="97" t="n">
        <f aca="false">BG77</f>
        <v>0</v>
      </c>
      <c r="AE168" s="97" t="n">
        <f aca="false">BH77</f>
        <v>0</v>
      </c>
      <c r="AF168" s="97" t="n">
        <f aca="false">BI77</f>
        <v>0</v>
      </c>
      <c r="AG168" s="97" t="n">
        <f aca="false">BJ77</f>
        <v>0</v>
      </c>
      <c r="AH168" s="97" t="n">
        <f aca="false">BK77</f>
        <v>0</v>
      </c>
      <c r="AI168" s="97" t="n">
        <f aca="false">BL77</f>
        <v>0</v>
      </c>
      <c r="AL168" s="97" t="n">
        <f aca="false">BN72</f>
        <v>1</v>
      </c>
      <c r="AM168" s="97" t="n">
        <f aca="false">BO72</f>
        <v>0</v>
      </c>
      <c r="AN168" s="97" t="n">
        <f aca="false">BP72</f>
        <v>0</v>
      </c>
      <c r="AO168" s="97" t="n">
        <f aca="false">BQ72</f>
        <v>0</v>
      </c>
      <c r="AP168" s="97" t="n">
        <f aca="false">BR72</f>
        <v>0</v>
      </c>
      <c r="AQ168" s="97" t="n">
        <f aca="false">BS72</f>
        <v>0</v>
      </c>
      <c r="AR168" s="97" t="n">
        <f aca="false">BT72</f>
        <v>0</v>
      </c>
      <c r="AS168" s="97" t="n">
        <f aca="false">BU72</f>
        <v>0</v>
      </c>
      <c r="AT168" s="97" t="n">
        <f aca="false">BV72</f>
        <v>0</v>
      </c>
      <c r="AU168" s="97" t="n">
        <f aca="false">BW72</f>
        <v>0</v>
      </c>
      <c r="AV168" s="97" t="n">
        <f aca="false">BX72</f>
        <v>0</v>
      </c>
      <c r="AW168" s="97" t="n">
        <f aca="false">BY72</f>
        <v>0</v>
      </c>
      <c r="BA168" s="118" t="n">
        <f aca="false">BN161+CA161</f>
        <v>80</v>
      </c>
      <c r="BB168" s="118" t="n">
        <f aca="false">BO161+CB161</f>
        <v>9</v>
      </c>
      <c r="BC168" s="118" t="n">
        <f aca="false">BP161+CC161</f>
        <v>0</v>
      </c>
      <c r="BD168" s="118" t="n">
        <f aca="false">BQ161+CD161</f>
        <v>0</v>
      </c>
      <c r="BE168" s="118" t="n">
        <f aca="false">BR161+CE161</f>
        <v>0</v>
      </c>
      <c r="BF168" s="118" t="n">
        <f aca="false">BS161+CF161</f>
        <v>0</v>
      </c>
      <c r="BG168" s="118" t="n">
        <f aca="false">BT161+CG161</f>
        <v>0</v>
      </c>
      <c r="BH168" s="118" t="n">
        <f aca="false">BU161+CH161</f>
        <v>0</v>
      </c>
      <c r="BI168" s="118" t="n">
        <f aca="false">BV161+CI161</f>
        <v>0</v>
      </c>
      <c r="BJ168" s="118" t="n">
        <f aca="false">BW161+CJ161</f>
        <v>0</v>
      </c>
      <c r="BK168" s="118" t="n">
        <f aca="false">BX161+CK161</f>
        <v>0</v>
      </c>
      <c r="BL168" s="118" t="n">
        <f aca="false">BY161+CL161</f>
        <v>0</v>
      </c>
      <c r="BM168" s="192"/>
      <c r="BN168" s="118" t="n">
        <v>0</v>
      </c>
      <c r="BO168" s="118" t="n">
        <v>0</v>
      </c>
      <c r="BP168" s="118" t="n">
        <v>0</v>
      </c>
      <c r="BQ168" s="118" t="n">
        <v>0</v>
      </c>
      <c r="BR168" s="118" t="n">
        <v>0</v>
      </c>
      <c r="BS168" s="118" t="n">
        <v>0</v>
      </c>
      <c r="BT168" s="118" t="n">
        <v>0</v>
      </c>
      <c r="BU168" s="118" t="n">
        <v>0</v>
      </c>
      <c r="BV168" s="118" t="n">
        <v>0</v>
      </c>
      <c r="BW168" s="118" t="n">
        <v>0</v>
      </c>
      <c r="BX168" s="118" t="n">
        <v>0</v>
      </c>
      <c r="BY168" s="118" t="n">
        <v>0</v>
      </c>
      <c r="BZ168" s="99"/>
      <c r="CA168" s="119" t="n">
        <v>10</v>
      </c>
      <c r="CB168" s="119" t="n">
        <v>6</v>
      </c>
      <c r="CC168" s="119" t="n">
        <v>0</v>
      </c>
      <c r="CD168" s="119" t="n">
        <v>0</v>
      </c>
      <c r="CE168" s="119" t="n">
        <v>0</v>
      </c>
      <c r="CF168" s="119" t="n">
        <v>0</v>
      </c>
      <c r="CG168" s="119" t="n">
        <v>0</v>
      </c>
      <c r="CH168" s="119" t="n">
        <v>0</v>
      </c>
      <c r="CI168" s="119" t="n">
        <v>0</v>
      </c>
      <c r="CJ168" s="119" t="n">
        <v>0</v>
      </c>
      <c r="CK168" s="119" t="n">
        <v>0</v>
      </c>
      <c r="CL168" s="119" t="n">
        <v>0</v>
      </c>
    </row>
    <row r="169" s="97" customFormat="true" ht="12.75" hidden="false" customHeight="false" outlineLevel="0" collapsed="false">
      <c r="V169" s="144"/>
      <c r="W169" s="116"/>
      <c r="X169" s="97" t="n">
        <f aca="false">BA78</f>
        <v>16</v>
      </c>
      <c r="Y169" s="97" t="n">
        <f aca="false">BB78</f>
        <v>0</v>
      </c>
      <c r="Z169" s="97" t="n">
        <f aca="false">BC78</f>
        <v>1</v>
      </c>
      <c r="AA169" s="97" t="n">
        <f aca="false">BD78</f>
        <v>0</v>
      </c>
      <c r="AB169" s="97" t="n">
        <f aca="false">BE78</f>
        <v>0</v>
      </c>
      <c r="AC169" s="97" t="n">
        <f aca="false">BF78</f>
        <v>0</v>
      </c>
      <c r="AD169" s="97" t="n">
        <f aca="false">BG78</f>
        <v>0</v>
      </c>
      <c r="AE169" s="97" t="n">
        <f aca="false">BH78</f>
        <v>0</v>
      </c>
      <c r="AF169" s="97" t="n">
        <f aca="false">BI78</f>
        <v>0</v>
      </c>
      <c r="AG169" s="97" t="n">
        <f aca="false">BJ78</f>
        <v>0</v>
      </c>
      <c r="AH169" s="97" t="n">
        <f aca="false">BK78</f>
        <v>0</v>
      </c>
      <c r="AI169" s="97" t="n">
        <f aca="false">BL78</f>
        <v>0</v>
      </c>
      <c r="AL169" s="97" t="n">
        <f aca="false">BN73</f>
        <v>0</v>
      </c>
      <c r="AM169" s="97" t="n">
        <f aca="false">BO73</f>
        <v>0</v>
      </c>
      <c r="AN169" s="97" t="n">
        <f aca="false">BP73</f>
        <v>0</v>
      </c>
      <c r="AO169" s="97" t="n">
        <f aca="false">BQ73</f>
        <v>0</v>
      </c>
      <c r="AP169" s="97" t="n">
        <f aca="false">BR73</f>
        <v>0</v>
      </c>
      <c r="AQ169" s="97" t="n">
        <f aca="false">BS73</f>
        <v>0</v>
      </c>
      <c r="AR169" s="97" t="n">
        <f aca="false">BT73</f>
        <v>0</v>
      </c>
      <c r="AS169" s="97" t="n">
        <f aca="false">BU73</f>
        <v>0</v>
      </c>
      <c r="AT169" s="97" t="n">
        <f aca="false">BV73</f>
        <v>0</v>
      </c>
      <c r="AU169" s="97" t="n">
        <f aca="false">BW73</f>
        <v>0</v>
      </c>
      <c r="AV169" s="97" t="n">
        <f aca="false">BX73</f>
        <v>0</v>
      </c>
      <c r="AW169" s="97" t="n">
        <f aca="false">BY73</f>
        <v>0</v>
      </c>
      <c r="BA169" s="118" t="n">
        <f aca="false">BN162+CA162</f>
        <v>73</v>
      </c>
      <c r="BB169" s="118" t="n">
        <f aca="false">BO162+CB162</f>
        <v>7</v>
      </c>
      <c r="BC169" s="118" t="n">
        <f aca="false">BP162+CC162</f>
        <v>1</v>
      </c>
      <c r="BD169" s="118" t="n">
        <f aca="false">BQ162+CD162</f>
        <v>0</v>
      </c>
      <c r="BE169" s="118" t="n">
        <f aca="false">BR162+CE162</f>
        <v>0</v>
      </c>
      <c r="BF169" s="118" t="n">
        <f aca="false">BS162+CF162</f>
        <v>0</v>
      </c>
      <c r="BG169" s="118" t="n">
        <f aca="false">BT162+CG162</f>
        <v>0</v>
      </c>
      <c r="BH169" s="118" t="n">
        <f aca="false">BU162+CH162</f>
        <v>0</v>
      </c>
      <c r="BI169" s="118" t="n">
        <f aca="false">BV162+CI162</f>
        <v>0</v>
      </c>
      <c r="BJ169" s="118" t="n">
        <f aca="false">BW162+CJ162</f>
        <v>0</v>
      </c>
      <c r="BK169" s="118" t="n">
        <f aca="false">BX162+CK162</f>
        <v>0</v>
      </c>
      <c r="BL169" s="118" t="n">
        <f aca="false">BY162+CL162</f>
        <v>0</v>
      </c>
      <c r="BM169" s="192"/>
      <c r="BN169" s="118" t="n">
        <v>0</v>
      </c>
      <c r="BO169" s="118" t="n">
        <v>0</v>
      </c>
      <c r="BP169" s="118" t="n">
        <v>0</v>
      </c>
      <c r="BQ169" s="118" t="n">
        <v>0</v>
      </c>
      <c r="BR169" s="118" t="n">
        <v>0</v>
      </c>
      <c r="BS169" s="118" t="n">
        <v>0</v>
      </c>
      <c r="BT169" s="118" t="n">
        <v>0</v>
      </c>
      <c r="BU169" s="118" t="n">
        <v>0</v>
      </c>
      <c r="BV169" s="118" t="n">
        <v>0</v>
      </c>
      <c r="BW169" s="118" t="n">
        <v>0</v>
      </c>
      <c r="BX169" s="118" t="n">
        <v>0</v>
      </c>
      <c r="BY169" s="118" t="n">
        <v>0</v>
      </c>
      <c r="BZ169" s="99"/>
      <c r="CA169" s="119" t="n">
        <v>5</v>
      </c>
      <c r="CB169" s="119" t="n">
        <v>3</v>
      </c>
      <c r="CC169" s="119" t="n">
        <v>0</v>
      </c>
      <c r="CD169" s="119" t="n">
        <v>0</v>
      </c>
      <c r="CE169" s="119" t="n">
        <v>0</v>
      </c>
      <c r="CF169" s="119" t="n">
        <v>0</v>
      </c>
      <c r="CG169" s="119" t="n">
        <v>0</v>
      </c>
      <c r="CH169" s="119" t="n">
        <v>0</v>
      </c>
      <c r="CI169" s="119" t="n">
        <v>0</v>
      </c>
      <c r="CJ169" s="119" t="n">
        <v>0</v>
      </c>
      <c r="CK169" s="119" t="n">
        <v>0</v>
      </c>
      <c r="CL169" s="119" t="n">
        <v>0</v>
      </c>
    </row>
    <row r="170" s="97" customFormat="true" ht="12.75" hidden="false" customHeight="false" outlineLevel="0" collapsed="false">
      <c r="V170" s="149"/>
      <c r="W170" s="116"/>
      <c r="X170" s="97" t="n">
        <f aca="false">BA79</f>
        <v>8</v>
      </c>
      <c r="Y170" s="97" t="n">
        <f aca="false">BB79</f>
        <v>3</v>
      </c>
      <c r="Z170" s="97" t="n">
        <f aca="false">BC79</f>
        <v>0</v>
      </c>
      <c r="AA170" s="97" t="n">
        <f aca="false">BD79</f>
        <v>0</v>
      </c>
      <c r="AB170" s="97" t="n">
        <f aca="false">BE79</f>
        <v>0</v>
      </c>
      <c r="AC170" s="97" t="n">
        <f aca="false">BF79</f>
        <v>0</v>
      </c>
      <c r="AD170" s="97" t="n">
        <f aca="false">BG79</f>
        <v>0</v>
      </c>
      <c r="AE170" s="97" t="n">
        <f aca="false">BH79</f>
        <v>0</v>
      </c>
      <c r="AF170" s="97" t="n">
        <f aca="false">BI79</f>
        <v>0</v>
      </c>
      <c r="AG170" s="97" t="n">
        <f aca="false">BJ79</f>
        <v>0</v>
      </c>
      <c r="AH170" s="97" t="n">
        <f aca="false">BK79</f>
        <v>0</v>
      </c>
      <c r="AI170" s="97" t="n">
        <f aca="false">BL79</f>
        <v>0</v>
      </c>
      <c r="AL170" s="97" t="n">
        <f aca="false">BN74</f>
        <v>0</v>
      </c>
      <c r="AM170" s="97" t="n">
        <f aca="false">BO74</f>
        <v>0</v>
      </c>
      <c r="AN170" s="97" t="n">
        <f aca="false">BP74</f>
        <v>0</v>
      </c>
      <c r="AO170" s="97" t="n">
        <f aca="false">BQ74</f>
        <v>0</v>
      </c>
      <c r="AP170" s="97" t="n">
        <f aca="false">BR74</f>
        <v>0</v>
      </c>
      <c r="AQ170" s="97" t="n">
        <f aca="false">BS74</f>
        <v>0</v>
      </c>
      <c r="AR170" s="97" t="n">
        <f aca="false">BT74</f>
        <v>0</v>
      </c>
      <c r="AS170" s="97" t="n">
        <f aca="false">BU74</f>
        <v>0</v>
      </c>
      <c r="AT170" s="97" t="n">
        <f aca="false">BV74</f>
        <v>0</v>
      </c>
      <c r="AU170" s="97" t="n">
        <f aca="false">BW74</f>
        <v>0</v>
      </c>
      <c r="AV170" s="97" t="n">
        <f aca="false">BX74</f>
        <v>0</v>
      </c>
      <c r="AW170" s="97" t="n">
        <f aca="false">BY74</f>
        <v>0</v>
      </c>
      <c r="BA170" s="118" t="n">
        <f aca="false">BN163+CA163</f>
        <v>66</v>
      </c>
      <c r="BB170" s="118" t="n">
        <f aca="false">BO163+CB163</f>
        <v>8</v>
      </c>
      <c r="BC170" s="118" t="n">
        <f aca="false">BP163+CC163</f>
        <v>0</v>
      </c>
      <c r="BD170" s="118" t="n">
        <f aca="false">BQ163+CD163</f>
        <v>0</v>
      </c>
      <c r="BE170" s="118" t="n">
        <f aca="false">BR163+CE163</f>
        <v>0</v>
      </c>
      <c r="BF170" s="118" t="n">
        <f aca="false">BS163+CF163</f>
        <v>0</v>
      </c>
      <c r="BG170" s="118" t="n">
        <f aca="false">BT163+CG163</f>
        <v>0</v>
      </c>
      <c r="BH170" s="118" t="n">
        <f aca="false">BU163+CH163</f>
        <v>0</v>
      </c>
      <c r="BI170" s="118" t="n">
        <f aca="false">BV163+CI163</f>
        <v>0</v>
      </c>
      <c r="BJ170" s="118" t="n">
        <f aca="false">BW163+CJ163</f>
        <v>0</v>
      </c>
      <c r="BK170" s="118" t="n">
        <f aca="false">BX163+CK163</f>
        <v>0</v>
      </c>
      <c r="BL170" s="118" t="n">
        <f aca="false">BY163+CL163</f>
        <v>0</v>
      </c>
      <c r="BM170" s="192"/>
      <c r="BN170" s="118" t="n">
        <v>0</v>
      </c>
      <c r="BO170" s="118" t="n">
        <v>0</v>
      </c>
      <c r="BP170" s="118" t="n">
        <v>0</v>
      </c>
      <c r="BQ170" s="118" t="n">
        <v>0</v>
      </c>
      <c r="BR170" s="118" t="n">
        <v>0</v>
      </c>
      <c r="BS170" s="118" t="n">
        <v>0</v>
      </c>
      <c r="BT170" s="118" t="n">
        <v>0</v>
      </c>
      <c r="BU170" s="118" t="n">
        <v>0</v>
      </c>
      <c r="BV170" s="118" t="n">
        <v>0</v>
      </c>
      <c r="BW170" s="118" t="n">
        <v>0</v>
      </c>
      <c r="BX170" s="118" t="n">
        <v>0</v>
      </c>
      <c r="BY170" s="118" t="n">
        <v>0</v>
      </c>
      <c r="BZ170" s="99"/>
      <c r="CA170" s="119" t="n">
        <v>2</v>
      </c>
      <c r="CB170" s="119" t="n">
        <v>1</v>
      </c>
      <c r="CC170" s="119" t="n">
        <v>0</v>
      </c>
      <c r="CD170" s="119" t="n">
        <v>0</v>
      </c>
      <c r="CE170" s="119" t="n">
        <v>0</v>
      </c>
      <c r="CF170" s="119" t="n">
        <v>0</v>
      </c>
      <c r="CG170" s="119" t="n">
        <v>0</v>
      </c>
      <c r="CH170" s="119" t="n">
        <v>0</v>
      </c>
      <c r="CI170" s="119" t="n">
        <v>0</v>
      </c>
      <c r="CJ170" s="119" t="n">
        <v>0</v>
      </c>
      <c r="CK170" s="119" t="n">
        <v>0</v>
      </c>
      <c r="CL170" s="119" t="n">
        <v>0</v>
      </c>
    </row>
    <row r="171" s="97" customFormat="true" ht="12.75" hidden="false" customHeight="false" outlineLevel="0" collapsed="false">
      <c r="V171" s="152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BA171" s="118" t="n">
        <f aca="false">BN164+CA164</f>
        <v>100</v>
      </c>
      <c r="BB171" s="118" t="n">
        <f aca="false">BO164+CB164</f>
        <v>8</v>
      </c>
      <c r="BC171" s="118" t="n">
        <f aca="false">BP164+CC164</f>
        <v>0</v>
      </c>
      <c r="BD171" s="118" t="n">
        <f aca="false">BQ164+CD164</f>
        <v>0</v>
      </c>
      <c r="BE171" s="118" t="n">
        <f aca="false">BR164+CE164</f>
        <v>0</v>
      </c>
      <c r="BF171" s="118" t="n">
        <f aca="false">BS164+CF164</f>
        <v>0</v>
      </c>
      <c r="BG171" s="118" t="n">
        <f aca="false">BT164+CG164</f>
        <v>0</v>
      </c>
      <c r="BH171" s="118" t="n">
        <f aca="false">BU164+CH164</f>
        <v>0</v>
      </c>
      <c r="BI171" s="118" t="n">
        <f aca="false">BV164+CI164</f>
        <v>0</v>
      </c>
      <c r="BJ171" s="118" t="n">
        <f aca="false">BW164+CJ164</f>
        <v>0</v>
      </c>
      <c r="BK171" s="118" t="n">
        <f aca="false">BX164+CK164</f>
        <v>0</v>
      </c>
      <c r="BL171" s="118" t="n">
        <f aca="false">BY164+CL164</f>
        <v>0</v>
      </c>
      <c r="BM171" s="192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  <c r="CG171" s="99"/>
      <c r="CH171" s="99"/>
      <c r="CI171" s="99"/>
      <c r="CJ171" s="99"/>
      <c r="CK171" s="99"/>
      <c r="CL171" s="99"/>
    </row>
    <row r="172" s="97" customFormat="true" ht="12.4" hidden="false" customHeight="false" outlineLevel="0" collapsed="false">
      <c r="V172" s="165"/>
      <c r="BA172" s="118" t="n">
        <f aca="false">BN165+CA165</f>
        <v>70</v>
      </c>
      <c r="BB172" s="118" t="n">
        <f aca="false">BO165+CB165</f>
        <v>5</v>
      </c>
      <c r="BC172" s="118" t="n">
        <f aca="false">BP165+CC165</f>
        <v>0</v>
      </c>
      <c r="BD172" s="118" t="n">
        <f aca="false">BQ165+CD165</f>
        <v>0</v>
      </c>
      <c r="BE172" s="118" t="n">
        <f aca="false">BR165+CE165</f>
        <v>0</v>
      </c>
      <c r="BF172" s="118" t="n">
        <f aca="false">BS165+CF165</f>
        <v>0</v>
      </c>
      <c r="BG172" s="118" t="n">
        <f aca="false">BT165+CG165</f>
        <v>0</v>
      </c>
      <c r="BH172" s="118" t="n">
        <f aca="false">BU165+CH165</f>
        <v>0</v>
      </c>
      <c r="BI172" s="118" t="n">
        <f aca="false">BV165+CI165</f>
        <v>0</v>
      </c>
      <c r="BJ172" s="118" t="n">
        <f aca="false">BW165+CJ165</f>
        <v>0</v>
      </c>
      <c r="BK172" s="118" t="n">
        <f aca="false">BX165+CK165</f>
        <v>0</v>
      </c>
      <c r="BL172" s="118" t="n">
        <f aca="false">BY165+CL165</f>
        <v>0</v>
      </c>
      <c r="BM172" s="192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  <c r="CG172" s="99"/>
      <c r="CH172" s="99"/>
      <c r="CI172" s="99"/>
      <c r="CJ172" s="99"/>
      <c r="CK172" s="99"/>
      <c r="CL172" s="99"/>
    </row>
    <row r="173" s="97" customFormat="true" ht="12.4" hidden="false" customHeight="false" outlineLevel="0" collapsed="false">
      <c r="V173" s="165"/>
      <c r="BA173" s="118" t="n">
        <f aca="false">BN166+CA166</f>
        <v>15</v>
      </c>
      <c r="BB173" s="118" t="n">
        <f aca="false">BO166+CB166</f>
        <v>2</v>
      </c>
      <c r="BC173" s="118" t="n">
        <f aca="false">BP166+CC166</f>
        <v>1</v>
      </c>
      <c r="BD173" s="118" t="n">
        <f aca="false">BQ166+CD166</f>
        <v>0</v>
      </c>
      <c r="BE173" s="118" t="n">
        <f aca="false">BR166+CE166</f>
        <v>0</v>
      </c>
      <c r="BF173" s="118" t="n">
        <f aca="false">BS166+CF166</f>
        <v>0</v>
      </c>
      <c r="BG173" s="118" t="n">
        <f aca="false">BT166+CG166</f>
        <v>0</v>
      </c>
      <c r="BH173" s="118" t="n">
        <f aca="false">BU166+CH166</f>
        <v>0</v>
      </c>
      <c r="BI173" s="118" t="n">
        <f aca="false">BV166+CI166</f>
        <v>0</v>
      </c>
      <c r="BJ173" s="118" t="n">
        <f aca="false">BW166+CJ166</f>
        <v>0</v>
      </c>
      <c r="BK173" s="118" t="n">
        <f aca="false">BX166+CK166</f>
        <v>0</v>
      </c>
      <c r="BL173" s="118" t="n">
        <f aca="false">BY166+CL166</f>
        <v>0</v>
      </c>
      <c r="BM173" s="192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  <c r="CG173" s="99"/>
      <c r="CH173" s="99"/>
      <c r="CI173" s="99"/>
      <c r="CJ173" s="99"/>
      <c r="CK173" s="99"/>
      <c r="CL173" s="99"/>
    </row>
    <row r="174" s="97" customFormat="true" ht="12.4" hidden="false" customHeight="false" outlineLevel="0" collapsed="false">
      <c r="V174" s="98"/>
      <c r="BA174" s="118" t="n">
        <f aca="false">BN167+CA167</f>
        <v>14</v>
      </c>
      <c r="BB174" s="118" t="n">
        <f aca="false">BO167+CB167</f>
        <v>1</v>
      </c>
      <c r="BC174" s="118" t="n">
        <f aca="false">BP167+CC167</f>
        <v>0</v>
      </c>
      <c r="BD174" s="118" t="n">
        <f aca="false">BQ167+CD167</f>
        <v>0</v>
      </c>
      <c r="BE174" s="118" t="n">
        <f aca="false">BR167+CE167</f>
        <v>0</v>
      </c>
      <c r="BF174" s="118" t="n">
        <f aca="false">BS167+CF167</f>
        <v>0</v>
      </c>
      <c r="BG174" s="118" t="n">
        <f aca="false">BT167+CG167</f>
        <v>0</v>
      </c>
      <c r="BH174" s="118" t="n">
        <f aca="false">BU167+CH167</f>
        <v>0</v>
      </c>
      <c r="BI174" s="118" t="n">
        <f aca="false">BV167+CI167</f>
        <v>0</v>
      </c>
      <c r="BJ174" s="118" t="n">
        <f aca="false">BW167+CJ167</f>
        <v>0</v>
      </c>
      <c r="BK174" s="118" t="n">
        <f aca="false">BX167+CK167</f>
        <v>0</v>
      </c>
      <c r="BL174" s="118" t="n">
        <f aca="false">BY167+CL167</f>
        <v>0</v>
      </c>
      <c r="BM174" s="192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  <c r="CG174" s="99"/>
      <c r="CH174" s="99"/>
      <c r="CI174" s="99"/>
      <c r="CJ174" s="99"/>
      <c r="CK174" s="99"/>
      <c r="CL174" s="99"/>
    </row>
    <row r="175" s="97" customFormat="true" ht="12.4" hidden="false" customHeight="false" outlineLevel="0" collapsed="false">
      <c r="V175" s="98"/>
      <c r="BA175" s="118" t="n">
        <f aca="false">BN168+CA168</f>
        <v>10</v>
      </c>
      <c r="BB175" s="118" t="n">
        <f aca="false">BO168+CB168</f>
        <v>6</v>
      </c>
      <c r="BC175" s="118" t="n">
        <f aca="false">BP168+CC168</f>
        <v>0</v>
      </c>
      <c r="BD175" s="118" t="n">
        <f aca="false">BQ168+CD168</f>
        <v>0</v>
      </c>
      <c r="BE175" s="118" t="n">
        <f aca="false">BR168+CE168</f>
        <v>0</v>
      </c>
      <c r="BF175" s="118" t="n">
        <f aca="false">BS168+CF168</f>
        <v>0</v>
      </c>
      <c r="BG175" s="118" t="n">
        <f aca="false">BT168+CG168</f>
        <v>0</v>
      </c>
      <c r="BH175" s="118" t="n">
        <f aca="false">BU168+CH168</f>
        <v>0</v>
      </c>
      <c r="BI175" s="118" t="n">
        <f aca="false">BV168+CI168</f>
        <v>0</v>
      </c>
      <c r="BJ175" s="118" t="n">
        <f aca="false">BW168+CJ168</f>
        <v>0</v>
      </c>
      <c r="BK175" s="118" t="n">
        <f aca="false">BX168+CK168</f>
        <v>0</v>
      </c>
      <c r="BL175" s="118" t="n">
        <f aca="false">BY168+CL168</f>
        <v>0</v>
      </c>
      <c r="BM175" s="192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</row>
    <row r="176" s="97" customFormat="true" ht="12.4" hidden="false" customHeight="false" outlineLevel="0" collapsed="false">
      <c r="V176" s="98"/>
      <c r="BA176" s="118" t="n">
        <f aca="false">BN169+CA169</f>
        <v>5</v>
      </c>
      <c r="BB176" s="118" t="n">
        <f aca="false">BO169+CB169</f>
        <v>3</v>
      </c>
      <c r="BC176" s="118" t="n">
        <f aca="false">BP169+CC169</f>
        <v>0</v>
      </c>
      <c r="BD176" s="118" t="n">
        <f aca="false">BQ169+CD169</f>
        <v>0</v>
      </c>
      <c r="BE176" s="118" t="n">
        <f aca="false">BR169+CE169</f>
        <v>0</v>
      </c>
      <c r="BF176" s="118" t="n">
        <f aca="false">BS169+CF169</f>
        <v>0</v>
      </c>
      <c r="BG176" s="118" t="n">
        <f aca="false">BT169+CG169</f>
        <v>0</v>
      </c>
      <c r="BH176" s="118" t="n">
        <f aca="false">BU169+CH169</f>
        <v>0</v>
      </c>
      <c r="BI176" s="118" t="n">
        <f aca="false">BV169+CI169</f>
        <v>0</v>
      </c>
      <c r="BJ176" s="118" t="n">
        <f aca="false">BW169+CJ169</f>
        <v>0</v>
      </c>
      <c r="BK176" s="118" t="n">
        <f aca="false">BX169+CK169</f>
        <v>0</v>
      </c>
      <c r="BL176" s="118" t="n">
        <f aca="false">BY169+CL169</f>
        <v>0</v>
      </c>
      <c r="BM176" s="192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  <c r="CG176" s="99"/>
      <c r="CH176" s="99"/>
      <c r="CI176" s="99"/>
      <c r="CJ176" s="99"/>
      <c r="CK176" s="99"/>
      <c r="CL176" s="99"/>
    </row>
    <row r="177" s="97" customFormat="true" ht="12.4" hidden="false" customHeight="false" outlineLevel="0" collapsed="false">
      <c r="V177" s="98"/>
      <c r="BA177" s="118" t="n">
        <f aca="false">BN170+CA170</f>
        <v>2</v>
      </c>
      <c r="BB177" s="118" t="n">
        <f aca="false">BO170+CB170</f>
        <v>1</v>
      </c>
      <c r="BC177" s="118" t="n">
        <f aca="false">BP170+CC170</f>
        <v>0</v>
      </c>
      <c r="BD177" s="118" t="n">
        <f aca="false">BQ170+CD170</f>
        <v>0</v>
      </c>
      <c r="BE177" s="118" t="n">
        <f aca="false">BR170+CE170</f>
        <v>0</v>
      </c>
      <c r="BF177" s="118" t="n">
        <f aca="false">BS170+CF170</f>
        <v>0</v>
      </c>
      <c r="BG177" s="118" t="n">
        <f aca="false">BT170+CG170</f>
        <v>0</v>
      </c>
      <c r="BH177" s="118" t="n">
        <f aca="false">BU170+CH170</f>
        <v>0</v>
      </c>
      <c r="BI177" s="118" t="n">
        <f aca="false">BV170+CI170</f>
        <v>0</v>
      </c>
      <c r="BJ177" s="118" t="n">
        <f aca="false">BW170+CJ170</f>
        <v>0</v>
      </c>
      <c r="BK177" s="118" t="n">
        <f aca="false">BX170+CK170</f>
        <v>0</v>
      </c>
      <c r="BL177" s="118" t="n">
        <f aca="false">BY170+CL170</f>
        <v>0</v>
      </c>
      <c r="BM177" s="192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  <c r="CG177" s="99"/>
      <c r="CH177" s="99"/>
      <c r="CI177" s="99"/>
      <c r="CJ177" s="99"/>
      <c r="CK177" s="99"/>
      <c r="CL177" s="99"/>
    </row>
    <row r="178" customFormat="false" ht="12.4" hidden="false" customHeight="false" outlineLevel="0" collapsed="false">
      <c r="BM178" s="192"/>
      <c r="CM178" s="97"/>
      <c r="CN178" s="97"/>
      <c r="CO178" s="97"/>
      <c r="CP178" s="97"/>
      <c r="CQ178" s="97"/>
      <c r="CR178" s="97"/>
      <c r="CS178" s="97"/>
      <c r="CT178" s="97"/>
      <c r="CU178" s="97"/>
      <c r="CV178" s="97"/>
      <c r="CW178" s="97"/>
      <c r="CX178" s="97"/>
      <c r="CY178" s="97"/>
      <c r="CZ178" s="97"/>
      <c r="DA178" s="97"/>
      <c r="DB178" s="97"/>
      <c r="DC178" s="97"/>
      <c r="DD178" s="97"/>
      <c r="DE178" s="97"/>
      <c r="DF178" s="97"/>
      <c r="DG178" s="97"/>
      <c r="DH178" s="97"/>
      <c r="DI178" s="97"/>
      <c r="DJ178" s="97"/>
      <c r="DK178" s="97"/>
      <c r="DL178" s="97"/>
      <c r="DM178" s="97"/>
      <c r="DN178" s="97"/>
      <c r="DO178" s="97"/>
      <c r="DP178" s="97"/>
      <c r="DQ178" s="97"/>
      <c r="DR178" s="97"/>
      <c r="DS178" s="97"/>
      <c r="DT178" s="97"/>
    </row>
    <row r="179" customFormat="false" ht="12.4" hidden="false" customHeight="false" outlineLevel="0" collapsed="false">
      <c r="BM179" s="192"/>
      <c r="CM179" s="97"/>
      <c r="CN179" s="97"/>
      <c r="CO179" s="97"/>
      <c r="CP179" s="97"/>
      <c r="CQ179" s="97"/>
      <c r="CR179" s="97"/>
      <c r="CS179" s="97"/>
      <c r="CT179" s="97"/>
      <c r="CU179" s="97"/>
      <c r="CV179" s="97"/>
      <c r="CW179" s="97"/>
      <c r="CX179" s="97"/>
      <c r="CY179" s="97"/>
      <c r="CZ179" s="97"/>
      <c r="DA179" s="97"/>
      <c r="DB179" s="97"/>
      <c r="DC179" s="97"/>
      <c r="DD179" s="97"/>
      <c r="DE179" s="97"/>
      <c r="DF179" s="97"/>
      <c r="DG179" s="97"/>
      <c r="DH179" s="97"/>
      <c r="DI179" s="97"/>
      <c r="DJ179" s="97"/>
      <c r="DK179" s="97"/>
      <c r="DL179" s="97"/>
      <c r="DM179" s="97"/>
      <c r="DN179" s="97"/>
      <c r="DO179" s="97"/>
      <c r="DP179" s="97"/>
      <c r="DQ179" s="97"/>
      <c r="DR179" s="97"/>
      <c r="DS179" s="97"/>
      <c r="DT179" s="97"/>
    </row>
    <row r="180" customFormat="false" ht="12.4" hidden="false" customHeight="false" outlineLevel="0" collapsed="false">
      <c r="BM180" s="192"/>
      <c r="CM180" s="97"/>
      <c r="CN180" s="97"/>
      <c r="CO180" s="97"/>
      <c r="CP180" s="97"/>
      <c r="CQ180" s="97"/>
      <c r="CR180" s="97"/>
      <c r="CS180" s="97"/>
      <c r="CT180" s="97"/>
      <c r="CU180" s="97"/>
      <c r="CV180" s="97"/>
      <c r="CW180" s="97"/>
      <c r="CX180" s="97"/>
      <c r="CY180" s="97"/>
      <c r="CZ180" s="97"/>
      <c r="DA180" s="97"/>
      <c r="DB180" s="97"/>
      <c r="DC180" s="97"/>
      <c r="DD180" s="97"/>
      <c r="DE180" s="97"/>
      <c r="DF180" s="97"/>
      <c r="DG180" s="97"/>
      <c r="DH180" s="97"/>
      <c r="DI180" s="97"/>
      <c r="DJ180" s="97"/>
      <c r="DK180" s="97"/>
      <c r="DL180" s="97"/>
      <c r="DM180" s="97"/>
      <c r="DN180" s="97"/>
      <c r="DO180" s="97"/>
      <c r="DP180" s="97"/>
      <c r="DQ180" s="97"/>
      <c r="DR180" s="97"/>
      <c r="DS180" s="97"/>
      <c r="DT180" s="97"/>
    </row>
    <row r="181" customFormat="false" ht="6" hidden="false" customHeight="true" outlineLevel="0" collapsed="false">
      <c r="CM181" s="97"/>
      <c r="CN181" s="97"/>
      <c r="CO181" s="97"/>
      <c r="CP181" s="97"/>
      <c r="CQ181" s="97"/>
      <c r="CR181" s="97"/>
      <c r="CS181" s="97"/>
      <c r="CT181" s="97"/>
      <c r="CU181" s="97"/>
      <c r="CV181" s="97"/>
      <c r="CW181" s="97"/>
      <c r="CX181" s="97"/>
      <c r="CY181" s="97"/>
      <c r="CZ181" s="97"/>
      <c r="DA181" s="97"/>
      <c r="DB181" s="97"/>
      <c r="DC181" s="97"/>
      <c r="DD181" s="97"/>
      <c r="DE181" s="97"/>
      <c r="DF181" s="97"/>
      <c r="DG181" s="97"/>
      <c r="DH181" s="97"/>
      <c r="DI181" s="97"/>
      <c r="DJ181" s="97"/>
      <c r="DK181" s="97"/>
      <c r="DL181" s="97"/>
      <c r="DM181" s="97"/>
      <c r="DN181" s="97"/>
      <c r="DO181" s="97"/>
      <c r="DP181" s="97"/>
      <c r="DQ181" s="97"/>
      <c r="DR181" s="97"/>
      <c r="DS181" s="97"/>
      <c r="DT181" s="97"/>
    </row>
    <row r="182" customFormat="false" ht="12.4" hidden="false" customHeight="false" outlineLevel="0" collapsed="false">
      <c r="CM182" s="97"/>
      <c r="CN182" s="97"/>
      <c r="CO182" s="97"/>
      <c r="CP182" s="97"/>
      <c r="CQ182" s="97"/>
      <c r="CR182" s="97"/>
      <c r="CS182" s="97"/>
      <c r="CT182" s="97"/>
      <c r="CU182" s="97"/>
      <c r="CV182" s="97"/>
      <c r="CW182" s="97"/>
      <c r="CX182" s="97"/>
      <c r="CY182" s="97"/>
      <c r="CZ182" s="97"/>
      <c r="DA182" s="97"/>
      <c r="DB182" s="97"/>
      <c r="DC182" s="97"/>
      <c r="DD182" s="97"/>
      <c r="DE182" s="97"/>
      <c r="DF182" s="97"/>
      <c r="DG182" s="97"/>
      <c r="DH182" s="97"/>
      <c r="DI182" s="97"/>
      <c r="DJ182" s="97"/>
      <c r="DK182" s="97"/>
      <c r="DL182" s="97"/>
      <c r="DM182" s="97"/>
      <c r="DN182" s="97"/>
      <c r="DO182" s="97"/>
      <c r="DP182" s="97"/>
      <c r="DQ182" s="97"/>
      <c r="DR182" s="97"/>
      <c r="DS182" s="97"/>
      <c r="DT182" s="97"/>
    </row>
    <row r="183" customFormat="false" ht="12.4" hidden="false" customHeight="false" outlineLevel="0" collapsed="false">
      <c r="CM183" s="97"/>
      <c r="CN183" s="97"/>
      <c r="CO183" s="97"/>
      <c r="CP183" s="97"/>
      <c r="CQ183" s="97"/>
      <c r="CR183" s="97"/>
      <c r="CS183" s="97"/>
      <c r="CT183" s="97"/>
      <c r="CU183" s="97"/>
      <c r="CV183" s="97"/>
      <c r="CW183" s="97"/>
      <c r="CX183" s="97"/>
      <c r="CY183" s="97"/>
      <c r="CZ183" s="97"/>
      <c r="DA183" s="97"/>
      <c r="DB183" s="97"/>
      <c r="DC183" s="97"/>
      <c r="DD183" s="97"/>
      <c r="DE183" s="97"/>
      <c r="DF183" s="97"/>
      <c r="DG183" s="97"/>
      <c r="DH183" s="97"/>
      <c r="DI183" s="97"/>
      <c r="DJ183" s="97"/>
      <c r="DK183" s="97"/>
      <c r="DL183" s="97"/>
      <c r="DM183" s="97"/>
      <c r="DN183" s="97"/>
      <c r="DO183" s="97"/>
      <c r="DP183" s="97"/>
      <c r="DQ183" s="97"/>
      <c r="DR183" s="97"/>
      <c r="DS183" s="97"/>
      <c r="DT183" s="97"/>
    </row>
    <row r="184" customFormat="false" ht="12.4" hidden="false" customHeight="false" outlineLevel="0" collapsed="false">
      <c r="CM184" s="97"/>
      <c r="CN184" s="97"/>
      <c r="CO184" s="97"/>
      <c r="CP184" s="97"/>
      <c r="CQ184" s="97"/>
      <c r="CR184" s="97"/>
      <c r="CS184" s="97"/>
      <c r="CT184" s="97"/>
      <c r="CU184" s="97"/>
      <c r="CV184" s="97"/>
      <c r="CW184" s="97"/>
      <c r="CX184" s="97"/>
      <c r="CY184" s="97"/>
      <c r="CZ184" s="97"/>
      <c r="DA184" s="97"/>
      <c r="DB184" s="97"/>
      <c r="DC184" s="97"/>
      <c r="DD184" s="97"/>
      <c r="DE184" s="97"/>
      <c r="DF184" s="97"/>
      <c r="DG184" s="97"/>
      <c r="DH184" s="97"/>
      <c r="DI184" s="97"/>
      <c r="DJ184" s="97"/>
      <c r="DK184" s="97"/>
      <c r="DL184" s="97"/>
      <c r="DM184" s="97"/>
      <c r="DN184" s="97"/>
      <c r="DO184" s="97"/>
      <c r="DP184" s="97"/>
      <c r="DQ184" s="97"/>
      <c r="DR184" s="97"/>
      <c r="DS184" s="97"/>
      <c r="DT184" s="97"/>
    </row>
    <row r="185" customFormat="false" ht="12.4" hidden="false" customHeight="false" outlineLevel="0" collapsed="false">
      <c r="CM185" s="97"/>
      <c r="CN185" s="97"/>
      <c r="CO185" s="97"/>
      <c r="CP185" s="97"/>
      <c r="CQ185" s="97"/>
      <c r="CR185" s="97"/>
      <c r="CS185" s="97"/>
      <c r="CT185" s="97"/>
      <c r="CU185" s="97"/>
      <c r="CV185" s="97"/>
      <c r="CW185" s="97"/>
      <c r="CX185" s="97"/>
      <c r="CY185" s="97"/>
      <c r="CZ185" s="97"/>
      <c r="DA185" s="97"/>
      <c r="DB185" s="97"/>
      <c r="DC185" s="97"/>
      <c r="DD185" s="97"/>
      <c r="DE185" s="97"/>
      <c r="DF185" s="97"/>
      <c r="DG185" s="97"/>
      <c r="DH185" s="97"/>
      <c r="DI185" s="97"/>
      <c r="DJ185" s="97"/>
      <c r="DK185" s="97"/>
      <c r="DL185" s="97"/>
      <c r="DM185" s="97"/>
      <c r="DN185" s="97"/>
      <c r="DO185" s="97"/>
      <c r="DP185" s="97"/>
      <c r="DQ185" s="97"/>
      <c r="DR185" s="97"/>
      <c r="DS185" s="97"/>
      <c r="DT185" s="97"/>
    </row>
    <row r="186" customFormat="false" ht="12.4" hidden="false" customHeight="false" outlineLevel="0" collapsed="false"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</row>
    <row r="187" customFormat="false" ht="12.4" hidden="false" customHeight="false" outlineLevel="0" collapsed="false"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</row>
    <row r="188" customFormat="false" ht="12.4" hidden="false" customHeight="false" outlineLevel="0" collapsed="false">
      <c r="CM188" s="97"/>
      <c r="CN188" s="97"/>
      <c r="CO188" s="97"/>
      <c r="CP188" s="97"/>
      <c r="CQ188" s="97"/>
      <c r="CR188" s="97"/>
      <c r="CS188" s="97"/>
      <c r="CT188" s="97"/>
      <c r="CU188" s="97"/>
      <c r="CV188" s="97"/>
      <c r="CW188" s="97"/>
      <c r="CX188" s="97"/>
      <c r="CY188" s="97"/>
      <c r="CZ188" s="97"/>
      <c r="DA188" s="97"/>
      <c r="DB188" s="97"/>
      <c r="DC188" s="97"/>
      <c r="DD188" s="97"/>
      <c r="DE188" s="97"/>
      <c r="DF188" s="97"/>
      <c r="DG188" s="97"/>
      <c r="DH188" s="97"/>
      <c r="DI188" s="97"/>
      <c r="DJ188" s="97"/>
      <c r="DK188" s="97"/>
      <c r="DL188" s="97"/>
      <c r="DM188" s="97"/>
      <c r="DN188" s="97"/>
      <c r="DO188" s="97"/>
      <c r="DP188" s="97"/>
      <c r="DQ188" s="97"/>
      <c r="DR188" s="97"/>
      <c r="DS188" s="97"/>
      <c r="DT188" s="97"/>
    </row>
    <row r="189" customFormat="false" ht="12.4" hidden="false" customHeight="false" outlineLevel="0" collapsed="false">
      <c r="CM189" s="97"/>
      <c r="CN189" s="97"/>
      <c r="CO189" s="97"/>
      <c r="CP189" s="97"/>
      <c r="CQ189" s="97"/>
      <c r="CR189" s="97"/>
      <c r="CS189" s="97"/>
      <c r="CT189" s="97"/>
      <c r="CU189" s="97"/>
      <c r="CV189" s="97"/>
      <c r="CW189" s="97"/>
      <c r="CX189" s="97"/>
      <c r="CY189" s="97"/>
      <c r="CZ189" s="97"/>
      <c r="DA189" s="97"/>
      <c r="DB189" s="97"/>
      <c r="DC189" s="97"/>
      <c r="DD189" s="97"/>
      <c r="DE189" s="97"/>
      <c r="DF189" s="97"/>
      <c r="DG189" s="97"/>
      <c r="DH189" s="97"/>
      <c r="DI189" s="97"/>
      <c r="DJ189" s="97"/>
      <c r="DK189" s="97"/>
      <c r="DL189" s="97"/>
      <c r="DM189" s="97"/>
      <c r="DN189" s="97"/>
      <c r="DO189" s="97"/>
      <c r="DP189" s="97"/>
      <c r="DQ189" s="97"/>
      <c r="DR189" s="97"/>
      <c r="DS189" s="97"/>
      <c r="DT189" s="97"/>
    </row>
    <row r="190" customFormat="false" ht="12.75" hidden="false" customHeight="false" outlineLevel="0" collapsed="false">
      <c r="V190" s="173" t="s">
        <v>122</v>
      </c>
      <c r="W190" s="116"/>
      <c r="CM190" s="97"/>
      <c r="CN190" s="97"/>
      <c r="CO190" s="97"/>
      <c r="CP190" s="97"/>
      <c r="CQ190" s="97"/>
      <c r="CR190" s="97"/>
      <c r="CS190" s="97"/>
      <c r="CT190" s="97"/>
      <c r="CU190" s="97"/>
      <c r="CV190" s="97"/>
      <c r="CW190" s="97"/>
      <c r="CX190" s="97"/>
      <c r="CY190" s="97"/>
      <c r="CZ190" s="97"/>
      <c r="DA190" s="97"/>
      <c r="DB190" s="97"/>
      <c r="DC190" s="97"/>
      <c r="DD190" s="97"/>
      <c r="DE190" s="97"/>
      <c r="DF190" s="97"/>
      <c r="DG190" s="97"/>
      <c r="DH190" s="97"/>
      <c r="DI190" s="97"/>
      <c r="DJ190" s="97"/>
      <c r="DK190" s="97"/>
      <c r="DL190" s="97"/>
      <c r="DM190" s="97"/>
      <c r="DN190" s="97"/>
      <c r="DO190" s="97"/>
      <c r="DP190" s="97"/>
      <c r="DQ190" s="97"/>
      <c r="DR190" s="97"/>
      <c r="DS190" s="97"/>
      <c r="DT190" s="97"/>
    </row>
    <row r="191" customFormat="false" ht="12.75" hidden="false" customHeight="false" outlineLevel="0" collapsed="false">
      <c r="V191" s="173" t="s">
        <v>123</v>
      </c>
      <c r="W191" s="116"/>
      <c r="CM191" s="97"/>
      <c r="CN191" s="97"/>
      <c r="CO191" s="97"/>
      <c r="CP191" s="97"/>
      <c r="CQ191" s="97"/>
      <c r="CR191" s="97"/>
      <c r="CS191" s="97"/>
      <c r="CT191" s="97"/>
      <c r="CU191" s="97"/>
      <c r="CV191" s="97"/>
      <c r="CW191" s="97"/>
      <c r="CX191" s="97"/>
      <c r="CY191" s="97"/>
      <c r="CZ191" s="97"/>
      <c r="DA191" s="97"/>
      <c r="DB191" s="97"/>
      <c r="DC191" s="97"/>
      <c r="DD191" s="97"/>
      <c r="DE191" s="97"/>
      <c r="DF191" s="97"/>
      <c r="DG191" s="97"/>
      <c r="DH191" s="97"/>
      <c r="DI191" s="97"/>
      <c r="DJ191" s="97"/>
      <c r="DK191" s="97"/>
      <c r="DL191" s="97"/>
      <c r="DM191" s="97"/>
      <c r="DN191" s="97"/>
      <c r="DO191" s="97"/>
      <c r="DP191" s="97"/>
      <c r="DQ191" s="97"/>
      <c r="DR191" s="97"/>
      <c r="DS191" s="97"/>
      <c r="DT191" s="97"/>
    </row>
    <row r="192" customFormat="false" ht="12.75" hidden="false" customHeight="false" outlineLevel="0" collapsed="false">
      <c r="V192" s="173" t="s">
        <v>124</v>
      </c>
      <c r="W192" s="116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</row>
    <row r="193" customFormat="false" ht="12.75" hidden="false" customHeight="false" outlineLevel="0" collapsed="false">
      <c r="A193" s="175" t="n">
        <f aca="false">(H162+J162+L162+N162+P162+R162)/T162</f>
        <v>0</v>
      </c>
      <c r="B193" s="176" t="s">
        <v>131</v>
      </c>
      <c r="C193" s="170"/>
      <c r="D193" s="170"/>
      <c r="E193" s="170"/>
      <c r="F193" s="170"/>
      <c r="G193" s="170"/>
      <c r="H193" s="170"/>
      <c r="I193" s="170"/>
      <c r="J193" s="170"/>
      <c r="K193" s="170"/>
      <c r="L193" s="177" t="n">
        <f aca="false">(I162+K162+M162+O162+Q162+S162)/U162</f>
        <v>0</v>
      </c>
      <c r="M193" s="176" t="s">
        <v>132</v>
      </c>
      <c r="N193" s="170"/>
      <c r="O193" s="170"/>
      <c r="P193" s="170"/>
      <c r="Q193" s="170"/>
      <c r="R193" s="170"/>
      <c r="S193" s="170"/>
      <c r="T193" s="170"/>
      <c r="U193" s="170"/>
      <c r="V193" s="173" t="s">
        <v>125</v>
      </c>
      <c r="W193" s="116"/>
      <c r="CM193" s="97"/>
      <c r="CN193" s="97"/>
      <c r="CO193" s="97"/>
      <c r="CP193" s="97"/>
      <c r="CQ193" s="97"/>
      <c r="CR193" s="97"/>
      <c r="CS193" s="97"/>
      <c r="CT193" s="97"/>
      <c r="CU193" s="97"/>
      <c r="CV193" s="97"/>
      <c r="CW193" s="97"/>
      <c r="CX193" s="97"/>
      <c r="CY193" s="97"/>
      <c r="CZ193" s="97"/>
      <c r="DA193" s="97"/>
      <c r="DB193" s="97"/>
      <c r="DC193" s="97"/>
      <c r="DD193" s="97"/>
      <c r="DE193" s="97"/>
      <c r="DF193" s="97"/>
      <c r="DG193" s="97"/>
      <c r="DH193" s="97"/>
      <c r="DI193" s="97"/>
      <c r="DJ193" s="97"/>
      <c r="DK193" s="97"/>
      <c r="DL193" s="97"/>
      <c r="DM193" s="97"/>
      <c r="DN193" s="97"/>
      <c r="DO193" s="97"/>
      <c r="DP193" s="97"/>
      <c r="DQ193" s="97"/>
      <c r="DR193" s="97"/>
      <c r="DS193" s="97"/>
      <c r="DT193" s="97"/>
    </row>
    <row r="194" customFormat="false" ht="12.75" hidden="false" customHeight="false" outlineLevel="0" collapsed="false">
      <c r="A194" s="175" t="n">
        <f aca="false">(P162+R162)/T162</f>
        <v>0</v>
      </c>
      <c r="B194" s="176" t="s">
        <v>133</v>
      </c>
      <c r="C194" s="170"/>
      <c r="D194" s="170"/>
      <c r="E194" s="170"/>
      <c r="F194" s="170"/>
      <c r="G194" s="170"/>
      <c r="H194" s="170"/>
      <c r="I194" s="170"/>
      <c r="J194" s="170"/>
      <c r="K194" s="180"/>
      <c r="L194" s="193" t="n">
        <f aca="false">(Q162+S162)/U162</f>
        <v>0</v>
      </c>
      <c r="M194" s="176" t="s">
        <v>133</v>
      </c>
      <c r="N194" s="170"/>
      <c r="O194" s="170"/>
      <c r="P194" s="170"/>
      <c r="Q194" s="170"/>
      <c r="R194" s="170"/>
      <c r="S194" s="170"/>
      <c r="T194" s="170"/>
      <c r="U194" s="170"/>
      <c r="V194" s="173" t="s">
        <v>126</v>
      </c>
      <c r="W194" s="116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</row>
    <row r="195" customFormat="false" ht="13.15" hidden="false" customHeight="false" outlineLevel="0" collapsed="false">
      <c r="V195" s="173" t="s">
        <v>127</v>
      </c>
      <c r="W195" s="116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</row>
    <row r="196" customFormat="false" ht="17.25" hidden="false" customHeight="false" outlineLevel="0" collapsed="false">
      <c r="A196" s="181" t="str">
        <f aca="false">A1</f>
        <v>Comptages vitesse TV/PL à Montreuil</v>
      </c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73" t="s">
        <v>128</v>
      </c>
      <c r="W196" s="116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</row>
    <row r="197" customFormat="false" ht="6.6" hidden="false" customHeight="true" outlineLevel="0" collapsed="false">
      <c r="A197" s="182"/>
      <c r="B197" s="183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73" t="s">
        <v>129</v>
      </c>
      <c r="W197" s="116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</row>
    <row r="198" customFormat="false" ht="13.15" hidden="false" customHeight="false" outlineLevel="0" collapsed="false">
      <c r="A198" s="116" t="s">
        <v>51</v>
      </c>
      <c r="E198" s="184" t="str">
        <f aca="false">BD5</f>
        <v>jeudi 25 mars 2021</v>
      </c>
      <c r="I198" s="116" t="str">
        <f aca="false">I3</f>
        <v>Entre</v>
      </c>
      <c r="J198" s="185" t="str">
        <f aca="false">J3</f>
        <v>Rue Crébillon</v>
      </c>
      <c r="K198" s="116"/>
      <c r="L198" s="186"/>
      <c r="M198" s="116"/>
      <c r="N198" s="116"/>
      <c r="O198" s="116" t="str">
        <f aca="false">O3</f>
        <v>Et</v>
      </c>
      <c r="P198" s="185" t="str">
        <f aca="false">P3</f>
        <v>Rue Leroyer</v>
      </c>
      <c r="V198" s="173" t="s">
        <v>130</v>
      </c>
      <c r="W198" s="116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</row>
    <row r="199" customFormat="false" ht="13.15" hidden="false" customHeight="false" outlineLevel="0" collapsed="false">
      <c r="A199" s="187" t="s">
        <v>54</v>
      </c>
      <c r="V199" s="178"/>
      <c r="AX199" s="170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</row>
    <row r="200" customFormat="fals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70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</row>
    <row r="201" customFormat="fals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</row>
    <row r="202" customFormat="fals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</row>
    <row r="203" customFormat="false" ht="12.75" hidden="false" customHeight="false" outlineLevel="0" collapsed="false">
      <c r="A203" s="132" t="s">
        <v>85</v>
      </c>
      <c r="B203" s="139" t="n">
        <f aca="false">X213</f>
        <v>5</v>
      </c>
      <c r="C203" s="140" t="n">
        <f aca="false">AL213</f>
        <v>0</v>
      </c>
      <c r="D203" s="139" t="n">
        <f aca="false">Y213</f>
        <v>0</v>
      </c>
      <c r="E203" s="140" t="n">
        <f aca="false">AM213</f>
        <v>0</v>
      </c>
      <c r="F203" s="139" t="n">
        <f aca="false">Z213</f>
        <v>0</v>
      </c>
      <c r="G203" s="140" t="n">
        <f aca="false">AN213</f>
        <v>0</v>
      </c>
      <c r="H203" s="139" t="n">
        <f aca="false">AA213</f>
        <v>0</v>
      </c>
      <c r="I203" s="140" t="n">
        <f aca="false">AO213</f>
        <v>0</v>
      </c>
      <c r="J203" s="139" t="n">
        <f aca="false">AB213</f>
        <v>0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5</v>
      </c>
      <c r="U203" s="140" t="n">
        <f aca="false">SUM(C203,E203,G203,I203,K203,M203,O203,Q203,S203)</f>
        <v>0</v>
      </c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</row>
    <row r="204" customFormat="false" ht="13.15" hidden="false" customHeight="false" outlineLevel="0" collapsed="false">
      <c r="A204" s="132" t="s">
        <v>86</v>
      </c>
      <c r="B204" s="139" t="n">
        <f aca="false">X214</f>
        <v>5</v>
      </c>
      <c r="C204" s="140" t="n">
        <f aca="false">AL214</f>
        <v>0</v>
      </c>
      <c r="D204" s="139" t="n">
        <f aca="false">Y214</f>
        <v>0</v>
      </c>
      <c r="E204" s="140" t="n">
        <f aca="false">AM214</f>
        <v>0</v>
      </c>
      <c r="F204" s="139" t="n">
        <f aca="false">Z214</f>
        <v>0</v>
      </c>
      <c r="G204" s="140" t="n">
        <f aca="false">AN214</f>
        <v>0</v>
      </c>
      <c r="H204" s="139" t="n">
        <f aca="false">AA214</f>
        <v>0</v>
      </c>
      <c r="I204" s="140" t="n">
        <f aca="false">AO214</f>
        <v>0</v>
      </c>
      <c r="J204" s="139" t="n">
        <f aca="false">AB214</f>
        <v>0</v>
      </c>
      <c r="K204" s="140" t="n">
        <f aca="false">AP214</f>
        <v>0</v>
      </c>
      <c r="L204" s="139" t="n">
        <f aca="false">AC214</f>
        <v>0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5</v>
      </c>
      <c r="U204" s="140" t="n">
        <f aca="false">SUM(C204,E204,G204,I204,K204,M204,O204,Q204,S204)</f>
        <v>0</v>
      </c>
      <c r="X204" s="103" t="s">
        <v>134</v>
      </c>
      <c r="AA204" s="116"/>
      <c r="AB204" s="116"/>
      <c r="AC204" s="116"/>
      <c r="AD204" s="116"/>
      <c r="AE204" s="104" t="s">
        <v>135</v>
      </c>
      <c r="AG204" s="116"/>
      <c r="AK204" s="116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</row>
    <row r="205" customFormat="false" ht="15" hidden="false" customHeight="false" outlineLevel="0" collapsed="false">
      <c r="A205" s="132" t="s">
        <v>87</v>
      </c>
      <c r="B205" s="139" t="n">
        <f aca="false">X215</f>
        <v>1</v>
      </c>
      <c r="C205" s="140" t="n">
        <f aca="false">AL215</f>
        <v>0</v>
      </c>
      <c r="D205" s="139" t="n">
        <f aca="false">Y215</f>
        <v>1</v>
      </c>
      <c r="E205" s="140" t="n">
        <f aca="false">AM215</f>
        <v>0</v>
      </c>
      <c r="F205" s="139" t="n">
        <f aca="false">Z215</f>
        <v>0</v>
      </c>
      <c r="G205" s="140" t="n">
        <f aca="false">AN215</f>
        <v>0</v>
      </c>
      <c r="H205" s="139" t="n">
        <f aca="false">AA215</f>
        <v>0</v>
      </c>
      <c r="I205" s="140" t="n">
        <f aca="false">AO215</f>
        <v>0</v>
      </c>
      <c r="J205" s="139" t="n">
        <f aca="false">AB215</f>
        <v>0</v>
      </c>
      <c r="K205" s="140" t="n">
        <f aca="false">AP215</f>
        <v>0</v>
      </c>
      <c r="L205" s="139" t="n">
        <f aca="false">AC215</f>
        <v>0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2</v>
      </c>
      <c r="U205" s="140" t="n">
        <f aca="false">SUM(C205,E205,G205,I205,K205,M205,O205,Q205,S205)</f>
        <v>0</v>
      </c>
      <c r="V205" s="107"/>
      <c r="W205" s="108"/>
      <c r="X205" s="103" t="s">
        <v>136</v>
      </c>
      <c r="Y205" s="108"/>
      <c r="Z205" s="108"/>
      <c r="AA205" s="116"/>
      <c r="AB205" s="116"/>
      <c r="AC205" s="116"/>
      <c r="AD205" s="116"/>
      <c r="AE205" s="104" t="s">
        <v>137</v>
      </c>
      <c r="AF205" s="108"/>
      <c r="AG205" s="116"/>
      <c r="AH205" s="108"/>
      <c r="AI205" s="108"/>
      <c r="AJ205" s="108"/>
      <c r="AK205" s="116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</row>
    <row r="206" customFormat="false" ht="12.75" hidden="false" customHeight="false" outlineLevel="0" collapsed="false">
      <c r="A206" s="132" t="s">
        <v>88</v>
      </c>
      <c r="B206" s="139" t="n">
        <f aca="false">X216</f>
        <v>1</v>
      </c>
      <c r="C206" s="140" t="n">
        <f aca="false">AL216</f>
        <v>0</v>
      </c>
      <c r="D206" s="139" t="n">
        <f aca="false">Y216</f>
        <v>0</v>
      </c>
      <c r="E206" s="140" t="n">
        <f aca="false">AM216</f>
        <v>0</v>
      </c>
      <c r="F206" s="139" t="n">
        <f aca="false">Z216</f>
        <v>0</v>
      </c>
      <c r="G206" s="140" t="n">
        <f aca="false">AN216</f>
        <v>0</v>
      </c>
      <c r="H206" s="139" t="n">
        <f aca="false">AA216</f>
        <v>0</v>
      </c>
      <c r="I206" s="140" t="n">
        <f aca="false">AO216</f>
        <v>0</v>
      </c>
      <c r="J206" s="139" t="n">
        <f aca="false">AB216</f>
        <v>0</v>
      </c>
      <c r="K206" s="140" t="n">
        <f aca="false">AP216</f>
        <v>0</v>
      </c>
      <c r="L206" s="139" t="n">
        <f aca="false">AC216</f>
        <v>0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1</v>
      </c>
      <c r="U206" s="140" t="n">
        <f aca="false">SUM(C206,E206,G206,I206,K206,M206,O206,Q206,S206)</f>
        <v>0</v>
      </c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</row>
    <row r="207" customFormat="false" ht="12.75" hidden="false" customHeight="false" outlineLevel="0" collapsed="false">
      <c r="A207" s="132" t="s">
        <v>89</v>
      </c>
      <c r="B207" s="139" t="n">
        <f aca="false">X217</f>
        <v>2</v>
      </c>
      <c r="C207" s="140" t="n">
        <f aca="false">AL217</f>
        <v>0</v>
      </c>
      <c r="D207" s="139" t="n">
        <f aca="false">Y217</f>
        <v>0</v>
      </c>
      <c r="E207" s="140" t="n">
        <f aca="false">AM217</f>
        <v>0</v>
      </c>
      <c r="F207" s="139" t="n">
        <f aca="false">Z217</f>
        <v>0</v>
      </c>
      <c r="G207" s="140" t="n">
        <f aca="false">AN217</f>
        <v>0</v>
      </c>
      <c r="H207" s="139" t="n">
        <f aca="false">AA217</f>
        <v>0</v>
      </c>
      <c r="I207" s="140" t="n">
        <f aca="false">AO217</f>
        <v>0</v>
      </c>
      <c r="J207" s="139" t="n">
        <f aca="false">AB217</f>
        <v>0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2</v>
      </c>
      <c r="U207" s="140" t="n">
        <f aca="false">SUM(C207,E207,G207,I207,K207,M207,O207,Q207,S207)</f>
        <v>0</v>
      </c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</row>
    <row r="208" customFormat="false" ht="12.75" hidden="false" customHeight="false" outlineLevel="0" collapsed="false">
      <c r="A208" s="132" t="s">
        <v>90</v>
      </c>
      <c r="B208" s="139" t="n">
        <f aca="false">X218</f>
        <v>2</v>
      </c>
      <c r="C208" s="140" t="n">
        <f aca="false">AL218</f>
        <v>0</v>
      </c>
      <c r="D208" s="139" t="n">
        <f aca="false">Y218</f>
        <v>0</v>
      </c>
      <c r="E208" s="140" t="n">
        <f aca="false">AM218</f>
        <v>0</v>
      </c>
      <c r="F208" s="139" t="n">
        <f aca="false">Z218</f>
        <v>0</v>
      </c>
      <c r="G208" s="140" t="n">
        <f aca="false">AN218</f>
        <v>0</v>
      </c>
      <c r="H208" s="139" t="n">
        <f aca="false">AA218</f>
        <v>0</v>
      </c>
      <c r="I208" s="140" t="n">
        <f aca="false">AO218</f>
        <v>0</v>
      </c>
      <c r="J208" s="139" t="n">
        <f aca="false">AB218</f>
        <v>0</v>
      </c>
      <c r="K208" s="140" t="n">
        <f aca="false">AP218</f>
        <v>0</v>
      </c>
      <c r="L208" s="139" t="n">
        <f aca="false">AC218</f>
        <v>0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2</v>
      </c>
      <c r="U208" s="140" t="n">
        <f aca="false">SUM(C208,E208,G208,I208,K208,M208,O208,Q208,S208)</f>
        <v>0</v>
      </c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CM208" s="97"/>
      <c r="CN208" s="97"/>
      <c r="CO208" s="97"/>
      <c r="CP208" s="97"/>
      <c r="CQ208" s="97"/>
      <c r="CR208" s="97"/>
      <c r="CS208" s="97"/>
      <c r="CT208" s="97"/>
      <c r="CU208" s="97"/>
      <c r="CV208" s="97"/>
      <c r="CW208" s="97"/>
      <c r="CX208" s="97"/>
      <c r="CY208" s="97"/>
      <c r="CZ208" s="97"/>
      <c r="DA208" s="97"/>
      <c r="DB208" s="97"/>
      <c r="DC208" s="97"/>
      <c r="DD208" s="97"/>
      <c r="DE208" s="97"/>
      <c r="DF208" s="97"/>
      <c r="DG208" s="97"/>
      <c r="DH208" s="97"/>
      <c r="DI208" s="97"/>
      <c r="DJ208" s="97"/>
      <c r="DK208" s="97"/>
      <c r="DL208" s="97"/>
      <c r="DM208" s="97"/>
      <c r="DN208" s="97"/>
      <c r="DO208" s="97"/>
      <c r="DP208" s="97"/>
      <c r="DQ208" s="97"/>
      <c r="DR208" s="97"/>
      <c r="DS208" s="97"/>
      <c r="DT208" s="97"/>
    </row>
    <row r="209" customFormat="false" ht="12.75" hidden="false" customHeight="false" outlineLevel="0" collapsed="false">
      <c r="A209" s="132" t="s">
        <v>91</v>
      </c>
      <c r="B209" s="139" t="n">
        <f aca="false">X219</f>
        <v>13</v>
      </c>
      <c r="C209" s="140" t="n">
        <f aca="false">AL219</f>
        <v>0</v>
      </c>
      <c r="D209" s="139" t="n">
        <f aca="false">Y219</f>
        <v>7</v>
      </c>
      <c r="E209" s="140" t="n">
        <f aca="false">AM219</f>
        <v>0</v>
      </c>
      <c r="F209" s="139" t="n">
        <f aca="false">Z219</f>
        <v>0</v>
      </c>
      <c r="G209" s="140" t="n">
        <f aca="false">AN219</f>
        <v>0</v>
      </c>
      <c r="H209" s="139" t="n">
        <f aca="false">AA219</f>
        <v>0</v>
      </c>
      <c r="I209" s="140" t="n">
        <f aca="false">AO219</f>
        <v>0</v>
      </c>
      <c r="J209" s="139" t="n">
        <f aca="false">AB219</f>
        <v>0</v>
      </c>
      <c r="K209" s="140" t="n">
        <f aca="false">AP219</f>
        <v>0</v>
      </c>
      <c r="L209" s="139" t="n">
        <f aca="false">AC219</f>
        <v>0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20</v>
      </c>
      <c r="U209" s="140" t="n">
        <f aca="false">SUM(C209,E209,G209,I209,K209,M209,O209,Q209,S209)</f>
        <v>0</v>
      </c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CM209" s="97"/>
      <c r="CN209" s="97"/>
      <c r="CO209" s="97"/>
      <c r="CP209" s="97"/>
      <c r="CQ209" s="97"/>
      <c r="CR209" s="97"/>
      <c r="CS209" s="97"/>
      <c r="CT209" s="97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</row>
    <row r="210" customFormat="false" ht="13.15" hidden="false" customHeight="false" outlineLevel="0" collapsed="false">
      <c r="A210" s="132" t="s">
        <v>92</v>
      </c>
      <c r="B210" s="139" t="n">
        <f aca="false">X220</f>
        <v>41</v>
      </c>
      <c r="C210" s="140" t="n">
        <f aca="false">AL220</f>
        <v>0</v>
      </c>
      <c r="D210" s="139" t="n">
        <f aca="false">Y220</f>
        <v>2</v>
      </c>
      <c r="E210" s="140" t="n">
        <f aca="false">AM220</f>
        <v>0</v>
      </c>
      <c r="F210" s="139" t="n">
        <f aca="false">Z220</f>
        <v>0</v>
      </c>
      <c r="G210" s="140" t="n">
        <f aca="false">AN220</f>
        <v>0</v>
      </c>
      <c r="H210" s="139" t="n">
        <f aca="false">AA220</f>
        <v>0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43</v>
      </c>
      <c r="U210" s="140" t="n">
        <f aca="false">SUM(C210,E210,G210,I210,K210,M210,O210,Q210,S210)</f>
        <v>0</v>
      </c>
      <c r="V210" s="136"/>
      <c r="W210" s="116"/>
      <c r="X210" s="104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CM210" s="97"/>
      <c r="CN210" s="97"/>
      <c r="CO210" s="97"/>
      <c r="CP210" s="97"/>
      <c r="CQ210" s="97"/>
      <c r="CR210" s="97"/>
      <c r="CS210" s="97"/>
      <c r="CT210" s="97"/>
      <c r="CU210" s="97"/>
      <c r="CV210" s="97"/>
      <c r="CW210" s="97"/>
      <c r="CX210" s="97"/>
      <c r="CY210" s="97"/>
      <c r="CZ210" s="97"/>
      <c r="DA210" s="97"/>
      <c r="DB210" s="97"/>
      <c r="DC210" s="97"/>
      <c r="DD210" s="97"/>
      <c r="DE210" s="97"/>
      <c r="DF210" s="97"/>
      <c r="DG210" s="97"/>
      <c r="DH210" s="97"/>
      <c r="DI210" s="97"/>
      <c r="DJ210" s="97"/>
      <c r="DK210" s="97"/>
      <c r="DL210" s="97"/>
      <c r="DM210" s="97"/>
      <c r="DN210" s="97"/>
      <c r="DO210" s="97"/>
      <c r="DP210" s="97"/>
      <c r="DQ210" s="97"/>
      <c r="DR210" s="97"/>
      <c r="DS210" s="97"/>
      <c r="DT210" s="97"/>
    </row>
    <row r="211" customFormat="false" ht="12.75" hidden="false" customHeight="false" outlineLevel="0" collapsed="false">
      <c r="A211" s="132" t="s">
        <v>93</v>
      </c>
      <c r="B211" s="139" t="n">
        <f aca="false">X221</f>
        <v>82</v>
      </c>
      <c r="C211" s="140" t="n">
        <f aca="false">AL221</f>
        <v>4</v>
      </c>
      <c r="D211" s="139" t="n">
        <f aca="false">Y221</f>
        <v>6</v>
      </c>
      <c r="E211" s="140" t="n">
        <f aca="false">AM221</f>
        <v>0</v>
      </c>
      <c r="F211" s="139" t="n">
        <f aca="false">Z221</f>
        <v>0</v>
      </c>
      <c r="G211" s="140" t="n">
        <f aca="false">AN221</f>
        <v>0</v>
      </c>
      <c r="H211" s="139" t="n">
        <f aca="false">AA221</f>
        <v>0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88</v>
      </c>
      <c r="U211" s="140" t="n">
        <f aca="false">SUM(C211,E211,G211,I211,K211,M211,O211,Q211,S211)</f>
        <v>4</v>
      </c>
      <c r="V211" s="13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</row>
    <row r="212" s="97" customFormat="true" ht="12.75" hidden="false" customHeight="false" outlineLevel="0" collapsed="false">
      <c r="A212" s="132" t="s">
        <v>94</v>
      </c>
      <c r="B212" s="139" t="n">
        <f aca="false">X222</f>
        <v>92</v>
      </c>
      <c r="C212" s="140" t="n">
        <f aca="false">AL222</f>
        <v>4</v>
      </c>
      <c r="D212" s="139" t="n">
        <f aca="false">Y222</f>
        <v>2</v>
      </c>
      <c r="E212" s="140" t="n">
        <f aca="false">AM222</f>
        <v>0</v>
      </c>
      <c r="F212" s="139" t="n">
        <f aca="false">Z222</f>
        <v>0</v>
      </c>
      <c r="G212" s="140" t="n">
        <f aca="false">AN222</f>
        <v>0</v>
      </c>
      <c r="H212" s="139" t="n">
        <f aca="false">AA222</f>
        <v>0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94</v>
      </c>
      <c r="U212" s="140" t="n">
        <f aca="false">SUM(C212,E212,G212,I212,K212,M212,O212,Q212,S212)</f>
        <v>4</v>
      </c>
      <c r="V212" s="13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BA212" s="99"/>
      <c r="BB212" s="99"/>
      <c r="BC212" s="99"/>
      <c r="BD212" s="99"/>
      <c r="BE212" s="99"/>
      <c r="BF212" s="99"/>
      <c r="BG212" s="99"/>
      <c r="BH212" s="99"/>
      <c r="BI212" s="99"/>
      <c r="BJ212" s="99"/>
      <c r="BK212" s="99"/>
      <c r="BL212" s="99"/>
      <c r="BM212" s="100"/>
      <c r="BN212" s="99"/>
      <c r="BO212" s="99"/>
      <c r="BP212" s="99"/>
      <c r="BQ212" s="99"/>
      <c r="BR212" s="99"/>
      <c r="BS212" s="99"/>
      <c r="BT212" s="99"/>
      <c r="BU212" s="99"/>
      <c r="BV212" s="99"/>
      <c r="BW212" s="99"/>
      <c r="BX212" s="99"/>
      <c r="BY212" s="99"/>
    </row>
    <row r="213" s="97" customFormat="true" ht="12.75" hidden="false" customHeight="false" outlineLevel="0" collapsed="false">
      <c r="A213" s="132" t="s">
        <v>95</v>
      </c>
      <c r="B213" s="139" t="n">
        <f aca="false">X223</f>
        <v>84</v>
      </c>
      <c r="C213" s="140" t="n">
        <f aca="false">AL223</f>
        <v>7</v>
      </c>
      <c r="D213" s="139" t="n">
        <f aca="false">Y223</f>
        <v>2</v>
      </c>
      <c r="E213" s="140" t="n">
        <f aca="false">AM223</f>
        <v>0</v>
      </c>
      <c r="F213" s="139" t="n">
        <f aca="false">Z223</f>
        <v>0</v>
      </c>
      <c r="G213" s="140" t="n">
        <f aca="false">AN223</f>
        <v>0</v>
      </c>
      <c r="H213" s="139" t="n">
        <f aca="false">AA223</f>
        <v>0</v>
      </c>
      <c r="I213" s="140" t="n">
        <f aca="false">AO223</f>
        <v>0</v>
      </c>
      <c r="J213" s="139" t="n">
        <f aca="false">AB223</f>
        <v>0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0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86</v>
      </c>
      <c r="U213" s="140" t="n">
        <f aca="false">SUM(C213,E213,G213,I213,K213,M213,O213,Q213,S213)</f>
        <v>7</v>
      </c>
      <c r="V213" s="136"/>
      <c r="W213" s="116"/>
      <c r="X213" s="97" t="n">
        <f aca="false">BA80</f>
        <v>5</v>
      </c>
      <c r="Y213" s="97" t="n">
        <f aca="false">BB80</f>
        <v>0</v>
      </c>
      <c r="Z213" s="97" t="n">
        <f aca="false">BC80</f>
        <v>0</v>
      </c>
      <c r="AA213" s="97" t="n">
        <f aca="false">BD80</f>
        <v>0</v>
      </c>
      <c r="AB213" s="97" t="n">
        <f aca="false">BE80</f>
        <v>0</v>
      </c>
      <c r="AC213" s="97" t="n">
        <f aca="false">BF80</f>
        <v>0</v>
      </c>
      <c r="AD213" s="97" t="n">
        <f aca="false">BG80</f>
        <v>0</v>
      </c>
      <c r="AE213" s="97" t="n">
        <f aca="false">BH80</f>
        <v>0</v>
      </c>
      <c r="AF213" s="97" t="n">
        <f aca="false">BI80</f>
        <v>0</v>
      </c>
      <c r="AG213" s="97" t="n">
        <f aca="false">BJ80</f>
        <v>0</v>
      </c>
      <c r="AH213" s="97" t="n">
        <f aca="false">BK80</f>
        <v>0</v>
      </c>
      <c r="AI213" s="97" t="n">
        <f aca="false">BL80</f>
        <v>0</v>
      </c>
      <c r="AL213" s="97" t="n">
        <f aca="false">BN75</f>
        <v>0</v>
      </c>
      <c r="AM213" s="97" t="n">
        <f aca="false">BO75</f>
        <v>0</v>
      </c>
      <c r="AN213" s="97" t="n">
        <f aca="false">BP75</f>
        <v>0</v>
      </c>
      <c r="AO213" s="97" t="n">
        <f aca="false">BQ75</f>
        <v>0</v>
      </c>
      <c r="AP213" s="97" t="n">
        <f aca="false">BR75</f>
        <v>0</v>
      </c>
      <c r="AQ213" s="97" t="n">
        <f aca="false">BS75</f>
        <v>0</v>
      </c>
      <c r="AR213" s="97" t="n">
        <f aca="false">BT75</f>
        <v>0</v>
      </c>
      <c r="AS213" s="97" t="n">
        <f aca="false">BU75</f>
        <v>0</v>
      </c>
      <c r="AT213" s="97" t="n">
        <f aca="false">BV75</f>
        <v>0</v>
      </c>
      <c r="AU213" s="97" t="n">
        <f aca="false">BW75</f>
        <v>0</v>
      </c>
      <c r="AV213" s="97" t="n">
        <f aca="false">BX75</f>
        <v>0</v>
      </c>
      <c r="AW213" s="97" t="n">
        <f aca="false">BY75</f>
        <v>0</v>
      </c>
      <c r="BA213" s="99"/>
      <c r="BB213" s="99"/>
      <c r="BC213" s="99"/>
      <c r="BD213" s="99"/>
      <c r="BE213" s="99"/>
      <c r="BF213" s="99"/>
      <c r="BG213" s="99"/>
      <c r="BH213" s="99"/>
      <c r="BI213" s="99"/>
      <c r="BJ213" s="99"/>
      <c r="BK213" s="99"/>
      <c r="BL213" s="99"/>
      <c r="BM213" s="100"/>
      <c r="BN213" s="99"/>
      <c r="BO213" s="99"/>
      <c r="BP213" s="99"/>
      <c r="BQ213" s="99"/>
      <c r="BR213" s="99"/>
      <c r="BS213" s="99"/>
      <c r="BT213" s="99"/>
      <c r="BU213" s="99"/>
      <c r="BV213" s="99"/>
      <c r="BW213" s="99"/>
      <c r="BX213" s="99"/>
      <c r="BY213" s="99"/>
    </row>
    <row r="214" s="97" customFormat="true" ht="12.75" hidden="false" customHeight="false" outlineLevel="0" collapsed="false">
      <c r="A214" s="132" t="s">
        <v>96</v>
      </c>
      <c r="B214" s="139" t="n">
        <f aca="false">X224</f>
        <v>75</v>
      </c>
      <c r="C214" s="140" t="n">
        <f aca="false">AL224</f>
        <v>5</v>
      </c>
      <c r="D214" s="139" t="n">
        <f aca="false">Y224</f>
        <v>4</v>
      </c>
      <c r="E214" s="140" t="n">
        <f aca="false">AM224</f>
        <v>0</v>
      </c>
      <c r="F214" s="139" t="n">
        <f aca="false">Z224</f>
        <v>0</v>
      </c>
      <c r="G214" s="140" t="n">
        <f aca="false">AN224</f>
        <v>0</v>
      </c>
      <c r="H214" s="139" t="n">
        <f aca="false">AA224</f>
        <v>0</v>
      </c>
      <c r="I214" s="140" t="n">
        <f aca="false">AO224</f>
        <v>0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0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79</v>
      </c>
      <c r="U214" s="140" t="n">
        <f aca="false">SUM(C214,E214,G214,I214,K214,M214,O214,Q214,S214)</f>
        <v>5</v>
      </c>
      <c r="V214" s="136"/>
      <c r="W214" s="116"/>
      <c r="X214" s="97" t="n">
        <f aca="false">BA81</f>
        <v>5</v>
      </c>
      <c r="Y214" s="97" t="n">
        <f aca="false">BB81</f>
        <v>0</v>
      </c>
      <c r="Z214" s="97" t="n">
        <f aca="false">BC81</f>
        <v>0</v>
      </c>
      <c r="AA214" s="97" t="n">
        <f aca="false">BD81</f>
        <v>0</v>
      </c>
      <c r="AB214" s="97" t="n">
        <f aca="false">BE81</f>
        <v>0</v>
      </c>
      <c r="AC214" s="97" t="n">
        <f aca="false">BF81</f>
        <v>0</v>
      </c>
      <c r="AD214" s="97" t="n">
        <f aca="false">BG81</f>
        <v>0</v>
      </c>
      <c r="AE214" s="97" t="n">
        <f aca="false">BH81</f>
        <v>0</v>
      </c>
      <c r="AF214" s="97" t="n">
        <f aca="false">BI81</f>
        <v>0</v>
      </c>
      <c r="AG214" s="97" t="n">
        <f aca="false">BJ81</f>
        <v>0</v>
      </c>
      <c r="AH214" s="97" t="n">
        <f aca="false">BK81</f>
        <v>0</v>
      </c>
      <c r="AI214" s="97" t="n">
        <f aca="false">BL81</f>
        <v>0</v>
      </c>
      <c r="AL214" s="97" t="n">
        <f aca="false">BN76</f>
        <v>0</v>
      </c>
      <c r="AM214" s="97" t="n">
        <f aca="false">BO76</f>
        <v>0</v>
      </c>
      <c r="AN214" s="97" t="n">
        <f aca="false">BP76</f>
        <v>0</v>
      </c>
      <c r="AO214" s="97" t="n">
        <f aca="false">BQ76</f>
        <v>0</v>
      </c>
      <c r="AP214" s="97" t="n">
        <f aca="false">BR76</f>
        <v>0</v>
      </c>
      <c r="AQ214" s="97" t="n">
        <f aca="false">BS76</f>
        <v>0</v>
      </c>
      <c r="AR214" s="97" t="n">
        <f aca="false">BT76</f>
        <v>0</v>
      </c>
      <c r="AS214" s="97" t="n">
        <f aca="false">BU76</f>
        <v>0</v>
      </c>
      <c r="AT214" s="97" t="n">
        <f aca="false">BV76</f>
        <v>0</v>
      </c>
      <c r="AU214" s="97" t="n">
        <f aca="false">BW76</f>
        <v>0</v>
      </c>
      <c r="AV214" s="97" t="n">
        <f aca="false">BX76</f>
        <v>0</v>
      </c>
      <c r="AW214" s="97" t="n">
        <f aca="false">BY76</f>
        <v>0</v>
      </c>
      <c r="BA214" s="99"/>
      <c r="BB214" s="99"/>
      <c r="BC214" s="99"/>
      <c r="BD214" s="99"/>
      <c r="BE214" s="99"/>
      <c r="BF214" s="99"/>
      <c r="BG214" s="99"/>
      <c r="BH214" s="99"/>
      <c r="BI214" s="99"/>
      <c r="BJ214" s="99"/>
      <c r="BK214" s="99"/>
      <c r="BL214" s="99"/>
      <c r="BM214" s="132" t="s">
        <v>85</v>
      </c>
      <c r="BN214" s="99"/>
      <c r="BO214" s="99" t="n">
        <f aca="false">SUM(BN3:BN170)</f>
        <v>358</v>
      </c>
      <c r="BP214" s="99" t="n">
        <f aca="false">SUM(BO3:BO170)</f>
        <v>24</v>
      </c>
      <c r="BQ214" s="99" t="n">
        <f aca="false">SUM(BP3:BP170)</f>
        <v>0</v>
      </c>
      <c r="BR214" s="99" t="n">
        <f aca="false">SUM(BQ3:BQ170)</f>
        <v>0</v>
      </c>
      <c r="BS214" s="99" t="n">
        <f aca="false">SUM(BR3:BR170)</f>
        <v>0</v>
      </c>
      <c r="BT214" s="99" t="n">
        <f aca="false">SUM(BS3:BS170)</f>
        <v>0</v>
      </c>
      <c r="BU214" s="99" t="n">
        <f aca="false">SUM(BT3:BT170)</f>
        <v>0</v>
      </c>
      <c r="BV214" s="99" t="n">
        <f aca="false">SUM(BU3:BU170)</f>
        <v>0</v>
      </c>
      <c r="BW214" s="99" t="n">
        <f aca="false">SUM(BV3:BV170)</f>
        <v>0</v>
      </c>
      <c r="BX214" s="99" t="n">
        <f aca="false">SUM(BW3:BW170)</f>
        <v>0</v>
      </c>
      <c r="BY214" s="99" t="n">
        <f aca="false">SUM(BX3:BX170)</f>
        <v>0</v>
      </c>
      <c r="BZ214" s="97" t="n">
        <f aca="false">SUM(BO214:BY214)</f>
        <v>382</v>
      </c>
      <c r="CA214" s="99" t="n">
        <f aca="false">SUM(BZ3:BZ170)</f>
        <v>0</v>
      </c>
      <c r="CB214" s="99" t="n">
        <f aca="false">SUM(CA3:CA170)</f>
        <v>7982</v>
      </c>
      <c r="CC214" s="99" t="n">
        <f aca="false">SUM(CB3:CB170)</f>
        <v>744</v>
      </c>
      <c r="CD214" s="99" t="n">
        <f aca="false">SUM(CC3:CC170)</f>
        <v>42</v>
      </c>
      <c r="CE214" s="99" t="n">
        <f aca="false">SUM(CD3:CD170)</f>
        <v>4</v>
      </c>
      <c r="CF214" s="99" t="n">
        <f aca="false">SUM(CE3:CE170)</f>
        <v>0</v>
      </c>
      <c r="CG214" s="99" t="n">
        <f aca="false">SUM(CF3:CF170)</f>
        <v>0</v>
      </c>
      <c r="CH214" s="99" t="n">
        <f aca="false">SUM(CG3:CG170)</f>
        <v>0</v>
      </c>
      <c r="CI214" s="99" t="n">
        <f aca="false">SUM(CH3:CH170)</f>
        <v>0</v>
      </c>
      <c r="CJ214" s="99" t="n">
        <f aca="false">SUM(CI3:CI170)</f>
        <v>0</v>
      </c>
      <c r="CK214" s="99" t="n">
        <f aca="false">SUM(CJ3:CJ170)</f>
        <v>0</v>
      </c>
      <c r="CL214" s="97" t="n">
        <f aca="false">SUM(CA214:CK214)</f>
        <v>8772</v>
      </c>
    </row>
    <row r="215" s="97" customFormat="true" ht="12.75" hidden="false" customHeight="false" outlineLevel="0" collapsed="false">
      <c r="A215" s="132" t="s">
        <v>97</v>
      </c>
      <c r="B215" s="139" t="n">
        <f aca="false">X225</f>
        <v>80</v>
      </c>
      <c r="C215" s="140" t="n">
        <f aca="false">AL225</f>
        <v>2</v>
      </c>
      <c r="D215" s="139" t="n">
        <f aca="false">Y225</f>
        <v>13</v>
      </c>
      <c r="E215" s="140" t="n">
        <f aca="false">AM225</f>
        <v>0</v>
      </c>
      <c r="F215" s="139" t="n">
        <f aca="false">Z225</f>
        <v>0</v>
      </c>
      <c r="G215" s="140" t="n">
        <f aca="false">AN225</f>
        <v>0</v>
      </c>
      <c r="H215" s="139" t="n">
        <f aca="false">AA225</f>
        <v>0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93</v>
      </c>
      <c r="U215" s="140" t="n">
        <f aca="false">SUM(C215,E215,G215,I215,K215,M215,O215,Q215,S215)</f>
        <v>2</v>
      </c>
      <c r="V215" s="136"/>
      <c r="W215" s="116"/>
      <c r="X215" s="97" t="n">
        <f aca="false">BA82</f>
        <v>1</v>
      </c>
      <c r="Y215" s="97" t="n">
        <f aca="false">BB82</f>
        <v>1</v>
      </c>
      <c r="Z215" s="97" t="n">
        <f aca="false">BC82</f>
        <v>0</v>
      </c>
      <c r="AA215" s="97" t="n">
        <f aca="false">BD82</f>
        <v>0</v>
      </c>
      <c r="AB215" s="97" t="n">
        <f aca="false">BE82</f>
        <v>0</v>
      </c>
      <c r="AC215" s="97" t="n">
        <f aca="false">BF82</f>
        <v>0</v>
      </c>
      <c r="AD215" s="97" t="n">
        <f aca="false">BG82</f>
        <v>0</v>
      </c>
      <c r="AE215" s="97" t="n">
        <f aca="false">BH82</f>
        <v>0</v>
      </c>
      <c r="AF215" s="97" t="n">
        <f aca="false">BI82</f>
        <v>0</v>
      </c>
      <c r="AG215" s="97" t="n">
        <f aca="false">BJ82</f>
        <v>0</v>
      </c>
      <c r="AH215" s="97" t="n">
        <f aca="false">BK82</f>
        <v>0</v>
      </c>
      <c r="AI215" s="97" t="n">
        <f aca="false">BL82</f>
        <v>0</v>
      </c>
      <c r="AL215" s="97" t="n">
        <f aca="false">BN77</f>
        <v>0</v>
      </c>
      <c r="AM215" s="97" t="n">
        <f aca="false">BO77</f>
        <v>0</v>
      </c>
      <c r="AN215" s="97" t="n">
        <f aca="false">BP77</f>
        <v>0</v>
      </c>
      <c r="AO215" s="97" t="n">
        <f aca="false">BQ77</f>
        <v>0</v>
      </c>
      <c r="AP215" s="97" t="n">
        <f aca="false">BR77</f>
        <v>0</v>
      </c>
      <c r="AQ215" s="97" t="n">
        <f aca="false">BS77</f>
        <v>0</v>
      </c>
      <c r="AR215" s="97" t="n">
        <f aca="false">BT77</f>
        <v>0</v>
      </c>
      <c r="AS215" s="97" t="n">
        <f aca="false">BU77</f>
        <v>0</v>
      </c>
      <c r="AT215" s="97" t="n">
        <f aca="false">BV77</f>
        <v>0</v>
      </c>
      <c r="AU215" s="97" t="n">
        <f aca="false">BW77</f>
        <v>0</v>
      </c>
      <c r="AV215" s="97" t="n">
        <f aca="false">BX77</f>
        <v>0</v>
      </c>
      <c r="AW215" s="97" t="n">
        <f aca="false">BY77</f>
        <v>0</v>
      </c>
      <c r="BA215" s="99"/>
      <c r="BB215" s="99"/>
      <c r="BC215" s="99"/>
      <c r="BD215" s="99"/>
      <c r="BE215" s="99"/>
      <c r="BF215" s="99"/>
      <c r="BG215" s="99"/>
      <c r="BH215" s="99"/>
      <c r="BI215" s="99"/>
      <c r="BJ215" s="99"/>
      <c r="BK215" s="99"/>
      <c r="BL215" s="99"/>
      <c r="BM215" s="132" t="s">
        <v>86</v>
      </c>
      <c r="BN215" s="99"/>
      <c r="BO215" s="99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</row>
    <row r="216" s="97" customFormat="true" ht="12.75" hidden="false" customHeight="false" outlineLevel="0" collapsed="false">
      <c r="A216" s="132" t="s">
        <v>98</v>
      </c>
      <c r="B216" s="139" t="n">
        <f aca="false">X226</f>
        <v>90</v>
      </c>
      <c r="C216" s="140" t="n">
        <f aca="false">AL226</f>
        <v>3</v>
      </c>
      <c r="D216" s="139" t="n">
        <f aca="false">Y226</f>
        <v>9</v>
      </c>
      <c r="E216" s="140" t="n">
        <f aca="false">AM226</f>
        <v>1</v>
      </c>
      <c r="F216" s="139" t="n">
        <f aca="false">Z226</f>
        <v>2</v>
      </c>
      <c r="G216" s="140" t="n">
        <f aca="false">AN226</f>
        <v>0</v>
      </c>
      <c r="H216" s="139" t="n">
        <f aca="false">AA226</f>
        <v>0</v>
      </c>
      <c r="I216" s="140" t="n">
        <f aca="false">AO226</f>
        <v>0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101</v>
      </c>
      <c r="U216" s="140" t="n">
        <f aca="false">SUM(C216,E216,G216,I216,K216,M216,O216,Q216,S216)</f>
        <v>4</v>
      </c>
      <c r="V216" s="136"/>
      <c r="W216" s="116"/>
      <c r="X216" s="97" t="n">
        <f aca="false">BA83</f>
        <v>1</v>
      </c>
      <c r="Y216" s="97" t="n">
        <f aca="false">BB83</f>
        <v>0</v>
      </c>
      <c r="Z216" s="97" t="n">
        <f aca="false">BC83</f>
        <v>0</v>
      </c>
      <c r="AA216" s="97" t="n">
        <f aca="false">BD83</f>
        <v>0</v>
      </c>
      <c r="AB216" s="97" t="n">
        <f aca="false">BE83</f>
        <v>0</v>
      </c>
      <c r="AC216" s="97" t="n">
        <f aca="false">BF83</f>
        <v>0</v>
      </c>
      <c r="AD216" s="97" t="n">
        <f aca="false">BG83</f>
        <v>0</v>
      </c>
      <c r="AE216" s="97" t="n">
        <f aca="false">BH83</f>
        <v>0</v>
      </c>
      <c r="AF216" s="97" t="n">
        <f aca="false">BI83</f>
        <v>0</v>
      </c>
      <c r="AG216" s="97" t="n">
        <f aca="false">BJ83</f>
        <v>0</v>
      </c>
      <c r="AH216" s="97" t="n">
        <f aca="false">BK83</f>
        <v>0</v>
      </c>
      <c r="AI216" s="97" t="n">
        <f aca="false">BL83</f>
        <v>0</v>
      </c>
      <c r="AL216" s="97" t="n">
        <f aca="false">BN78</f>
        <v>0</v>
      </c>
      <c r="AM216" s="97" t="n">
        <f aca="false">BO78</f>
        <v>0</v>
      </c>
      <c r="AN216" s="97" t="n">
        <f aca="false">BP78</f>
        <v>0</v>
      </c>
      <c r="AO216" s="97" t="n">
        <f aca="false">BQ78</f>
        <v>0</v>
      </c>
      <c r="AP216" s="97" t="n">
        <f aca="false">BR78</f>
        <v>0</v>
      </c>
      <c r="AQ216" s="97" t="n">
        <f aca="false">BS78</f>
        <v>0</v>
      </c>
      <c r="AR216" s="97" t="n">
        <f aca="false">BT78</f>
        <v>0</v>
      </c>
      <c r="AS216" s="97" t="n">
        <f aca="false">BU78</f>
        <v>0</v>
      </c>
      <c r="AT216" s="97" t="n">
        <f aca="false">BV78</f>
        <v>0</v>
      </c>
      <c r="AU216" s="97" t="n">
        <f aca="false">BW78</f>
        <v>0</v>
      </c>
      <c r="AV216" s="97" t="n">
        <f aca="false">BX78</f>
        <v>0</v>
      </c>
      <c r="AW216" s="97" t="n">
        <f aca="false">BY78</f>
        <v>0</v>
      </c>
      <c r="BA216" s="99"/>
      <c r="BB216" s="99"/>
      <c r="BC216" s="99"/>
      <c r="BD216" s="99"/>
      <c r="BE216" s="99"/>
      <c r="BF216" s="99"/>
      <c r="BG216" s="99"/>
      <c r="BH216" s="99"/>
      <c r="BI216" s="99"/>
      <c r="BJ216" s="99"/>
      <c r="BK216" s="99"/>
      <c r="BL216" s="99"/>
      <c r="BM216" s="132" t="s">
        <v>87</v>
      </c>
      <c r="BN216" s="99"/>
      <c r="BO216" s="194" t="n">
        <f aca="false">(BO214*15+BP214*35+BQ214*45+BR214*55+BS214*65+BT214*75+BU214*85+BV214*95+BW214*125)/BZ214</f>
        <v>16.2565445026178</v>
      </c>
      <c r="BP216" s="99"/>
      <c r="BQ216" s="99"/>
      <c r="BR216" s="99"/>
      <c r="BS216" s="99"/>
      <c r="BT216" s="99"/>
      <c r="BU216" s="99"/>
      <c r="BV216" s="99"/>
      <c r="BW216" s="99"/>
      <c r="BX216" s="99"/>
      <c r="BY216" s="99"/>
      <c r="CA216" s="194" t="n">
        <f aca="false">(CA214*15+CB214*35+CC214*45+CD214*55+CE214*65+CF214*75+CG214*85+CH214*95+CI214*125)/CL214</f>
        <v>35.9575923392613</v>
      </c>
    </row>
    <row r="217" s="97" customFormat="true" ht="12.75" hidden="false" customHeight="false" outlineLevel="0" collapsed="false">
      <c r="A217" s="132" t="s">
        <v>99</v>
      </c>
      <c r="B217" s="139" t="n">
        <f aca="false">X227</f>
        <v>80</v>
      </c>
      <c r="C217" s="140" t="n">
        <f aca="false">AL227</f>
        <v>2</v>
      </c>
      <c r="D217" s="139" t="n">
        <f aca="false">Y227</f>
        <v>4</v>
      </c>
      <c r="E217" s="140" t="n">
        <f aca="false">AM227</f>
        <v>0</v>
      </c>
      <c r="F217" s="139" t="n">
        <f aca="false">Z227</f>
        <v>0</v>
      </c>
      <c r="G217" s="140" t="n">
        <f aca="false">AN227</f>
        <v>0</v>
      </c>
      <c r="H217" s="139" t="n">
        <f aca="false">AA227</f>
        <v>0</v>
      </c>
      <c r="I217" s="140" t="n">
        <f aca="false">AO227</f>
        <v>0</v>
      </c>
      <c r="J217" s="139" t="n">
        <f aca="false">AB227</f>
        <v>0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84</v>
      </c>
      <c r="U217" s="140" t="n">
        <f aca="false">SUM(C217,E217,G217,I217,K217,M217,O217,Q217,S217)</f>
        <v>2</v>
      </c>
      <c r="V217" s="136"/>
      <c r="W217" s="116"/>
      <c r="X217" s="97" t="n">
        <f aca="false">BA84</f>
        <v>2</v>
      </c>
      <c r="Y217" s="97" t="n">
        <f aca="false">BB84</f>
        <v>0</v>
      </c>
      <c r="Z217" s="97" t="n">
        <f aca="false">BC84</f>
        <v>0</v>
      </c>
      <c r="AA217" s="97" t="n">
        <f aca="false">BD84</f>
        <v>0</v>
      </c>
      <c r="AB217" s="97" t="n">
        <f aca="false">BE84</f>
        <v>0</v>
      </c>
      <c r="AC217" s="97" t="n">
        <f aca="false">BF84</f>
        <v>0</v>
      </c>
      <c r="AD217" s="97" t="n">
        <f aca="false">BG84</f>
        <v>0</v>
      </c>
      <c r="AE217" s="97" t="n">
        <f aca="false">BH84</f>
        <v>0</v>
      </c>
      <c r="AF217" s="97" t="n">
        <f aca="false">BI84</f>
        <v>0</v>
      </c>
      <c r="AG217" s="97" t="n">
        <f aca="false">BJ84</f>
        <v>0</v>
      </c>
      <c r="AH217" s="97" t="n">
        <f aca="false">BK84</f>
        <v>0</v>
      </c>
      <c r="AI217" s="97" t="n">
        <f aca="false">BL84</f>
        <v>0</v>
      </c>
      <c r="AL217" s="97" t="n">
        <f aca="false">BN79</f>
        <v>0</v>
      </c>
      <c r="AM217" s="97" t="n">
        <f aca="false">BO79</f>
        <v>0</v>
      </c>
      <c r="AN217" s="97" t="n">
        <f aca="false">BP79</f>
        <v>0</v>
      </c>
      <c r="AO217" s="97" t="n">
        <f aca="false">BQ79</f>
        <v>0</v>
      </c>
      <c r="AP217" s="97" t="n">
        <f aca="false">BR79</f>
        <v>0</v>
      </c>
      <c r="AQ217" s="97" t="n">
        <f aca="false">BS79</f>
        <v>0</v>
      </c>
      <c r="AR217" s="97" t="n">
        <f aca="false">BT79</f>
        <v>0</v>
      </c>
      <c r="AS217" s="97" t="n">
        <f aca="false">BU79</f>
        <v>0</v>
      </c>
      <c r="AT217" s="97" t="n">
        <f aca="false">BV79</f>
        <v>0</v>
      </c>
      <c r="AU217" s="97" t="n">
        <f aca="false">BW79</f>
        <v>0</v>
      </c>
      <c r="AV217" s="97" t="n">
        <f aca="false">BX79</f>
        <v>0</v>
      </c>
      <c r="AW217" s="97" t="n">
        <f aca="false">BY79</f>
        <v>0</v>
      </c>
      <c r="BA217" s="99"/>
      <c r="BB217" s="99"/>
      <c r="BC217" s="99"/>
      <c r="BD217" s="99"/>
      <c r="BE217" s="99"/>
      <c r="BF217" s="99"/>
      <c r="BG217" s="99"/>
      <c r="BH217" s="99"/>
      <c r="BI217" s="99"/>
      <c r="BJ217" s="99"/>
      <c r="BK217" s="99"/>
      <c r="BL217" s="99"/>
      <c r="BM217" s="132" t="s">
        <v>88</v>
      </c>
      <c r="BN217" s="99"/>
      <c r="BO217" s="99"/>
      <c r="BP217" s="99"/>
      <c r="BQ217" s="99"/>
      <c r="BR217" s="99"/>
      <c r="BS217" s="99"/>
      <c r="BT217" s="99"/>
      <c r="BU217" s="99"/>
      <c r="BV217" s="99"/>
      <c r="BW217" s="99"/>
      <c r="BX217" s="99"/>
      <c r="BY217" s="99"/>
    </row>
    <row r="218" s="97" customFormat="true" ht="12.75" hidden="false" customHeight="false" outlineLevel="0" collapsed="false">
      <c r="A218" s="132" t="s">
        <v>100</v>
      </c>
      <c r="B218" s="139" t="n">
        <f aca="false">X229</f>
        <v>93</v>
      </c>
      <c r="C218" s="140" t="n">
        <f aca="false">AL229</f>
        <v>5</v>
      </c>
      <c r="D218" s="139" t="n">
        <f aca="false">Y229</f>
        <v>13</v>
      </c>
      <c r="E218" s="140" t="n">
        <f aca="false">AM229</f>
        <v>1</v>
      </c>
      <c r="F218" s="139" t="n">
        <f aca="false">Z229</f>
        <v>0</v>
      </c>
      <c r="G218" s="140" t="n">
        <f aca="false">AN229</f>
        <v>0</v>
      </c>
      <c r="H218" s="139" t="n">
        <f aca="false">AA229</f>
        <v>0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106</v>
      </c>
      <c r="U218" s="140" t="n">
        <f aca="false">SUM(C218,E218,G218,I218,K218,M218,O218,Q218,S218)</f>
        <v>6</v>
      </c>
      <c r="V218" s="136"/>
      <c r="W218" s="116"/>
      <c r="X218" s="97" t="n">
        <f aca="false">BA85</f>
        <v>2</v>
      </c>
      <c r="Y218" s="97" t="n">
        <f aca="false">BB85</f>
        <v>0</v>
      </c>
      <c r="Z218" s="97" t="n">
        <f aca="false">BC85</f>
        <v>0</v>
      </c>
      <c r="AA218" s="97" t="n">
        <f aca="false">BD85</f>
        <v>0</v>
      </c>
      <c r="AB218" s="97" t="n">
        <f aca="false">BE85</f>
        <v>0</v>
      </c>
      <c r="AC218" s="97" t="n">
        <f aca="false">BF85</f>
        <v>0</v>
      </c>
      <c r="AD218" s="97" t="n">
        <f aca="false">BG85</f>
        <v>0</v>
      </c>
      <c r="AE218" s="97" t="n">
        <f aca="false">BH85</f>
        <v>0</v>
      </c>
      <c r="AF218" s="97" t="n">
        <f aca="false">BI85</f>
        <v>0</v>
      </c>
      <c r="AG218" s="97" t="n">
        <f aca="false">BJ85</f>
        <v>0</v>
      </c>
      <c r="AH218" s="97" t="n">
        <f aca="false">BK85</f>
        <v>0</v>
      </c>
      <c r="AI218" s="97" t="n">
        <f aca="false">BL85</f>
        <v>0</v>
      </c>
      <c r="AL218" s="97" t="n">
        <f aca="false">BN80</f>
        <v>0</v>
      </c>
      <c r="AM218" s="97" t="n">
        <f aca="false">BO80</f>
        <v>0</v>
      </c>
      <c r="AN218" s="97" t="n">
        <f aca="false">BP80</f>
        <v>0</v>
      </c>
      <c r="AO218" s="97" t="n">
        <f aca="false">BQ80</f>
        <v>0</v>
      </c>
      <c r="AP218" s="97" t="n">
        <f aca="false">BR80</f>
        <v>0</v>
      </c>
      <c r="AQ218" s="97" t="n">
        <f aca="false">BS80</f>
        <v>0</v>
      </c>
      <c r="AR218" s="97" t="n">
        <f aca="false">BT80</f>
        <v>0</v>
      </c>
      <c r="AS218" s="97" t="n">
        <f aca="false">BU80</f>
        <v>0</v>
      </c>
      <c r="AT218" s="97" t="n">
        <f aca="false">BV80</f>
        <v>0</v>
      </c>
      <c r="AU218" s="97" t="n">
        <f aca="false">BW80</f>
        <v>0</v>
      </c>
      <c r="AV218" s="97" t="n">
        <f aca="false">BX80</f>
        <v>0</v>
      </c>
      <c r="AW218" s="97" t="n">
        <f aca="false">BY80</f>
        <v>0</v>
      </c>
      <c r="BA218" s="99"/>
      <c r="BB218" s="99"/>
      <c r="BC218" s="99"/>
      <c r="BD218" s="99"/>
      <c r="BE218" s="99"/>
      <c r="BF218" s="99"/>
      <c r="BG218" s="99"/>
      <c r="BH218" s="99"/>
      <c r="BI218" s="99"/>
      <c r="BJ218" s="99"/>
      <c r="BK218" s="99"/>
      <c r="BL218" s="99"/>
      <c r="BM218" s="132" t="s">
        <v>89</v>
      </c>
      <c r="BN218" s="99"/>
      <c r="BO218" s="99"/>
      <c r="BP218" s="99"/>
      <c r="BQ218" s="99"/>
      <c r="BR218" s="99"/>
      <c r="BS218" s="99"/>
      <c r="BT218" s="99"/>
      <c r="BU218" s="99"/>
      <c r="BV218" s="99"/>
      <c r="BW218" s="99"/>
      <c r="BX218" s="99"/>
      <c r="BY218" s="99"/>
    </row>
    <row r="219" s="97" customFormat="true" ht="12.75" hidden="false" customHeight="false" outlineLevel="0" collapsed="false">
      <c r="A219" s="132" t="s">
        <v>101</v>
      </c>
      <c r="B219" s="139" t="n">
        <f aca="false">X230</f>
        <v>113</v>
      </c>
      <c r="C219" s="140" t="n">
        <f aca="false">AL230</f>
        <v>8</v>
      </c>
      <c r="D219" s="139" t="n">
        <f aca="false">Y230</f>
        <v>6</v>
      </c>
      <c r="E219" s="140" t="n">
        <f aca="false">AM230</f>
        <v>0</v>
      </c>
      <c r="F219" s="139" t="n">
        <f aca="false">Z230</f>
        <v>0</v>
      </c>
      <c r="G219" s="140" t="n">
        <f aca="false">AN230</f>
        <v>0</v>
      </c>
      <c r="H219" s="139" t="n">
        <f aca="false">AA230</f>
        <v>0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119</v>
      </c>
      <c r="U219" s="140" t="n">
        <f aca="false">SUM(C219,E219,G219,I219,K219,M219,O219,Q219,S219)</f>
        <v>8</v>
      </c>
      <c r="V219" s="136"/>
      <c r="W219" s="116"/>
      <c r="X219" s="97" t="n">
        <f aca="false">BA86</f>
        <v>13</v>
      </c>
      <c r="Y219" s="97" t="n">
        <f aca="false">BB86</f>
        <v>7</v>
      </c>
      <c r="Z219" s="97" t="n">
        <f aca="false">BC86</f>
        <v>0</v>
      </c>
      <c r="AA219" s="97" t="n">
        <f aca="false">BD86</f>
        <v>0</v>
      </c>
      <c r="AB219" s="97" t="n">
        <f aca="false">BE86</f>
        <v>0</v>
      </c>
      <c r="AC219" s="97" t="n">
        <f aca="false">BF86</f>
        <v>0</v>
      </c>
      <c r="AD219" s="97" t="n">
        <f aca="false">BG86</f>
        <v>0</v>
      </c>
      <c r="AE219" s="97" t="n">
        <f aca="false">BH86</f>
        <v>0</v>
      </c>
      <c r="AF219" s="97" t="n">
        <f aca="false">BI86</f>
        <v>0</v>
      </c>
      <c r="AG219" s="97" t="n">
        <f aca="false">BJ86</f>
        <v>0</v>
      </c>
      <c r="AH219" s="97" t="n">
        <f aca="false">BK86</f>
        <v>0</v>
      </c>
      <c r="AI219" s="97" t="n">
        <f aca="false">BL86</f>
        <v>0</v>
      </c>
      <c r="AL219" s="97" t="n">
        <f aca="false">BN81</f>
        <v>0</v>
      </c>
      <c r="AM219" s="97" t="n">
        <f aca="false">BO81</f>
        <v>0</v>
      </c>
      <c r="AN219" s="97" t="n">
        <f aca="false">BP81</f>
        <v>0</v>
      </c>
      <c r="AO219" s="97" t="n">
        <f aca="false">BQ81</f>
        <v>0</v>
      </c>
      <c r="AP219" s="97" t="n">
        <f aca="false">BR81</f>
        <v>0</v>
      </c>
      <c r="AQ219" s="97" t="n">
        <f aca="false">BS81</f>
        <v>0</v>
      </c>
      <c r="AR219" s="97" t="n">
        <f aca="false">BT81</f>
        <v>0</v>
      </c>
      <c r="AS219" s="97" t="n">
        <f aca="false">BU81</f>
        <v>0</v>
      </c>
      <c r="AT219" s="97" t="n">
        <f aca="false">BV81</f>
        <v>0</v>
      </c>
      <c r="AU219" s="97" t="n">
        <f aca="false">BW81</f>
        <v>0</v>
      </c>
      <c r="AV219" s="97" t="n">
        <f aca="false">BX81</f>
        <v>0</v>
      </c>
      <c r="AW219" s="97" t="n">
        <f aca="false">BY81</f>
        <v>0</v>
      </c>
      <c r="BA219" s="99"/>
      <c r="BB219" s="99"/>
      <c r="BC219" s="99"/>
      <c r="BD219" s="99"/>
      <c r="BE219" s="99"/>
      <c r="BF219" s="99"/>
      <c r="BG219" s="99"/>
      <c r="BH219" s="99"/>
      <c r="BI219" s="99"/>
      <c r="BJ219" s="99"/>
      <c r="BK219" s="99"/>
      <c r="BL219" s="99"/>
      <c r="BM219" s="132" t="s">
        <v>90</v>
      </c>
      <c r="BN219" s="99"/>
      <c r="BO219" s="99"/>
      <c r="BP219" s="99"/>
      <c r="BQ219" s="99"/>
      <c r="BR219" s="99"/>
      <c r="BS219" s="99"/>
      <c r="BT219" s="99"/>
      <c r="BU219" s="99"/>
      <c r="BV219" s="99"/>
      <c r="BW219" s="99"/>
      <c r="BX219" s="99"/>
      <c r="BY219" s="99"/>
    </row>
    <row r="220" s="97" customFormat="true" ht="12.75" hidden="false" customHeight="false" outlineLevel="0" collapsed="false">
      <c r="A220" s="132" t="s">
        <v>102</v>
      </c>
      <c r="B220" s="139" t="n">
        <f aca="false">X231</f>
        <v>111</v>
      </c>
      <c r="C220" s="140" t="n">
        <f aca="false">AL231</f>
        <v>4</v>
      </c>
      <c r="D220" s="139" t="n">
        <f aca="false">Y231</f>
        <v>7</v>
      </c>
      <c r="E220" s="140" t="n">
        <f aca="false">AM231</f>
        <v>0</v>
      </c>
      <c r="F220" s="139" t="n">
        <f aca="false">Z231</f>
        <v>0</v>
      </c>
      <c r="G220" s="140" t="n">
        <f aca="false">AN231</f>
        <v>0</v>
      </c>
      <c r="H220" s="139" t="n">
        <f aca="false">AA231</f>
        <v>0</v>
      </c>
      <c r="I220" s="140" t="n">
        <f aca="false">AO231</f>
        <v>0</v>
      </c>
      <c r="J220" s="139" t="n">
        <f aca="false">AB231</f>
        <v>0</v>
      </c>
      <c r="K220" s="140" t="n">
        <f aca="false">AP231</f>
        <v>0</v>
      </c>
      <c r="L220" s="139" t="n">
        <f aca="false">AC231</f>
        <v>0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118</v>
      </c>
      <c r="U220" s="140" t="n">
        <f aca="false">SUM(C220,E220,G220,I220,K220,M220,O220,Q220,S220)</f>
        <v>4</v>
      </c>
      <c r="V220" s="136"/>
      <c r="W220" s="116"/>
      <c r="X220" s="97" t="n">
        <f aca="false">BA87</f>
        <v>41</v>
      </c>
      <c r="Y220" s="97" t="n">
        <f aca="false">BB87</f>
        <v>2</v>
      </c>
      <c r="Z220" s="97" t="n">
        <f aca="false">BC87</f>
        <v>0</v>
      </c>
      <c r="AA220" s="97" t="n">
        <f aca="false">BD87</f>
        <v>0</v>
      </c>
      <c r="AB220" s="97" t="n">
        <f aca="false">BE87</f>
        <v>0</v>
      </c>
      <c r="AC220" s="97" t="n">
        <f aca="false">BF87</f>
        <v>0</v>
      </c>
      <c r="AD220" s="97" t="n">
        <f aca="false">BG87</f>
        <v>0</v>
      </c>
      <c r="AE220" s="97" t="n">
        <f aca="false">BH87</f>
        <v>0</v>
      </c>
      <c r="AF220" s="97" t="n">
        <f aca="false">BI87</f>
        <v>0</v>
      </c>
      <c r="AG220" s="97" t="n">
        <f aca="false">BJ87</f>
        <v>0</v>
      </c>
      <c r="AH220" s="97" t="n">
        <f aca="false">BK87</f>
        <v>0</v>
      </c>
      <c r="AI220" s="97" t="n">
        <f aca="false">BL87</f>
        <v>0</v>
      </c>
      <c r="AL220" s="97" t="n">
        <f aca="false">BN82</f>
        <v>0</v>
      </c>
      <c r="AM220" s="97" t="n">
        <f aca="false">BO82</f>
        <v>0</v>
      </c>
      <c r="AN220" s="97" t="n">
        <f aca="false">BP82</f>
        <v>0</v>
      </c>
      <c r="AO220" s="97" t="n">
        <f aca="false">BQ82</f>
        <v>0</v>
      </c>
      <c r="AP220" s="97" t="n">
        <f aca="false">BR82</f>
        <v>0</v>
      </c>
      <c r="AQ220" s="97" t="n">
        <f aca="false">BS82</f>
        <v>0</v>
      </c>
      <c r="AR220" s="97" t="n">
        <f aca="false">BT82</f>
        <v>0</v>
      </c>
      <c r="AS220" s="97" t="n">
        <f aca="false">BU82</f>
        <v>0</v>
      </c>
      <c r="AT220" s="97" t="n">
        <f aca="false">BV82</f>
        <v>0</v>
      </c>
      <c r="AU220" s="97" t="n">
        <f aca="false">BW82</f>
        <v>0</v>
      </c>
      <c r="AV220" s="97" t="n">
        <f aca="false">BX82</f>
        <v>0</v>
      </c>
      <c r="AW220" s="97" t="n">
        <f aca="false">BY82</f>
        <v>0</v>
      </c>
      <c r="BA220" s="99"/>
      <c r="BB220" s="99"/>
      <c r="BC220" s="99"/>
      <c r="BD220" s="99"/>
      <c r="BE220" s="99"/>
      <c r="BF220" s="99"/>
      <c r="BG220" s="99"/>
      <c r="BH220" s="99"/>
      <c r="BI220" s="99"/>
      <c r="BJ220" s="99"/>
      <c r="BK220" s="99"/>
      <c r="BL220" s="99"/>
      <c r="BM220" s="132" t="s">
        <v>91</v>
      </c>
      <c r="BN220" s="99"/>
      <c r="BO220" s="99"/>
      <c r="BP220" s="99"/>
      <c r="BQ220" s="99"/>
      <c r="BR220" s="99"/>
      <c r="BS220" s="99"/>
      <c r="BT220" s="99"/>
      <c r="BU220" s="99"/>
      <c r="BV220" s="99"/>
      <c r="BW220" s="99"/>
      <c r="BX220" s="99"/>
      <c r="BY220" s="99"/>
    </row>
    <row r="221" s="97" customFormat="true" ht="12.75" hidden="false" customHeight="false" outlineLevel="0" collapsed="false">
      <c r="A221" s="132" t="s">
        <v>103</v>
      </c>
      <c r="B221" s="139" t="n">
        <f aca="false">X232</f>
        <v>108</v>
      </c>
      <c r="C221" s="140" t="n">
        <f aca="false">AL232</f>
        <v>6</v>
      </c>
      <c r="D221" s="139" t="n">
        <f aca="false">Y232</f>
        <v>8</v>
      </c>
      <c r="E221" s="140" t="n">
        <f aca="false">AM232</f>
        <v>2</v>
      </c>
      <c r="F221" s="139" t="n">
        <f aca="false">Z232</f>
        <v>0</v>
      </c>
      <c r="G221" s="140" t="n">
        <f aca="false">AN232</f>
        <v>0</v>
      </c>
      <c r="H221" s="139" t="n">
        <f aca="false">AA232</f>
        <v>0</v>
      </c>
      <c r="I221" s="140" t="n">
        <f aca="false">AO232</f>
        <v>0</v>
      </c>
      <c r="J221" s="139" t="n">
        <f aca="false">AB232</f>
        <v>0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116</v>
      </c>
      <c r="U221" s="140" t="n">
        <f aca="false">SUM(C221,E221,G221,I221,K221,M221,O221,Q221,S221)</f>
        <v>8</v>
      </c>
      <c r="V221" s="136"/>
      <c r="W221" s="116"/>
      <c r="X221" s="97" t="n">
        <f aca="false">BA88</f>
        <v>82</v>
      </c>
      <c r="Y221" s="97" t="n">
        <f aca="false">BB88</f>
        <v>6</v>
      </c>
      <c r="Z221" s="97" t="n">
        <f aca="false">BC88</f>
        <v>0</v>
      </c>
      <c r="AA221" s="97" t="n">
        <f aca="false">BD88</f>
        <v>0</v>
      </c>
      <c r="AB221" s="97" t="n">
        <f aca="false">BE88</f>
        <v>0</v>
      </c>
      <c r="AC221" s="97" t="n">
        <f aca="false">BF88</f>
        <v>0</v>
      </c>
      <c r="AD221" s="97" t="n">
        <f aca="false">BG88</f>
        <v>0</v>
      </c>
      <c r="AE221" s="97" t="n">
        <f aca="false">BH88</f>
        <v>0</v>
      </c>
      <c r="AF221" s="97" t="n">
        <f aca="false">BI88</f>
        <v>0</v>
      </c>
      <c r="AG221" s="97" t="n">
        <f aca="false">BJ88</f>
        <v>0</v>
      </c>
      <c r="AH221" s="97" t="n">
        <f aca="false">BK88</f>
        <v>0</v>
      </c>
      <c r="AI221" s="97" t="n">
        <f aca="false">BL88</f>
        <v>0</v>
      </c>
      <c r="AL221" s="97" t="n">
        <f aca="false">BN83</f>
        <v>4</v>
      </c>
      <c r="AM221" s="97" t="n">
        <f aca="false">BO83</f>
        <v>0</v>
      </c>
      <c r="AN221" s="97" t="n">
        <f aca="false">BP83</f>
        <v>0</v>
      </c>
      <c r="AO221" s="97" t="n">
        <f aca="false">BQ83</f>
        <v>0</v>
      </c>
      <c r="AP221" s="97" t="n">
        <f aca="false">BR83</f>
        <v>0</v>
      </c>
      <c r="AQ221" s="97" t="n">
        <f aca="false">BS83</f>
        <v>0</v>
      </c>
      <c r="AR221" s="97" t="n">
        <f aca="false">BT83</f>
        <v>0</v>
      </c>
      <c r="AS221" s="97" t="n">
        <f aca="false">BU83</f>
        <v>0</v>
      </c>
      <c r="AT221" s="97" t="n">
        <f aca="false">BV83</f>
        <v>0</v>
      </c>
      <c r="AU221" s="97" t="n">
        <f aca="false">BW83</f>
        <v>0</v>
      </c>
      <c r="AV221" s="97" t="n">
        <f aca="false">BX83</f>
        <v>0</v>
      </c>
      <c r="AW221" s="97" t="n">
        <f aca="false">BY83</f>
        <v>0</v>
      </c>
      <c r="BA221" s="99"/>
      <c r="BB221" s="99"/>
      <c r="BC221" s="99"/>
      <c r="BD221" s="99"/>
      <c r="BE221" s="99"/>
      <c r="BF221" s="99"/>
      <c r="BG221" s="99"/>
      <c r="BH221" s="99"/>
      <c r="BI221" s="99"/>
      <c r="BJ221" s="99"/>
      <c r="BK221" s="99"/>
      <c r="BL221" s="99"/>
      <c r="BM221" s="132" t="s">
        <v>92</v>
      </c>
      <c r="BN221" s="99"/>
      <c r="BO221" s="99"/>
      <c r="BP221" s="99"/>
      <c r="BQ221" s="99"/>
      <c r="BR221" s="99"/>
      <c r="BS221" s="99"/>
      <c r="BT221" s="99"/>
      <c r="BU221" s="99"/>
      <c r="BV221" s="99"/>
      <c r="BW221" s="99"/>
      <c r="BX221" s="99"/>
      <c r="BY221" s="99"/>
    </row>
    <row r="222" s="97" customFormat="true" ht="12.75" hidden="false" customHeight="false" outlineLevel="0" collapsed="false">
      <c r="A222" s="132" t="s">
        <v>104</v>
      </c>
      <c r="B222" s="139" t="n">
        <f aca="false">X233</f>
        <v>93</v>
      </c>
      <c r="C222" s="140" t="n">
        <f aca="false">AL233</f>
        <v>5</v>
      </c>
      <c r="D222" s="139" t="n">
        <f aca="false">Y233</f>
        <v>14</v>
      </c>
      <c r="E222" s="140" t="n">
        <f aca="false">AM233</f>
        <v>0</v>
      </c>
      <c r="F222" s="139" t="n">
        <f aca="false">Z233</f>
        <v>2</v>
      </c>
      <c r="G222" s="140" t="n">
        <f aca="false">AN233</f>
        <v>0</v>
      </c>
      <c r="H222" s="139" t="n">
        <f aca="false">AA233</f>
        <v>0</v>
      </c>
      <c r="I222" s="140" t="n">
        <f aca="false">AO233</f>
        <v>0</v>
      </c>
      <c r="J222" s="139" t="n">
        <f aca="false">AB233</f>
        <v>0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0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109</v>
      </c>
      <c r="U222" s="140" t="n">
        <f aca="false">SUM(C222,E222,G222,I222,K222,M222,O222,Q222,S222)</f>
        <v>5</v>
      </c>
      <c r="V222" s="136"/>
      <c r="W222" s="116"/>
      <c r="X222" s="97" t="n">
        <f aca="false">BA89</f>
        <v>92</v>
      </c>
      <c r="Y222" s="97" t="n">
        <f aca="false">BB89</f>
        <v>2</v>
      </c>
      <c r="Z222" s="97" t="n">
        <f aca="false">BC89</f>
        <v>0</v>
      </c>
      <c r="AA222" s="97" t="n">
        <f aca="false">BD89</f>
        <v>0</v>
      </c>
      <c r="AB222" s="97" t="n">
        <f aca="false">BE89</f>
        <v>0</v>
      </c>
      <c r="AC222" s="97" t="n">
        <f aca="false">BF89</f>
        <v>0</v>
      </c>
      <c r="AD222" s="97" t="n">
        <f aca="false">BG89</f>
        <v>0</v>
      </c>
      <c r="AE222" s="97" t="n">
        <f aca="false">BH89</f>
        <v>0</v>
      </c>
      <c r="AF222" s="97" t="n">
        <f aca="false">BI89</f>
        <v>0</v>
      </c>
      <c r="AG222" s="97" t="n">
        <f aca="false">BJ89</f>
        <v>0</v>
      </c>
      <c r="AH222" s="97" t="n">
        <f aca="false">BK89</f>
        <v>0</v>
      </c>
      <c r="AI222" s="97" t="n">
        <f aca="false">BL89</f>
        <v>0</v>
      </c>
      <c r="AL222" s="97" t="n">
        <f aca="false">BN84</f>
        <v>4</v>
      </c>
      <c r="AM222" s="97" t="n">
        <f aca="false">BO84</f>
        <v>0</v>
      </c>
      <c r="AN222" s="97" t="n">
        <f aca="false">BP84</f>
        <v>0</v>
      </c>
      <c r="AO222" s="97" t="n">
        <f aca="false">BQ84</f>
        <v>0</v>
      </c>
      <c r="AP222" s="97" t="n">
        <f aca="false">BR84</f>
        <v>0</v>
      </c>
      <c r="AQ222" s="97" t="n">
        <f aca="false">BS84</f>
        <v>0</v>
      </c>
      <c r="AR222" s="97" t="n">
        <f aca="false">BT84</f>
        <v>0</v>
      </c>
      <c r="AS222" s="97" t="n">
        <f aca="false">BU84</f>
        <v>0</v>
      </c>
      <c r="AT222" s="97" t="n">
        <f aca="false">BV84</f>
        <v>0</v>
      </c>
      <c r="AU222" s="97" t="n">
        <f aca="false">BW84</f>
        <v>0</v>
      </c>
      <c r="AV222" s="97" t="n">
        <f aca="false">BX84</f>
        <v>0</v>
      </c>
      <c r="AW222" s="97" t="n">
        <f aca="false">BY84</f>
        <v>0</v>
      </c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  <c r="BK222" s="99"/>
      <c r="BL222" s="99"/>
      <c r="BM222" s="132" t="s">
        <v>93</v>
      </c>
      <c r="BN222" s="99"/>
      <c r="BO222" s="99"/>
      <c r="BP222" s="99"/>
      <c r="BQ222" s="99"/>
      <c r="BR222" s="99"/>
      <c r="BS222" s="99"/>
      <c r="BT222" s="99"/>
      <c r="BU222" s="99"/>
      <c r="BV222" s="99"/>
      <c r="BW222" s="99"/>
      <c r="BX222" s="99"/>
      <c r="BY222" s="99"/>
    </row>
    <row r="223" s="97" customFormat="true" ht="12.75" hidden="false" customHeight="false" outlineLevel="0" collapsed="false">
      <c r="A223" s="132" t="s">
        <v>106</v>
      </c>
      <c r="B223" s="139" t="n">
        <f aca="false">X234</f>
        <v>42</v>
      </c>
      <c r="C223" s="140" t="n">
        <f aca="false">AL234</f>
        <v>3</v>
      </c>
      <c r="D223" s="139" t="n">
        <f aca="false">Y234</f>
        <v>10</v>
      </c>
      <c r="E223" s="140" t="n">
        <f aca="false">AM234</f>
        <v>0</v>
      </c>
      <c r="F223" s="139" t="n">
        <f aca="false">Z234</f>
        <v>1</v>
      </c>
      <c r="G223" s="140" t="n">
        <f aca="false">AN234</f>
        <v>0</v>
      </c>
      <c r="H223" s="139" t="n">
        <f aca="false">AA234</f>
        <v>0</v>
      </c>
      <c r="I223" s="140" t="n">
        <f aca="false">AO234</f>
        <v>0</v>
      </c>
      <c r="J223" s="139" t="n">
        <f aca="false">AB234</f>
        <v>0</v>
      </c>
      <c r="K223" s="140" t="n">
        <f aca="false">AP234</f>
        <v>0</v>
      </c>
      <c r="L223" s="139" t="n">
        <f aca="false">AC234</f>
        <v>0</v>
      </c>
      <c r="M223" s="140" t="n">
        <f aca="false">AQ234</f>
        <v>0</v>
      </c>
      <c r="N223" s="139" t="n">
        <f aca="false">AD234</f>
        <v>0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53</v>
      </c>
      <c r="U223" s="140" t="n">
        <f aca="false">SUM(C223,E223,G223,I223,K223,M223,O223,Q223,S223)</f>
        <v>3</v>
      </c>
      <c r="V223" s="136"/>
      <c r="W223" s="116"/>
      <c r="X223" s="97" t="n">
        <f aca="false">BA90</f>
        <v>84</v>
      </c>
      <c r="Y223" s="97" t="n">
        <f aca="false">BB90</f>
        <v>2</v>
      </c>
      <c r="Z223" s="97" t="n">
        <f aca="false">BC90</f>
        <v>0</v>
      </c>
      <c r="AA223" s="97" t="n">
        <f aca="false">BD90</f>
        <v>0</v>
      </c>
      <c r="AB223" s="97" t="n">
        <f aca="false">BE90</f>
        <v>0</v>
      </c>
      <c r="AC223" s="97" t="n">
        <f aca="false">BF90</f>
        <v>0</v>
      </c>
      <c r="AD223" s="97" t="n">
        <f aca="false">BG90</f>
        <v>0</v>
      </c>
      <c r="AE223" s="97" t="n">
        <f aca="false">BH90</f>
        <v>0</v>
      </c>
      <c r="AF223" s="97" t="n">
        <f aca="false">BI90</f>
        <v>0</v>
      </c>
      <c r="AG223" s="97" t="n">
        <f aca="false">BJ90</f>
        <v>0</v>
      </c>
      <c r="AH223" s="97" t="n">
        <f aca="false">BK90</f>
        <v>0</v>
      </c>
      <c r="AI223" s="97" t="n">
        <f aca="false">BL90</f>
        <v>0</v>
      </c>
      <c r="AL223" s="97" t="n">
        <f aca="false">BN85</f>
        <v>7</v>
      </c>
      <c r="AM223" s="97" t="n">
        <f aca="false">BO85</f>
        <v>0</v>
      </c>
      <c r="AN223" s="97" t="n">
        <f aca="false">BP85</f>
        <v>0</v>
      </c>
      <c r="AO223" s="97" t="n">
        <f aca="false">BQ85</f>
        <v>0</v>
      </c>
      <c r="AP223" s="97" t="n">
        <f aca="false">BR85</f>
        <v>0</v>
      </c>
      <c r="AQ223" s="97" t="n">
        <f aca="false">BS85</f>
        <v>0</v>
      </c>
      <c r="AR223" s="97" t="n">
        <f aca="false">BT85</f>
        <v>0</v>
      </c>
      <c r="AS223" s="97" t="n">
        <f aca="false">BU85</f>
        <v>0</v>
      </c>
      <c r="AT223" s="97" t="n">
        <f aca="false">BV85</f>
        <v>0</v>
      </c>
      <c r="AU223" s="97" t="n">
        <f aca="false">BW85</f>
        <v>0</v>
      </c>
      <c r="AV223" s="97" t="n">
        <f aca="false">BX85</f>
        <v>0</v>
      </c>
      <c r="AW223" s="97" t="n">
        <f aca="false">BY85</f>
        <v>0</v>
      </c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132" t="s">
        <v>94</v>
      </c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</row>
    <row r="224" s="97" customFormat="true" ht="12.75" hidden="false" customHeight="false" outlineLevel="0" collapsed="false">
      <c r="A224" s="132" t="s">
        <v>107</v>
      </c>
      <c r="B224" s="139" t="n">
        <f aca="false">X235</f>
        <v>25</v>
      </c>
      <c r="C224" s="140" t="n">
        <f aca="false">AL235</f>
        <v>2</v>
      </c>
      <c r="D224" s="139" t="n">
        <f aca="false">Y235</f>
        <v>10</v>
      </c>
      <c r="E224" s="140" t="n">
        <f aca="false">AM235</f>
        <v>0</v>
      </c>
      <c r="F224" s="139" t="n">
        <f aca="false">Z235</f>
        <v>0</v>
      </c>
      <c r="G224" s="140" t="n">
        <f aca="false">AN235</f>
        <v>0</v>
      </c>
      <c r="H224" s="139" t="n">
        <f aca="false">AA235</f>
        <v>0</v>
      </c>
      <c r="I224" s="140" t="n">
        <f aca="false">AO235</f>
        <v>0</v>
      </c>
      <c r="J224" s="139" t="n">
        <f aca="false">AB235</f>
        <v>0</v>
      </c>
      <c r="K224" s="140" t="n">
        <f aca="false">AP235</f>
        <v>0</v>
      </c>
      <c r="L224" s="139" t="n">
        <f aca="false">AC235</f>
        <v>0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35</v>
      </c>
      <c r="U224" s="140" t="n">
        <f aca="false">SUM(C224,E224,G224,I224,K224,M224,O224,Q224,S224)</f>
        <v>2</v>
      </c>
      <c r="V224" s="136"/>
      <c r="W224" s="116"/>
      <c r="X224" s="97" t="n">
        <f aca="false">BA91</f>
        <v>75</v>
      </c>
      <c r="Y224" s="97" t="n">
        <f aca="false">BB91</f>
        <v>4</v>
      </c>
      <c r="Z224" s="97" t="n">
        <f aca="false">BC91</f>
        <v>0</v>
      </c>
      <c r="AA224" s="97" t="n">
        <f aca="false">BD91</f>
        <v>0</v>
      </c>
      <c r="AB224" s="97" t="n">
        <f aca="false">BE91</f>
        <v>0</v>
      </c>
      <c r="AC224" s="97" t="n">
        <f aca="false">BF91</f>
        <v>0</v>
      </c>
      <c r="AD224" s="97" t="n">
        <f aca="false">BG91</f>
        <v>0</v>
      </c>
      <c r="AE224" s="97" t="n">
        <f aca="false">BH91</f>
        <v>0</v>
      </c>
      <c r="AF224" s="97" t="n">
        <f aca="false">BI91</f>
        <v>0</v>
      </c>
      <c r="AG224" s="97" t="n">
        <f aca="false">BJ91</f>
        <v>0</v>
      </c>
      <c r="AH224" s="97" t="n">
        <f aca="false">BK91</f>
        <v>0</v>
      </c>
      <c r="AI224" s="97" t="n">
        <f aca="false">BL91</f>
        <v>0</v>
      </c>
      <c r="AL224" s="97" t="n">
        <f aca="false">BN86</f>
        <v>5</v>
      </c>
      <c r="AM224" s="97" t="n">
        <f aca="false">BO86</f>
        <v>0</v>
      </c>
      <c r="AN224" s="97" t="n">
        <f aca="false">BP86</f>
        <v>0</v>
      </c>
      <c r="AO224" s="97" t="n">
        <f aca="false">BQ86</f>
        <v>0</v>
      </c>
      <c r="AP224" s="97" t="n">
        <f aca="false">BR86</f>
        <v>0</v>
      </c>
      <c r="AQ224" s="97" t="n">
        <f aca="false">BS86</f>
        <v>0</v>
      </c>
      <c r="AR224" s="97" t="n">
        <f aca="false">BT86</f>
        <v>0</v>
      </c>
      <c r="AS224" s="97" t="n">
        <f aca="false">BU86</f>
        <v>0</v>
      </c>
      <c r="AT224" s="97" t="n">
        <f aca="false">BV86</f>
        <v>0</v>
      </c>
      <c r="AU224" s="97" t="n">
        <f aca="false">BW86</f>
        <v>0</v>
      </c>
      <c r="AV224" s="97" t="n">
        <f aca="false">BX86</f>
        <v>0</v>
      </c>
      <c r="AW224" s="97" t="n">
        <f aca="false">BY86</f>
        <v>0</v>
      </c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132" t="s">
        <v>95</v>
      </c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</row>
    <row r="225" s="97" customFormat="true" ht="12.75" hidden="false" customHeight="false" outlineLevel="0" collapsed="false">
      <c r="A225" s="132" t="s">
        <v>108</v>
      </c>
      <c r="B225" s="139" t="n">
        <f aca="false">X236</f>
        <v>15</v>
      </c>
      <c r="C225" s="140" t="n">
        <f aca="false">AL236</f>
        <v>0</v>
      </c>
      <c r="D225" s="139" t="n">
        <f aca="false">Y236</f>
        <v>10</v>
      </c>
      <c r="E225" s="140" t="n">
        <f aca="false">AM236</f>
        <v>0</v>
      </c>
      <c r="F225" s="139" t="n">
        <f aca="false">Z236</f>
        <v>1</v>
      </c>
      <c r="G225" s="140" t="n">
        <f aca="false">AN236</f>
        <v>0</v>
      </c>
      <c r="H225" s="139" t="n">
        <f aca="false">AA236</f>
        <v>0</v>
      </c>
      <c r="I225" s="140" t="n">
        <f aca="false">AO236</f>
        <v>0</v>
      </c>
      <c r="J225" s="139" t="n">
        <f aca="false">AB236</f>
        <v>0</v>
      </c>
      <c r="K225" s="140" t="n">
        <f aca="false">AP236</f>
        <v>0</v>
      </c>
      <c r="L225" s="139" t="n">
        <f aca="false">AC236</f>
        <v>0</v>
      </c>
      <c r="M225" s="140" t="n">
        <f aca="false">AQ236</f>
        <v>0</v>
      </c>
      <c r="N225" s="139" t="n">
        <f aca="false">AD236</f>
        <v>0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26</v>
      </c>
      <c r="U225" s="140" t="n">
        <f aca="false">SUM(C225,E225,G225,I225,K225,M225,O225,Q225,S225)</f>
        <v>0</v>
      </c>
      <c r="V225" s="136"/>
      <c r="W225" s="116"/>
      <c r="X225" s="97" t="n">
        <f aca="false">BA92</f>
        <v>80</v>
      </c>
      <c r="Y225" s="97" t="n">
        <f aca="false">BB92</f>
        <v>13</v>
      </c>
      <c r="Z225" s="97" t="n">
        <f aca="false">BC92</f>
        <v>0</v>
      </c>
      <c r="AA225" s="97" t="n">
        <f aca="false">BD92</f>
        <v>0</v>
      </c>
      <c r="AB225" s="97" t="n">
        <f aca="false">BE92</f>
        <v>0</v>
      </c>
      <c r="AC225" s="97" t="n">
        <f aca="false">BF92</f>
        <v>0</v>
      </c>
      <c r="AD225" s="97" t="n">
        <f aca="false">BG92</f>
        <v>0</v>
      </c>
      <c r="AE225" s="97" t="n">
        <f aca="false">BH92</f>
        <v>0</v>
      </c>
      <c r="AF225" s="97" t="n">
        <f aca="false">BI92</f>
        <v>0</v>
      </c>
      <c r="AG225" s="97" t="n">
        <f aca="false">BJ92</f>
        <v>0</v>
      </c>
      <c r="AH225" s="97" t="n">
        <f aca="false">BK92</f>
        <v>0</v>
      </c>
      <c r="AI225" s="97" t="n">
        <f aca="false">BL92</f>
        <v>0</v>
      </c>
      <c r="AL225" s="97" t="n">
        <f aca="false">BN87</f>
        <v>2</v>
      </c>
      <c r="AM225" s="97" t="n">
        <f aca="false">BO87</f>
        <v>0</v>
      </c>
      <c r="AN225" s="97" t="n">
        <f aca="false">BP87</f>
        <v>0</v>
      </c>
      <c r="AO225" s="97" t="n">
        <f aca="false">BQ87</f>
        <v>0</v>
      </c>
      <c r="AP225" s="97" t="n">
        <f aca="false">BR87</f>
        <v>0</v>
      </c>
      <c r="AQ225" s="97" t="n">
        <f aca="false">BS87</f>
        <v>0</v>
      </c>
      <c r="AR225" s="97" t="n">
        <f aca="false">BT87</f>
        <v>0</v>
      </c>
      <c r="AS225" s="97" t="n">
        <f aca="false">BU87</f>
        <v>0</v>
      </c>
      <c r="AT225" s="97" t="n">
        <f aca="false">BV87</f>
        <v>0</v>
      </c>
      <c r="AU225" s="97" t="n">
        <f aca="false">BW87</f>
        <v>0</v>
      </c>
      <c r="AV225" s="97" t="n">
        <f aca="false">BX87</f>
        <v>0</v>
      </c>
      <c r="AW225" s="97" t="n">
        <f aca="false">BY87</f>
        <v>0</v>
      </c>
      <c r="BA225" s="99"/>
      <c r="BB225" s="99"/>
      <c r="BC225" s="99"/>
      <c r="BD225" s="99"/>
      <c r="BE225" s="99"/>
      <c r="BF225" s="99"/>
      <c r="BG225" s="99"/>
      <c r="BH225" s="99"/>
      <c r="BI225" s="99"/>
      <c r="BJ225" s="99"/>
      <c r="BK225" s="99"/>
      <c r="BL225" s="99"/>
      <c r="BM225" s="132" t="s">
        <v>96</v>
      </c>
      <c r="BN225" s="99"/>
      <c r="BO225" s="99"/>
      <c r="BP225" s="99"/>
      <c r="BQ225" s="99"/>
      <c r="BR225" s="99"/>
      <c r="BS225" s="99"/>
      <c r="BT225" s="99"/>
      <c r="BU225" s="99"/>
      <c r="BV225" s="99"/>
      <c r="BW225" s="99"/>
      <c r="BX225" s="99"/>
      <c r="BY225" s="99"/>
    </row>
    <row r="226" s="97" customFormat="true" ht="13.15" hidden="false" customHeight="false" outlineLevel="0" collapsed="false">
      <c r="A226" s="128" t="s">
        <v>109</v>
      </c>
      <c r="B226" s="139" t="n">
        <f aca="false">X237</f>
        <v>6</v>
      </c>
      <c r="C226" s="140" t="n">
        <f aca="false">AL237</f>
        <v>0</v>
      </c>
      <c r="D226" s="139" t="n">
        <f aca="false">Y237</f>
        <v>2</v>
      </c>
      <c r="E226" s="140" t="n">
        <f aca="false">AM237</f>
        <v>0</v>
      </c>
      <c r="F226" s="139" t="n">
        <f aca="false">Z237</f>
        <v>1</v>
      </c>
      <c r="G226" s="140" t="n">
        <f aca="false">AN237</f>
        <v>0</v>
      </c>
      <c r="H226" s="139" t="n">
        <f aca="false">AA237</f>
        <v>0</v>
      </c>
      <c r="I226" s="140" t="n">
        <f aca="false">AO237</f>
        <v>0</v>
      </c>
      <c r="J226" s="139" t="n">
        <f aca="false">AB237</f>
        <v>0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0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9</v>
      </c>
      <c r="U226" s="140" t="n">
        <f aca="false">SUM(C226,E226,G226,I226,K226,M226,O226,Q226,S226)</f>
        <v>0</v>
      </c>
      <c r="V226" s="136"/>
      <c r="W226" s="116"/>
      <c r="X226" s="97" t="n">
        <f aca="false">BA93</f>
        <v>90</v>
      </c>
      <c r="Y226" s="97" t="n">
        <f aca="false">BB93</f>
        <v>9</v>
      </c>
      <c r="Z226" s="97" t="n">
        <f aca="false">BC93</f>
        <v>2</v>
      </c>
      <c r="AA226" s="97" t="n">
        <f aca="false">BD93</f>
        <v>0</v>
      </c>
      <c r="AB226" s="97" t="n">
        <f aca="false">BE93</f>
        <v>0</v>
      </c>
      <c r="AC226" s="97" t="n">
        <f aca="false">BF93</f>
        <v>0</v>
      </c>
      <c r="AD226" s="97" t="n">
        <f aca="false">BG93</f>
        <v>0</v>
      </c>
      <c r="AE226" s="97" t="n">
        <f aca="false">BH93</f>
        <v>0</v>
      </c>
      <c r="AF226" s="97" t="n">
        <f aca="false">BI93</f>
        <v>0</v>
      </c>
      <c r="AG226" s="97" t="n">
        <f aca="false">BJ93</f>
        <v>0</v>
      </c>
      <c r="AH226" s="97" t="n">
        <f aca="false">BK93</f>
        <v>0</v>
      </c>
      <c r="AI226" s="97" t="n">
        <f aca="false">BL93</f>
        <v>0</v>
      </c>
      <c r="AL226" s="97" t="n">
        <f aca="false">BN88</f>
        <v>3</v>
      </c>
      <c r="AM226" s="97" t="n">
        <f aca="false">BO88</f>
        <v>1</v>
      </c>
      <c r="AN226" s="97" t="n">
        <f aca="false">BP88</f>
        <v>0</v>
      </c>
      <c r="AO226" s="97" t="n">
        <f aca="false">BQ88</f>
        <v>0</v>
      </c>
      <c r="AP226" s="97" t="n">
        <f aca="false">BR88</f>
        <v>0</v>
      </c>
      <c r="AQ226" s="97" t="n">
        <f aca="false">BS88</f>
        <v>0</v>
      </c>
      <c r="AR226" s="97" t="n">
        <f aca="false">BT88</f>
        <v>0</v>
      </c>
      <c r="AS226" s="97" t="n">
        <f aca="false">BU88</f>
        <v>0</v>
      </c>
      <c r="AT226" s="97" t="n">
        <f aca="false">BV88</f>
        <v>0</v>
      </c>
      <c r="AU226" s="97" t="n">
        <f aca="false">BW88</f>
        <v>0</v>
      </c>
      <c r="AV226" s="97" t="n">
        <f aca="false">BX88</f>
        <v>0</v>
      </c>
      <c r="AW226" s="97" t="n">
        <f aca="false">BY88</f>
        <v>0</v>
      </c>
      <c r="BA226" s="99"/>
      <c r="BB226" s="99"/>
      <c r="BC226" s="99"/>
      <c r="BD226" s="99"/>
      <c r="BE226" s="99"/>
      <c r="BF226" s="99"/>
      <c r="BG226" s="99"/>
      <c r="BH226" s="99"/>
      <c r="BI226" s="99"/>
      <c r="BJ226" s="99"/>
      <c r="BK226" s="99"/>
      <c r="BL226" s="99"/>
      <c r="BM226" s="132" t="s">
        <v>97</v>
      </c>
      <c r="BN226" s="99"/>
      <c r="BO226" s="99"/>
      <c r="BP226" s="99"/>
      <c r="BQ226" s="99"/>
      <c r="BR226" s="99"/>
      <c r="BS226" s="99"/>
      <c r="BT226" s="99"/>
      <c r="BU226" s="99"/>
      <c r="BV226" s="99"/>
      <c r="BW226" s="99"/>
      <c r="BX226" s="99"/>
      <c r="BY226" s="99"/>
    </row>
    <row r="227" s="97" customFormat="true" ht="13.5" hidden="false" customHeight="false" outlineLevel="0" collapsed="false">
      <c r="A227" s="133" t="s">
        <v>110</v>
      </c>
      <c r="B227" s="142" t="n">
        <f aca="false">SUM(B203:B226)</f>
        <v>1259</v>
      </c>
      <c r="C227" s="143" t="n">
        <f aca="false">SUM(C203:C226)</f>
        <v>60</v>
      </c>
      <c r="D227" s="142" t="n">
        <f aca="false">SUM(D203:D226)</f>
        <v>130</v>
      </c>
      <c r="E227" s="143" t="n">
        <f aca="false">SUM(E203:E226)</f>
        <v>4</v>
      </c>
      <c r="F227" s="142" t="n">
        <f aca="false">SUM(F203:F226)</f>
        <v>7</v>
      </c>
      <c r="G227" s="143" t="n">
        <f aca="false">SUM(G203:G226)</f>
        <v>0</v>
      </c>
      <c r="H227" s="142" t="n">
        <f aca="false">SUM(H203:H226)</f>
        <v>0</v>
      </c>
      <c r="I227" s="143" t="n">
        <f aca="false">SUM(I203:I226)</f>
        <v>0</v>
      </c>
      <c r="J227" s="142" t="n">
        <f aca="false">SUM(J203:J226)</f>
        <v>0</v>
      </c>
      <c r="K227" s="143" t="n">
        <f aca="false">SUM(K203:K226)</f>
        <v>0</v>
      </c>
      <c r="L227" s="142" t="n">
        <f aca="false">SUM(L203:L226)</f>
        <v>0</v>
      </c>
      <c r="M227" s="143" t="n">
        <f aca="false">SUM(M203:M226)</f>
        <v>0</v>
      </c>
      <c r="N227" s="142" t="n">
        <f aca="false">SUM(N203:N226)</f>
        <v>0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1396</v>
      </c>
      <c r="U227" s="143" t="n">
        <f aca="false">SUM(U203:U226)</f>
        <v>64</v>
      </c>
      <c r="V227" s="136"/>
      <c r="W227" s="116"/>
      <c r="X227" s="97" t="n">
        <f aca="false">BA94</f>
        <v>80</v>
      </c>
      <c r="Y227" s="97" t="n">
        <f aca="false">BB94</f>
        <v>4</v>
      </c>
      <c r="Z227" s="97" t="n">
        <f aca="false">BC94</f>
        <v>0</v>
      </c>
      <c r="AA227" s="97" t="n">
        <f aca="false">BD94</f>
        <v>0</v>
      </c>
      <c r="AB227" s="97" t="n">
        <f aca="false">BE94</f>
        <v>0</v>
      </c>
      <c r="AC227" s="97" t="n">
        <f aca="false">BF94</f>
        <v>0</v>
      </c>
      <c r="AD227" s="97" t="n">
        <f aca="false">BG94</f>
        <v>0</v>
      </c>
      <c r="AE227" s="97" t="n">
        <f aca="false">BH94</f>
        <v>0</v>
      </c>
      <c r="AF227" s="97" t="n">
        <f aca="false">BI94</f>
        <v>0</v>
      </c>
      <c r="AG227" s="97" t="n">
        <f aca="false">BJ94</f>
        <v>0</v>
      </c>
      <c r="AH227" s="97" t="n">
        <f aca="false">BK94</f>
        <v>0</v>
      </c>
      <c r="AI227" s="97" t="n">
        <f aca="false">BL94</f>
        <v>0</v>
      </c>
      <c r="AL227" s="97" t="n">
        <f aca="false">BN89</f>
        <v>2</v>
      </c>
      <c r="AM227" s="97" t="n">
        <f aca="false">BO89</f>
        <v>0</v>
      </c>
      <c r="AN227" s="97" t="n">
        <f aca="false">BP89</f>
        <v>0</v>
      </c>
      <c r="AO227" s="97" t="n">
        <f aca="false">BQ89</f>
        <v>0</v>
      </c>
      <c r="AP227" s="97" t="n">
        <f aca="false">BR89</f>
        <v>0</v>
      </c>
      <c r="AQ227" s="97" t="n">
        <f aca="false">BS89</f>
        <v>0</v>
      </c>
      <c r="AR227" s="97" t="n">
        <f aca="false">BT89</f>
        <v>0</v>
      </c>
      <c r="AS227" s="97" t="n">
        <f aca="false">BU89</f>
        <v>0</v>
      </c>
      <c r="AT227" s="97" t="n">
        <f aca="false">BV89</f>
        <v>0</v>
      </c>
      <c r="AU227" s="97" t="n">
        <f aca="false">BW89</f>
        <v>0</v>
      </c>
      <c r="AV227" s="97" t="n">
        <f aca="false">BX89</f>
        <v>0</v>
      </c>
      <c r="AW227" s="97" t="n">
        <f aca="false">BY89</f>
        <v>0</v>
      </c>
      <c r="BA227" s="99"/>
      <c r="BB227" s="99"/>
      <c r="BC227" s="99"/>
      <c r="BD227" s="99"/>
      <c r="BE227" s="99"/>
      <c r="BF227" s="99"/>
      <c r="BG227" s="99"/>
      <c r="BH227" s="99"/>
      <c r="BI227" s="99"/>
      <c r="BJ227" s="99"/>
      <c r="BK227" s="99"/>
      <c r="BL227" s="99"/>
      <c r="BM227" s="132" t="s">
        <v>98</v>
      </c>
      <c r="BN227" s="99"/>
      <c r="BO227" s="99"/>
      <c r="BP227" s="99"/>
      <c r="BQ227" s="99"/>
      <c r="BR227" s="99"/>
      <c r="BS227" s="99"/>
      <c r="BT227" s="99"/>
      <c r="BU227" s="99"/>
      <c r="BV227" s="99"/>
      <c r="BW227" s="99"/>
      <c r="BX227" s="99"/>
      <c r="BY227" s="99"/>
    </row>
    <row r="228" s="97" customFormat="true" ht="13.15" hidden="false" customHeight="false" outlineLevel="0" collapsed="false">
      <c r="A228" s="132" t="s">
        <v>41</v>
      </c>
      <c r="B228" s="145" t="n">
        <f aca="false">B227/T227</f>
        <v>0.901862464183381</v>
      </c>
      <c r="C228" s="146" t="n">
        <f aca="false">C227/T227</f>
        <v>0.0429799426934097</v>
      </c>
      <c r="D228" s="145" t="n">
        <f aca="false">D227/T227</f>
        <v>0.0931232091690544</v>
      </c>
      <c r="E228" s="146" t="n">
        <f aca="false">E227/T227</f>
        <v>0.00286532951289398</v>
      </c>
      <c r="F228" s="145" t="n">
        <f aca="false">F227/T227</f>
        <v>0.00501432664756447</v>
      </c>
      <c r="G228" s="146" t="n">
        <f aca="false">G227/T227</f>
        <v>0</v>
      </c>
      <c r="H228" s="145" t="n">
        <f aca="false">H227/T227</f>
        <v>0</v>
      </c>
      <c r="I228" s="146" t="n">
        <f aca="false">I227/T227</f>
        <v>0</v>
      </c>
      <c r="J228" s="145" t="n">
        <f aca="false">J227/T227</f>
        <v>0</v>
      </c>
      <c r="K228" s="146" t="n">
        <f aca="false">K227/T227</f>
        <v>0</v>
      </c>
      <c r="L228" s="145" t="n">
        <f aca="false">L227/T227</f>
        <v>0</v>
      </c>
      <c r="M228" s="146" t="n">
        <f aca="false">M227/T227</f>
        <v>0</v>
      </c>
      <c r="N228" s="145" t="n">
        <f aca="false">N227/T227</f>
        <v>0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0.0458452722063037</v>
      </c>
      <c r="V228" s="136"/>
      <c r="W228" s="116"/>
      <c r="BA228" s="99"/>
      <c r="BB228" s="99"/>
      <c r="BC228" s="99"/>
      <c r="BD228" s="99"/>
      <c r="BE228" s="99"/>
      <c r="BF228" s="99"/>
      <c r="BG228" s="99"/>
      <c r="BH228" s="99"/>
      <c r="BI228" s="99"/>
      <c r="BJ228" s="99"/>
      <c r="BK228" s="99"/>
      <c r="BL228" s="99"/>
      <c r="BM228" s="132" t="s">
        <v>99</v>
      </c>
      <c r="BN228" s="99"/>
      <c r="BO228" s="99"/>
      <c r="BP228" s="99"/>
      <c r="BQ228" s="99"/>
      <c r="BR228" s="99"/>
      <c r="BS228" s="99"/>
      <c r="BT228" s="99"/>
      <c r="BU228" s="99"/>
      <c r="BV228" s="99"/>
      <c r="BW228" s="99"/>
      <c r="BX228" s="99"/>
      <c r="BY228" s="99"/>
    </row>
    <row r="229" s="97" customFormat="true" ht="12.75" hidden="false" customHeight="false" outlineLevel="0" collapsed="false">
      <c r="A229" s="132" t="s">
        <v>111</v>
      </c>
      <c r="B229" s="147" t="n">
        <f aca="false">SUM(B209:B223)</f>
        <v>1197</v>
      </c>
      <c r="C229" s="148" t="n">
        <f aca="false">SUM(C209:C223)</f>
        <v>58</v>
      </c>
      <c r="D229" s="147" t="n">
        <f aca="false">SUM(D209:D223)</f>
        <v>107</v>
      </c>
      <c r="E229" s="148" t="n">
        <f aca="false">SUM(E209:E223)</f>
        <v>4</v>
      </c>
      <c r="F229" s="147" t="n">
        <f aca="false">SUM(F209:F223)</f>
        <v>5</v>
      </c>
      <c r="G229" s="148" t="n">
        <f aca="false">SUM(G209:G223)</f>
        <v>0</v>
      </c>
      <c r="H229" s="147" t="n">
        <f aca="false">SUM(H209:H223)</f>
        <v>0</v>
      </c>
      <c r="I229" s="148" t="n">
        <f aca="false">SUM(I209:I223)</f>
        <v>0</v>
      </c>
      <c r="J229" s="147" t="n">
        <f aca="false">SUM(J209:J223)</f>
        <v>0</v>
      </c>
      <c r="K229" s="148" t="n">
        <f aca="false">SUM(K209:K223)</f>
        <v>0</v>
      </c>
      <c r="L229" s="147" t="n">
        <f aca="false">SUM(L209:L223)</f>
        <v>0</v>
      </c>
      <c r="M229" s="148" t="n">
        <f aca="false">SUM(M209:M223)</f>
        <v>0</v>
      </c>
      <c r="N229" s="147" t="n">
        <f aca="false">SUM(N209:N223)</f>
        <v>0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1309</v>
      </c>
      <c r="U229" s="148" t="n">
        <f aca="false">SUM(U209:U223)</f>
        <v>62</v>
      </c>
      <c r="V229" s="136"/>
      <c r="W229" s="116"/>
      <c r="X229" s="97" t="n">
        <f aca="false">BA95</f>
        <v>93</v>
      </c>
      <c r="Y229" s="97" t="n">
        <f aca="false">BB95</f>
        <v>13</v>
      </c>
      <c r="Z229" s="97" t="n">
        <f aca="false">BC95</f>
        <v>0</v>
      </c>
      <c r="AA229" s="97" t="n">
        <f aca="false">BD95</f>
        <v>0</v>
      </c>
      <c r="AB229" s="97" t="n">
        <f aca="false">BE95</f>
        <v>0</v>
      </c>
      <c r="AC229" s="97" t="n">
        <f aca="false">BF95</f>
        <v>0</v>
      </c>
      <c r="AD229" s="97" t="n">
        <f aca="false">BG95</f>
        <v>0</v>
      </c>
      <c r="AE229" s="97" t="n">
        <f aca="false">BH95</f>
        <v>0</v>
      </c>
      <c r="AF229" s="97" t="n">
        <f aca="false">BI95</f>
        <v>0</v>
      </c>
      <c r="AG229" s="97" t="n">
        <f aca="false">BJ95</f>
        <v>0</v>
      </c>
      <c r="AH229" s="97" t="n">
        <f aca="false">BK95</f>
        <v>0</v>
      </c>
      <c r="AI229" s="97" t="n">
        <f aca="false">BL95</f>
        <v>0</v>
      </c>
      <c r="AL229" s="97" t="n">
        <f aca="false">BN90</f>
        <v>5</v>
      </c>
      <c r="AM229" s="97" t="n">
        <f aca="false">BO90</f>
        <v>1</v>
      </c>
      <c r="AN229" s="97" t="n">
        <f aca="false">BP90</f>
        <v>0</v>
      </c>
      <c r="AO229" s="97" t="n">
        <f aca="false">BQ90</f>
        <v>0</v>
      </c>
      <c r="AP229" s="97" t="n">
        <f aca="false">BR90</f>
        <v>0</v>
      </c>
      <c r="AQ229" s="97" t="n">
        <f aca="false">BS90</f>
        <v>0</v>
      </c>
      <c r="AR229" s="97" t="n">
        <f aca="false">BT90</f>
        <v>0</v>
      </c>
      <c r="AS229" s="97" t="n">
        <f aca="false">BU90</f>
        <v>0</v>
      </c>
      <c r="AT229" s="97" t="n">
        <f aca="false">BV90</f>
        <v>0</v>
      </c>
      <c r="AU229" s="97" t="n">
        <f aca="false">BW90</f>
        <v>0</v>
      </c>
      <c r="AV229" s="97" t="n">
        <f aca="false">BX90</f>
        <v>0</v>
      </c>
      <c r="AW229" s="97" t="n">
        <f aca="false">BY90</f>
        <v>0</v>
      </c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132" t="s">
        <v>100</v>
      </c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</row>
    <row r="230" s="97" customFormat="true" ht="13.15" hidden="false" customHeight="false" outlineLevel="0" collapsed="false">
      <c r="A230" s="128" t="s">
        <v>112</v>
      </c>
      <c r="B230" s="150" t="n">
        <f aca="false">B227-B229</f>
        <v>62</v>
      </c>
      <c r="C230" s="151" t="n">
        <f aca="false">C227-C229</f>
        <v>2</v>
      </c>
      <c r="D230" s="150" t="n">
        <f aca="false">D227-D229</f>
        <v>23</v>
      </c>
      <c r="E230" s="151" t="n">
        <f aca="false">E227-E229</f>
        <v>0</v>
      </c>
      <c r="F230" s="150" t="n">
        <f aca="false">F227-F229</f>
        <v>2</v>
      </c>
      <c r="G230" s="151" t="n">
        <f aca="false">G227-G229</f>
        <v>0</v>
      </c>
      <c r="H230" s="150" t="n">
        <f aca="false">H227-H229</f>
        <v>0</v>
      </c>
      <c r="I230" s="151" t="n">
        <f aca="false">I227-I229</f>
        <v>0</v>
      </c>
      <c r="J230" s="150" t="n">
        <f aca="false">J227-J229</f>
        <v>0</v>
      </c>
      <c r="K230" s="151" t="n">
        <f aca="false">K227-K229</f>
        <v>0</v>
      </c>
      <c r="L230" s="150" t="n">
        <f aca="false">L227-L229</f>
        <v>0</v>
      </c>
      <c r="M230" s="151" t="n">
        <f aca="false">M227-M229</f>
        <v>0</v>
      </c>
      <c r="N230" s="150" t="n">
        <f aca="false">N227-N229</f>
        <v>0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87</v>
      </c>
      <c r="U230" s="151" t="n">
        <f aca="false">U227-U229</f>
        <v>2</v>
      </c>
      <c r="V230" s="136"/>
      <c r="W230" s="116"/>
      <c r="X230" s="97" t="n">
        <f aca="false">BA96</f>
        <v>113</v>
      </c>
      <c r="Y230" s="97" t="n">
        <f aca="false">BB96</f>
        <v>6</v>
      </c>
      <c r="Z230" s="97" t="n">
        <f aca="false">BC96</f>
        <v>0</v>
      </c>
      <c r="AA230" s="97" t="n">
        <f aca="false">BD96</f>
        <v>0</v>
      </c>
      <c r="AB230" s="97" t="n">
        <f aca="false">BE96</f>
        <v>0</v>
      </c>
      <c r="AC230" s="97" t="n">
        <f aca="false">BF96</f>
        <v>0</v>
      </c>
      <c r="AD230" s="97" t="n">
        <f aca="false">BG96</f>
        <v>0</v>
      </c>
      <c r="AE230" s="97" t="n">
        <f aca="false">BH96</f>
        <v>0</v>
      </c>
      <c r="AF230" s="97" t="n">
        <f aca="false">BI96</f>
        <v>0</v>
      </c>
      <c r="AG230" s="97" t="n">
        <f aca="false">BJ96</f>
        <v>0</v>
      </c>
      <c r="AH230" s="97" t="n">
        <f aca="false">BK96</f>
        <v>0</v>
      </c>
      <c r="AI230" s="97" t="n">
        <f aca="false">BL96</f>
        <v>0</v>
      </c>
      <c r="AL230" s="97" t="n">
        <f aca="false">BN91</f>
        <v>8</v>
      </c>
      <c r="AM230" s="97" t="n">
        <f aca="false">BO91</f>
        <v>0</v>
      </c>
      <c r="AN230" s="97" t="n">
        <f aca="false">BP91</f>
        <v>0</v>
      </c>
      <c r="AO230" s="97" t="n">
        <f aca="false">BQ91</f>
        <v>0</v>
      </c>
      <c r="AP230" s="97" t="n">
        <f aca="false">BR91</f>
        <v>0</v>
      </c>
      <c r="AQ230" s="97" t="n">
        <f aca="false">BS91</f>
        <v>0</v>
      </c>
      <c r="AR230" s="97" t="n">
        <f aca="false">BT91</f>
        <v>0</v>
      </c>
      <c r="AS230" s="97" t="n">
        <f aca="false">BU91</f>
        <v>0</v>
      </c>
      <c r="AT230" s="97" t="n">
        <f aca="false">BV91</f>
        <v>0</v>
      </c>
      <c r="AU230" s="97" t="n">
        <f aca="false">BW91</f>
        <v>0</v>
      </c>
      <c r="AV230" s="97" t="n">
        <f aca="false">BX91</f>
        <v>0</v>
      </c>
      <c r="AW230" s="97" t="n">
        <f aca="false">BY91</f>
        <v>0</v>
      </c>
      <c r="BA230" s="99"/>
      <c r="BB230" s="99"/>
      <c r="BC230" s="99"/>
      <c r="BD230" s="99"/>
      <c r="BE230" s="99"/>
      <c r="BF230" s="99"/>
      <c r="BG230" s="99"/>
      <c r="BH230" s="99"/>
      <c r="BI230" s="99"/>
      <c r="BJ230" s="99"/>
      <c r="BK230" s="99"/>
      <c r="BL230" s="99"/>
      <c r="BM230" s="132" t="s">
        <v>101</v>
      </c>
      <c r="BN230" s="99"/>
      <c r="BO230" s="99"/>
      <c r="BP230" s="99"/>
      <c r="BQ230" s="99"/>
      <c r="BR230" s="99"/>
      <c r="BS230" s="99"/>
      <c r="BT230" s="99"/>
      <c r="BU230" s="99"/>
      <c r="BV230" s="99"/>
      <c r="BW230" s="99"/>
      <c r="BX230" s="99"/>
      <c r="BY230" s="99"/>
    </row>
    <row r="231" s="97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5" t="n">
        <f aca="false">T227-U227</f>
        <v>1332</v>
      </c>
      <c r="J231" s="155"/>
      <c r="K231" s="156"/>
      <c r="L231" s="157" t="s">
        <v>115</v>
      </c>
      <c r="M231" s="158" t="n">
        <f aca="false">U227</f>
        <v>64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1460</v>
      </c>
      <c r="U231" s="164"/>
      <c r="V231" s="136"/>
      <c r="W231" s="116"/>
      <c r="X231" s="97" t="n">
        <f aca="false">BA97</f>
        <v>111</v>
      </c>
      <c r="Y231" s="97" t="n">
        <f aca="false">BB97</f>
        <v>7</v>
      </c>
      <c r="Z231" s="97" t="n">
        <f aca="false">BC97</f>
        <v>0</v>
      </c>
      <c r="AA231" s="97" t="n">
        <f aca="false">BD97</f>
        <v>0</v>
      </c>
      <c r="AB231" s="97" t="n">
        <f aca="false">BE97</f>
        <v>0</v>
      </c>
      <c r="AC231" s="97" t="n">
        <f aca="false">BF97</f>
        <v>0</v>
      </c>
      <c r="AD231" s="97" t="n">
        <f aca="false">BG97</f>
        <v>0</v>
      </c>
      <c r="AE231" s="97" t="n">
        <f aca="false">BH97</f>
        <v>0</v>
      </c>
      <c r="AF231" s="97" t="n">
        <f aca="false">BI97</f>
        <v>0</v>
      </c>
      <c r="AG231" s="97" t="n">
        <f aca="false">BJ97</f>
        <v>0</v>
      </c>
      <c r="AH231" s="97" t="n">
        <f aca="false">BK97</f>
        <v>0</v>
      </c>
      <c r="AI231" s="97" t="n">
        <f aca="false">BL97</f>
        <v>0</v>
      </c>
      <c r="AL231" s="97" t="n">
        <f aca="false">BN92</f>
        <v>4</v>
      </c>
      <c r="AM231" s="97" t="n">
        <f aca="false">BO92</f>
        <v>0</v>
      </c>
      <c r="AN231" s="97" t="n">
        <f aca="false">BP92</f>
        <v>0</v>
      </c>
      <c r="AO231" s="97" t="n">
        <f aca="false">BQ92</f>
        <v>0</v>
      </c>
      <c r="AP231" s="97" t="n">
        <f aca="false">BR92</f>
        <v>0</v>
      </c>
      <c r="AQ231" s="97" t="n">
        <f aca="false">BS92</f>
        <v>0</v>
      </c>
      <c r="AR231" s="97" t="n">
        <f aca="false">BT92</f>
        <v>0</v>
      </c>
      <c r="AS231" s="97" t="n">
        <f aca="false">BU92</f>
        <v>0</v>
      </c>
      <c r="AT231" s="97" t="n">
        <f aca="false">BV92</f>
        <v>0</v>
      </c>
      <c r="AU231" s="97" t="n">
        <f aca="false">BW92</f>
        <v>0</v>
      </c>
      <c r="AV231" s="97" t="n">
        <f aca="false">BX92</f>
        <v>0</v>
      </c>
      <c r="AW231" s="97" t="n">
        <f aca="false">BY92</f>
        <v>0</v>
      </c>
      <c r="BA231" s="99"/>
      <c r="BB231" s="99"/>
      <c r="BC231" s="99"/>
      <c r="BD231" s="99"/>
      <c r="BE231" s="99"/>
      <c r="BF231" s="99"/>
      <c r="BG231" s="99"/>
      <c r="BH231" s="99"/>
      <c r="BI231" s="99"/>
      <c r="BJ231" s="99"/>
      <c r="BK231" s="99"/>
      <c r="BL231" s="99"/>
      <c r="BM231" s="132" t="s">
        <v>102</v>
      </c>
      <c r="BN231" s="99"/>
      <c r="BO231" s="99"/>
      <c r="BP231" s="99"/>
      <c r="BQ231" s="99"/>
      <c r="BR231" s="99"/>
      <c r="BS231" s="99"/>
      <c r="BT231" s="99"/>
      <c r="BU231" s="99"/>
      <c r="BV231" s="99"/>
      <c r="BW231" s="99"/>
      <c r="BX231" s="99"/>
      <c r="BY231" s="99"/>
    </row>
    <row r="232" s="97" customFormat="true" ht="13.15" hidden="false" customHeight="false" outlineLevel="0" collapsed="false">
      <c r="A232" s="166" t="s">
        <v>117</v>
      </c>
      <c r="B232" s="167"/>
      <c r="C232" s="167"/>
      <c r="D232" s="168" t="s">
        <v>118</v>
      </c>
      <c r="E232" s="169" t="n">
        <f aca="false">(B227*15+D227*35+F227*45+H227*55+J227*65+L227*75+N227*85+P227*95+R227*125)/T227</f>
        <v>17.012893982808</v>
      </c>
      <c r="F232" s="166" t="s">
        <v>119</v>
      </c>
      <c r="G232" s="170"/>
      <c r="H232" s="168" t="s">
        <v>120</v>
      </c>
      <c r="I232" s="169" t="n">
        <f aca="false">(C227*15+E227*35+G227*45+I227*55+K227*65+M227*75+O227*85+Q227*95+S227*125)/U227</f>
        <v>16.25</v>
      </c>
      <c r="J232" s="166" t="s">
        <v>119</v>
      </c>
      <c r="K232" s="116"/>
      <c r="N232" s="171"/>
      <c r="O232" s="172"/>
      <c r="P232" s="172"/>
      <c r="Q232" s="172"/>
      <c r="R232" s="171"/>
      <c r="S232" s="171"/>
      <c r="T232" s="171"/>
      <c r="U232" s="171"/>
      <c r="V232" s="136"/>
      <c r="W232" s="116"/>
      <c r="X232" s="97" t="n">
        <f aca="false">BA99</f>
        <v>108</v>
      </c>
      <c r="Y232" s="97" t="n">
        <f aca="false">BB99</f>
        <v>8</v>
      </c>
      <c r="Z232" s="97" t="n">
        <f aca="false">BC99</f>
        <v>0</v>
      </c>
      <c r="AA232" s="97" t="n">
        <f aca="false">BD99</f>
        <v>0</v>
      </c>
      <c r="AB232" s="97" t="n">
        <f aca="false">BE99</f>
        <v>0</v>
      </c>
      <c r="AC232" s="97" t="n">
        <f aca="false">BF99</f>
        <v>0</v>
      </c>
      <c r="AD232" s="97" t="n">
        <f aca="false">BG99</f>
        <v>0</v>
      </c>
      <c r="AE232" s="97" t="n">
        <f aca="false">BH99</f>
        <v>0</v>
      </c>
      <c r="AF232" s="97" t="n">
        <f aca="false">BI99</f>
        <v>0</v>
      </c>
      <c r="AG232" s="97" t="n">
        <f aca="false">BJ99</f>
        <v>0</v>
      </c>
      <c r="AH232" s="97" t="n">
        <f aca="false">BK99</f>
        <v>0</v>
      </c>
      <c r="AI232" s="97" t="n">
        <f aca="false">BL99</f>
        <v>0</v>
      </c>
      <c r="AL232" s="97" t="n">
        <f aca="false">BN93</f>
        <v>6</v>
      </c>
      <c r="AM232" s="97" t="n">
        <f aca="false">BO93</f>
        <v>2</v>
      </c>
      <c r="AN232" s="97" t="n">
        <f aca="false">BP93</f>
        <v>0</v>
      </c>
      <c r="AO232" s="97" t="n">
        <f aca="false">BQ93</f>
        <v>0</v>
      </c>
      <c r="AP232" s="97" t="n">
        <f aca="false">BR93</f>
        <v>0</v>
      </c>
      <c r="AQ232" s="97" t="n">
        <f aca="false">BS93</f>
        <v>0</v>
      </c>
      <c r="AR232" s="97" t="n">
        <f aca="false">BT93</f>
        <v>0</v>
      </c>
      <c r="AS232" s="97" t="n">
        <f aca="false">BU93</f>
        <v>0</v>
      </c>
      <c r="AT232" s="97" t="n">
        <f aca="false">BV93</f>
        <v>0</v>
      </c>
      <c r="AU232" s="97" t="n">
        <f aca="false">BW93</f>
        <v>0</v>
      </c>
      <c r="AV232" s="97" t="n">
        <f aca="false">BX93</f>
        <v>0</v>
      </c>
      <c r="AW232" s="97" t="n">
        <f aca="false">BY93</f>
        <v>0</v>
      </c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132" t="s">
        <v>103</v>
      </c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</row>
    <row r="233" s="97" customFormat="true" ht="7.15" hidden="false" customHeight="true" outlineLevel="0" collapsed="false">
      <c r="V233" s="136"/>
      <c r="W233" s="116"/>
      <c r="X233" s="97" t="n">
        <f aca="false">BA100</f>
        <v>93</v>
      </c>
      <c r="Y233" s="97" t="n">
        <f aca="false">BB100</f>
        <v>14</v>
      </c>
      <c r="Z233" s="97" t="n">
        <f aca="false">BC100</f>
        <v>2</v>
      </c>
      <c r="AA233" s="97" t="n">
        <f aca="false">BD100</f>
        <v>0</v>
      </c>
      <c r="AB233" s="97" t="n">
        <f aca="false">BE100</f>
        <v>0</v>
      </c>
      <c r="AC233" s="97" t="n">
        <f aca="false">BF100</f>
        <v>0</v>
      </c>
      <c r="AD233" s="97" t="n">
        <f aca="false">BG100</f>
        <v>0</v>
      </c>
      <c r="AE233" s="97" t="n">
        <f aca="false">BH100</f>
        <v>0</v>
      </c>
      <c r="AF233" s="97" t="n">
        <f aca="false">BI100</f>
        <v>0</v>
      </c>
      <c r="AG233" s="97" t="n">
        <f aca="false">BJ100</f>
        <v>0</v>
      </c>
      <c r="AH233" s="97" t="n">
        <f aca="false">BK100</f>
        <v>0</v>
      </c>
      <c r="AI233" s="97" t="n">
        <f aca="false">BL100</f>
        <v>0</v>
      </c>
      <c r="AL233" s="97" t="n">
        <f aca="false">BN94</f>
        <v>5</v>
      </c>
      <c r="AM233" s="97" t="n">
        <f aca="false">BO94</f>
        <v>0</v>
      </c>
      <c r="AN233" s="97" t="n">
        <f aca="false">BP94</f>
        <v>0</v>
      </c>
      <c r="AO233" s="97" t="n">
        <f aca="false">BQ94</f>
        <v>0</v>
      </c>
      <c r="AP233" s="97" t="n">
        <f aca="false">BR94</f>
        <v>0</v>
      </c>
      <c r="AQ233" s="97" t="n">
        <f aca="false">BS94</f>
        <v>0</v>
      </c>
      <c r="AR233" s="97" t="n">
        <f aca="false">BT94</f>
        <v>0</v>
      </c>
      <c r="AS233" s="97" t="n">
        <f aca="false">BU94</f>
        <v>0</v>
      </c>
      <c r="AT233" s="97" t="n">
        <f aca="false">BV94</f>
        <v>0</v>
      </c>
      <c r="AU233" s="97" t="n">
        <f aca="false">BW94</f>
        <v>0</v>
      </c>
      <c r="AV233" s="97" t="n">
        <f aca="false">BX94</f>
        <v>0</v>
      </c>
      <c r="AW233" s="97" t="n">
        <f aca="false">BY94</f>
        <v>0</v>
      </c>
      <c r="BA233" s="99"/>
      <c r="BB233" s="99"/>
      <c r="BC233" s="99"/>
      <c r="BD233" s="99"/>
      <c r="BE233" s="99"/>
      <c r="BF233" s="99"/>
      <c r="BG233" s="99"/>
      <c r="BH233" s="99"/>
      <c r="BI233" s="99"/>
      <c r="BJ233" s="99"/>
      <c r="BK233" s="99"/>
      <c r="BL233" s="99"/>
      <c r="BM233" s="132" t="s">
        <v>104</v>
      </c>
      <c r="BN233" s="99"/>
      <c r="BO233" s="99"/>
      <c r="BP233" s="99"/>
      <c r="BQ233" s="99"/>
      <c r="BR233" s="99"/>
      <c r="BS233" s="99"/>
      <c r="BT233" s="99"/>
      <c r="BU233" s="99"/>
      <c r="BV233" s="99"/>
      <c r="BW233" s="99"/>
      <c r="BX233" s="99"/>
      <c r="BY233" s="99"/>
    </row>
    <row r="234" s="97" customFormat="true" ht="12.75" hidden="false" customHeight="false" outlineLevel="0" collapsed="false">
      <c r="V234" s="136"/>
      <c r="W234" s="116"/>
      <c r="X234" s="97" t="n">
        <f aca="false">BA101</f>
        <v>42</v>
      </c>
      <c r="Y234" s="97" t="n">
        <f aca="false">BB101</f>
        <v>10</v>
      </c>
      <c r="Z234" s="97" t="n">
        <f aca="false">BC101</f>
        <v>1</v>
      </c>
      <c r="AA234" s="97" t="n">
        <f aca="false">BD101</f>
        <v>0</v>
      </c>
      <c r="AB234" s="97" t="n">
        <f aca="false">BE101</f>
        <v>0</v>
      </c>
      <c r="AC234" s="97" t="n">
        <f aca="false">BF101</f>
        <v>0</v>
      </c>
      <c r="AD234" s="97" t="n">
        <f aca="false">BG101</f>
        <v>0</v>
      </c>
      <c r="AE234" s="97" t="n">
        <f aca="false">BH101</f>
        <v>0</v>
      </c>
      <c r="AF234" s="97" t="n">
        <f aca="false">BI101</f>
        <v>0</v>
      </c>
      <c r="AG234" s="97" t="n">
        <f aca="false">BJ101</f>
        <v>0</v>
      </c>
      <c r="AH234" s="97" t="n">
        <f aca="false">BK101</f>
        <v>0</v>
      </c>
      <c r="AI234" s="97" t="n">
        <f aca="false">BL101</f>
        <v>0</v>
      </c>
      <c r="AL234" s="97" t="n">
        <f aca="false">BN95</f>
        <v>3</v>
      </c>
      <c r="AM234" s="97" t="n">
        <f aca="false">BO95</f>
        <v>0</v>
      </c>
      <c r="AN234" s="97" t="n">
        <f aca="false">BP95</f>
        <v>0</v>
      </c>
      <c r="AO234" s="97" t="n">
        <f aca="false">BQ95</f>
        <v>0</v>
      </c>
      <c r="AP234" s="97" t="n">
        <f aca="false">BR95</f>
        <v>0</v>
      </c>
      <c r="AQ234" s="97" t="n">
        <f aca="false">BS95</f>
        <v>0</v>
      </c>
      <c r="AR234" s="97" t="n">
        <f aca="false">BT95</f>
        <v>0</v>
      </c>
      <c r="AS234" s="97" t="n">
        <f aca="false">BU95</f>
        <v>0</v>
      </c>
      <c r="AT234" s="97" t="n">
        <f aca="false">BV95</f>
        <v>0</v>
      </c>
      <c r="AU234" s="97" t="n">
        <f aca="false">BW95</f>
        <v>0</v>
      </c>
      <c r="AV234" s="97" t="n">
        <f aca="false">BX95</f>
        <v>0</v>
      </c>
      <c r="AW234" s="97" t="n">
        <f aca="false">BY95</f>
        <v>0</v>
      </c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132" t="s">
        <v>106</v>
      </c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</row>
    <row r="235" s="97" customFormat="true" ht="12.75" hidden="false" customHeight="false" outlineLevel="0" collapsed="false">
      <c r="V235" s="136"/>
      <c r="W235" s="116"/>
      <c r="X235" s="97" t="n">
        <f aca="false">BA102</f>
        <v>25</v>
      </c>
      <c r="Y235" s="97" t="n">
        <f aca="false">BB102</f>
        <v>10</v>
      </c>
      <c r="Z235" s="97" t="n">
        <f aca="false">BC102</f>
        <v>0</v>
      </c>
      <c r="AA235" s="97" t="n">
        <f aca="false">BD102</f>
        <v>0</v>
      </c>
      <c r="AB235" s="97" t="n">
        <f aca="false">BE102</f>
        <v>0</v>
      </c>
      <c r="AC235" s="97" t="n">
        <f aca="false">BF102</f>
        <v>0</v>
      </c>
      <c r="AD235" s="97" t="n">
        <f aca="false">BG102</f>
        <v>0</v>
      </c>
      <c r="AE235" s="97" t="n">
        <f aca="false">BH102</f>
        <v>0</v>
      </c>
      <c r="AF235" s="97" t="n">
        <f aca="false">BI102</f>
        <v>0</v>
      </c>
      <c r="AG235" s="97" t="n">
        <f aca="false">BJ102</f>
        <v>0</v>
      </c>
      <c r="AH235" s="97" t="n">
        <f aca="false">BK102</f>
        <v>0</v>
      </c>
      <c r="AI235" s="97" t="n">
        <f aca="false">BL102</f>
        <v>0</v>
      </c>
      <c r="AL235" s="97" t="n">
        <f aca="false">BN96</f>
        <v>2</v>
      </c>
      <c r="AM235" s="97" t="n">
        <f aca="false">BO96</f>
        <v>0</v>
      </c>
      <c r="AN235" s="97" t="n">
        <f aca="false">BP96</f>
        <v>0</v>
      </c>
      <c r="AO235" s="97" t="n">
        <f aca="false">BQ96</f>
        <v>0</v>
      </c>
      <c r="AP235" s="97" t="n">
        <f aca="false">BR96</f>
        <v>0</v>
      </c>
      <c r="AQ235" s="97" t="n">
        <f aca="false">BS96</f>
        <v>0</v>
      </c>
      <c r="AR235" s="97" t="n">
        <f aca="false">BT96</f>
        <v>0</v>
      </c>
      <c r="AS235" s="97" t="n">
        <f aca="false">BU96</f>
        <v>0</v>
      </c>
      <c r="AT235" s="97" t="n">
        <f aca="false">BV96</f>
        <v>0</v>
      </c>
      <c r="AU235" s="97" t="n">
        <f aca="false">BW96</f>
        <v>0</v>
      </c>
      <c r="AV235" s="97" t="n">
        <f aca="false">BX96</f>
        <v>0</v>
      </c>
      <c r="AW235" s="97" t="n">
        <f aca="false">BY96</f>
        <v>0</v>
      </c>
      <c r="BA235" s="99"/>
      <c r="BB235" s="99"/>
      <c r="BC235" s="99"/>
      <c r="BD235" s="99"/>
      <c r="BE235" s="99"/>
      <c r="BF235" s="99"/>
      <c r="BG235" s="99"/>
      <c r="BH235" s="99"/>
      <c r="BI235" s="99"/>
      <c r="BJ235" s="99"/>
      <c r="BK235" s="99"/>
      <c r="BL235" s="99"/>
      <c r="BM235" s="132" t="s">
        <v>107</v>
      </c>
      <c r="BN235" s="99"/>
      <c r="BO235" s="99"/>
      <c r="BP235" s="99"/>
      <c r="BQ235" s="99"/>
      <c r="BR235" s="99"/>
      <c r="BS235" s="99"/>
      <c r="BT235" s="99"/>
      <c r="BU235" s="99"/>
      <c r="BV235" s="99"/>
      <c r="BW235" s="99"/>
      <c r="BX235" s="99"/>
      <c r="BY235" s="99"/>
    </row>
    <row r="236" s="97" customFormat="true" ht="12.75" hidden="false" customHeight="false" outlineLevel="0" collapsed="false">
      <c r="V236" s="144"/>
      <c r="W236" s="116"/>
      <c r="X236" s="97" t="n">
        <f aca="false">BA103</f>
        <v>15</v>
      </c>
      <c r="Y236" s="97" t="n">
        <f aca="false">BB103</f>
        <v>10</v>
      </c>
      <c r="Z236" s="97" t="n">
        <f aca="false">BC103</f>
        <v>1</v>
      </c>
      <c r="AA236" s="97" t="n">
        <f aca="false">BD103</f>
        <v>0</v>
      </c>
      <c r="AB236" s="97" t="n">
        <f aca="false">BE103</f>
        <v>0</v>
      </c>
      <c r="AC236" s="97" t="n">
        <f aca="false">BF103</f>
        <v>0</v>
      </c>
      <c r="AD236" s="97" t="n">
        <f aca="false">BG103</f>
        <v>0</v>
      </c>
      <c r="AE236" s="97" t="n">
        <f aca="false">BH103</f>
        <v>0</v>
      </c>
      <c r="AF236" s="97" t="n">
        <f aca="false">BI103</f>
        <v>0</v>
      </c>
      <c r="AG236" s="97" t="n">
        <f aca="false">BJ103</f>
        <v>0</v>
      </c>
      <c r="AH236" s="97" t="n">
        <f aca="false">BK103</f>
        <v>0</v>
      </c>
      <c r="AI236" s="97" t="n">
        <f aca="false">BL103</f>
        <v>0</v>
      </c>
      <c r="AL236" s="97" t="n">
        <f aca="false">BN97</f>
        <v>0</v>
      </c>
      <c r="AM236" s="97" t="n">
        <f aca="false">BO97</f>
        <v>0</v>
      </c>
      <c r="AN236" s="97" t="n">
        <f aca="false">BP97</f>
        <v>0</v>
      </c>
      <c r="AO236" s="97" t="n">
        <f aca="false">BQ97</f>
        <v>0</v>
      </c>
      <c r="AP236" s="97" t="n">
        <f aca="false">BR97</f>
        <v>0</v>
      </c>
      <c r="AQ236" s="97" t="n">
        <f aca="false">BS97</f>
        <v>0</v>
      </c>
      <c r="AR236" s="97" t="n">
        <f aca="false">BT97</f>
        <v>0</v>
      </c>
      <c r="AS236" s="97" t="n">
        <f aca="false">BU97</f>
        <v>0</v>
      </c>
      <c r="AT236" s="97" t="n">
        <f aca="false">BV97</f>
        <v>0</v>
      </c>
      <c r="AU236" s="97" t="n">
        <f aca="false">BW97</f>
        <v>0</v>
      </c>
      <c r="AV236" s="97" t="n">
        <f aca="false">BX97</f>
        <v>0</v>
      </c>
      <c r="AW236" s="97" t="n">
        <f aca="false">BY97</f>
        <v>0</v>
      </c>
      <c r="BA236" s="99"/>
      <c r="BB236" s="99"/>
      <c r="BC236" s="99"/>
      <c r="BD236" s="99"/>
      <c r="BE236" s="99"/>
      <c r="BF236" s="99"/>
      <c r="BG236" s="99"/>
      <c r="BH236" s="99"/>
      <c r="BI236" s="99"/>
      <c r="BJ236" s="99"/>
      <c r="BK236" s="99"/>
      <c r="BL236" s="99"/>
      <c r="BM236" s="132" t="s">
        <v>108</v>
      </c>
      <c r="BN236" s="99"/>
      <c r="BO236" s="99"/>
      <c r="BP236" s="99"/>
      <c r="BQ236" s="99"/>
      <c r="BR236" s="99"/>
      <c r="BS236" s="99"/>
      <c r="BT236" s="99"/>
      <c r="BU236" s="99"/>
      <c r="BV236" s="99"/>
      <c r="BW236" s="99"/>
      <c r="BX236" s="99"/>
      <c r="BY236" s="99"/>
    </row>
    <row r="237" s="97" customFormat="true" ht="13.15" hidden="false" customHeight="false" outlineLevel="0" collapsed="false">
      <c r="V237" s="149"/>
      <c r="W237" s="116"/>
      <c r="X237" s="97" t="n">
        <f aca="false">BA104</f>
        <v>6</v>
      </c>
      <c r="Y237" s="97" t="n">
        <f aca="false">BB104</f>
        <v>2</v>
      </c>
      <c r="Z237" s="97" t="n">
        <f aca="false">BC104</f>
        <v>1</v>
      </c>
      <c r="AA237" s="97" t="n">
        <f aca="false">BD104</f>
        <v>0</v>
      </c>
      <c r="AB237" s="97" t="n">
        <f aca="false">BE104</f>
        <v>0</v>
      </c>
      <c r="AC237" s="97" t="n">
        <f aca="false">BF104</f>
        <v>0</v>
      </c>
      <c r="AD237" s="97" t="n">
        <f aca="false">BG104</f>
        <v>0</v>
      </c>
      <c r="AE237" s="97" t="n">
        <f aca="false">BH104</f>
        <v>0</v>
      </c>
      <c r="AF237" s="97" t="n">
        <f aca="false">BI104</f>
        <v>0</v>
      </c>
      <c r="AG237" s="97" t="n">
        <f aca="false">BJ104</f>
        <v>0</v>
      </c>
      <c r="AH237" s="97" t="n">
        <f aca="false">BK104</f>
        <v>0</v>
      </c>
      <c r="AI237" s="97" t="n">
        <f aca="false">BL104</f>
        <v>0</v>
      </c>
      <c r="AL237" s="97" t="n">
        <f aca="false">BN98</f>
        <v>0</v>
      </c>
      <c r="AM237" s="97" t="n">
        <f aca="false">BO98</f>
        <v>0</v>
      </c>
      <c r="AN237" s="97" t="n">
        <f aca="false">BP98</f>
        <v>0</v>
      </c>
      <c r="AO237" s="97" t="n">
        <f aca="false">BQ98</f>
        <v>0</v>
      </c>
      <c r="AP237" s="97" t="n">
        <f aca="false">BR98</f>
        <v>0</v>
      </c>
      <c r="AQ237" s="97" t="n">
        <f aca="false">BS98</f>
        <v>0</v>
      </c>
      <c r="AR237" s="97" t="n">
        <f aca="false">BT98</f>
        <v>0</v>
      </c>
      <c r="AS237" s="97" t="n">
        <f aca="false">BU98</f>
        <v>0</v>
      </c>
      <c r="AT237" s="97" t="n">
        <f aca="false">BV98</f>
        <v>0</v>
      </c>
      <c r="AU237" s="97" t="n">
        <f aca="false">BW98</f>
        <v>0</v>
      </c>
      <c r="AV237" s="97" t="n">
        <f aca="false">BX98</f>
        <v>0</v>
      </c>
      <c r="AW237" s="97" t="n">
        <f aca="false">BY98</f>
        <v>0</v>
      </c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128" t="s">
        <v>109</v>
      </c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</row>
    <row r="238" s="97" customFormat="true" ht="13.5" hidden="false" customHeight="false" outlineLevel="0" collapsed="false">
      <c r="V238" s="152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BA238" s="99"/>
      <c r="BB238" s="99"/>
      <c r="BC238" s="99"/>
      <c r="BD238" s="99"/>
      <c r="BE238" s="99"/>
      <c r="BF238" s="99"/>
      <c r="BG238" s="99"/>
      <c r="BH238" s="99"/>
      <c r="BI238" s="99"/>
      <c r="BJ238" s="99"/>
      <c r="BK238" s="99"/>
      <c r="BL238" s="99"/>
      <c r="BM238" s="133" t="s">
        <v>110</v>
      </c>
      <c r="BN238" s="99"/>
      <c r="BO238" s="99"/>
      <c r="BP238" s="99"/>
      <c r="BQ238" s="99"/>
      <c r="BR238" s="99"/>
      <c r="BS238" s="99"/>
      <c r="BT238" s="99"/>
      <c r="BU238" s="99"/>
      <c r="BV238" s="99"/>
      <c r="BW238" s="99"/>
      <c r="BX238" s="99"/>
      <c r="BY238" s="99"/>
    </row>
    <row r="239" s="97" customFormat="true" ht="12.75" hidden="false" customHeight="false" outlineLevel="0" collapsed="false">
      <c r="V239" s="165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100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</row>
    <row r="240" s="97" customFormat="true" ht="12.4" hidden="false" customHeight="false" outlineLevel="0" collapsed="false">
      <c r="V240" s="165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100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</row>
    <row r="241" s="97" customFormat="true" ht="12.4" hidden="false" customHeight="false" outlineLevel="0" collapsed="false">
      <c r="V241" s="98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100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</row>
    <row r="242" s="97" customFormat="true" ht="12.4" hidden="false" customHeight="false" outlineLevel="0" collapsed="false">
      <c r="V242" s="98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100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</row>
    <row r="243" s="97" customFormat="true" ht="12.4" hidden="false" customHeight="false" outlineLevel="0" collapsed="false">
      <c r="V243" s="98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100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</row>
    <row r="244" s="97" customFormat="true" ht="12.4" hidden="false" customHeight="false" outlineLevel="0" collapsed="false">
      <c r="V244" s="98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100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</row>
    <row r="245" s="97" customFormat="true" ht="12.4" hidden="false" customHeight="false" outlineLevel="0" collapsed="false">
      <c r="V245" s="98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100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</row>
    <row r="246" s="97" customFormat="true" ht="6.6" hidden="false" customHeight="true" outlineLevel="0" collapsed="false">
      <c r="V246" s="98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100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</row>
    <row r="247" s="97" customFormat="true" ht="12.4" hidden="false" customHeight="false" outlineLevel="0" collapsed="false">
      <c r="V247" s="98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100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</row>
    <row r="248" s="97" customFormat="true" ht="12.4" hidden="false" customHeight="false" outlineLevel="0" collapsed="false">
      <c r="V248" s="98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100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</row>
    <row r="249" s="97" customFormat="true" ht="12.4" hidden="false" customHeight="false" outlineLevel="0" collapsed="false">
      <c r="V249" s="98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100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</row>
    <row r="250" s="97" customFormat="true" ht="12.4" hidden="false" customHeight="false" outlineLevel="0" collapsed="false">
      <c r="V250" s="98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100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</row>
    <row r="251" s="97" customFormat="true" ht="12.4" hidden="false" customHeight="false" outlineLevel="0" collapsed="false">
      <c r="V251" s="98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100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</row>
    <row r="252" s="97" customFormat="true" ht="12.4" hidden="false" customHeight="false" outlineLevel="0" collapsed="false">
      <c r="V252" s="98"/>
      <c r="BA252" s="99"/>
      <c r="BB252" s="99"/>
      <c r="BC252" s="99"/>
      <c r="BD252" s="99"/>
      <c r="BE252" s="99"/>
      <c r="BF252" s="99"/>
      <c r="BG252" s="99"/>
      <c r="BH252" s="99"/>
      <c r="BI252" s="99"/>
      <c r="BJ252" s="99"/>
      <c r="BK252" s="99"/>
      <c r="BL252" s="99"/>
      <c r="BM252" s="100"/>
      <c r="BN252" s="99"/>
      <c r="BO252" s="99"/>
      <c r="BP252" s="99"/>
      <c r="BQ252" s="99"/>
      <c r="BR252" s="99"/>
      <c r="BS252" s="99"/>
      <c r="BT252" s="99"/>
      <c r="BU252" s="99"/>
      <c r="BV252" s="99"/>
      <c r="BW252" s="99"/>
      <c r="BX252" s="99"/>
      <c r="BY252" s="99"/>
    </row>
    <row r="253" s="97" customFormat="true" ht="12.4" hidden="false" customHeight="false" outlineLevel="0" collapsed="false">
      <c r="V253" s="98"/>
      <c r="BA253" s="99"/>
      <c r="BB253" s="99"/>
      <c r="BC253" s="99"/>
      <c r="BD253" s="99"/>
      <c r="BE253" s="99"/>
      <c r="BF253" s="99"/>
      <c r="BG253" s="99"/>
      <c r="BH253" s="99"/>
      <c r="BI253" s="99"/>
      <c r="BJ253" s="99"/>
      <c r="BK253" s="99"/>
      <c r="BL253" s="99"/>
      <c r="BM253" s="100"/>
      <c r="BN253" s="99"/>
      <c r="BO253" s="99"/>
      <c r="BP253" s="99"/>
      <c r="BQ253" s="99"/>
      <c r="BR253" s="99"/>
      <c r="BS253" s="99"/>
      <c r="BT253" s="99"/>
      <c r="BU253" s="99"/>
      <c r="BV253" s="99"/>
      <c r="BW253" s="99"/>
      <c r="BX253" s="99"/>
      <c r="BY253" s="99"/>
    </row>
    <row r="254" s="97" customFormat="true" ht="12.4" hidden="false" customHeight="false" outlineLevel="0" collapsed="false">
      <c r="V254" s="98"/>
      <c r="BA254" s="99"/>
      <c r="BB254" s="99"/>
      <c r="BC254" s="99"/>
      <c r="BD254" s="99"/>
      <c r="BE254" s="99"/>
      <c r="BF254" s="99"/>
      <c r="BG254" s="99"/>
      <c r="BH254" s="99"/>
      <c r="BI254" s="99"/>
      <c r="BJ254" s="99"/>
      <c r="BK254" s="99"/>
      <c r="BL254" s="99"/>
      <c r="BM254" s="100"/>
      <c r="BN254" s="99"/>
      <c r="BO254" s="99"/>
      <c r="BP254" s="99"/>
      <c r="BQ254" s="99"/>
      <c r="BR254" s="99"/>
      <c r="BS254" s="99"/>
      <c r="BT254" s="99"/>
      <c r="BU254" s="99"/>
      <c r="BV254" s="99"/>
      <c r="BW254" s="99"/>
      <c r="BX254" s="99"/>
      <c r="BY254" s="99"/>
    </row>
    <row r="255" s="97" customFormat="true" ht="12.4" hidden="false" customHeight="false" outlineLevel="0" collapsed="false">
      <c r="V255" s="98"/>
      <c r="BA255" s="99"/>
      <c r="BB255" s="99"/>
      <c r="BC255" s="99"/>
      <c r="BD255" s="99"/>
      <c r="BE255" s="99"/>
      <c r="BF255" s="99"/>
      <c r="BG255" s="99"/>
      <c r="BH255" s="99"/>
      <c r="BI255" s="99"/>
      <c r="BJ255" s="99"/>
      <c r="BK255" s="99"/>
      <c r="BL255" s="99"/>
      <c r="BM255" s="100"/>
      <c r="BN255" s="99"/>
      <c r="BO255" s="99"/>
      <c r="BP255" s="99"/>
      <c r="BQ255" s="99"/>
      <c r="BR255" s="99"/>
      <c r="BS255" s="99"/>
      <c r="BT255" s="99"/>
      <c r="BU255" s="99"/>
      <c r="BV255" s="99"/>
      <c r="BW255" s="99"/>
      <c r="BX255" s="99"/>
      <c r="BY255" s="99"/>
    </row>
    <row r="256" s="97" customFormat="true" ht="12.4" hidden="false" customHeight="false" outlineLevel="0" collapsed="false">
      <c r="V256" s="98"/>
      <c r="BA256" s="99"/>
      <c r="BB256" s="99"/>
      <c r="BC256" s="99"/>
      <c r="BD256" s="99"/>
      <c r="BE256" s="99"/>
      <c r="BF256" s="99"/>
      <c r="BG256" s="99"/>
      <c r="BH256" s="99"/>
      <c r="BI256" s="99"/>
      <c r="BJ256" s="99"/>
      <c r="BK256" s="99"/>
      <c r="BL256" s="99"/>
      <c r="BM256" s="100"/>
      <c r="BN256" s="99"/>
      <c r="BO256" s="99"/>
      <c r="BP256" s="99"/>
      <c r="BQ256" s="99"/>
      <c r="BR256" s="99"/>
      <c r="BS256" s="99"/>
      <c r="BT256" s="99"/>
      <c r="BU256" s="99"/>
      <c r="BV256" s="99"/>
      <c r="BW256" s="99"/>
      <c r="BX256" s="99"/>
      <c r="BY256" s="99"/>
    </row>
    <row r="257" s="97" customFormat="true" ht="12.75" hidden="false" customHeight="false" outlineLevel="0" collapsed="false">
      <c r="V257" s="173" t="s">
        <v>122</v>
      </c>
      <c r="W257" s="116"/>
      <c r="BA257" s="99"/>
      <c r="BB257" s="99"/>
      <c r="BC257" s="99"/>
      <c r="BD257" s="99"/>
      <c r="BE257" s="99"/>
      <c r="BF257" s="99"/>
      <c r="BG257" s="99"/>
      <c r="BH257" s="99"/>
      <c r="BI257" s="99"/>
      <c r="BJ257" s="99"/>
      <c r="BK257" s="99"/>
      <c r="BL257" s="99"/>
      <c r="BM257" s="100"/>
      <c r="BN257" s="99"/>
      <c r="BO257" s="99"/>
      <c r="BP257" s="99"/>
      <c r="BQ257" s="99"/>
      <c r="BR257" s="99"/>
      <c r="BS257" s="99"/>
      <c r="BT257" s="99"/>
      <c r="BU257" s="99"/>
      <c r="BV257" s="99"/>
      <c r="BW257" s="99"/>
      <c r="BX257" s="99"/>
      <c r="BY257" s="99"/>
    </row>
    <row r="258" s="97" customFormat="true" ht="12.75" hidden="false" customHeight="false" outlineLevel="0" collapsed="false">
      <c r="A258" s="175" t="n">
        <f aca="false">(H227+J227+L227+N227+P227+R227)/T227</f>
        <v>0</v>
      </c>
      <c r="B258" s="176" t="s">
        <v>131</v>
      </c>
      <c r="C258" s="170"/>
      <c r="D258" s="170"/>
      <c r="E258" s="170"/>
      <c r="F258" s="170"/>
      <c r="G258" s="170"/>
      <c r="H258" s="170"/>
      <c r="I258" s="170"/>
      <c r="J258" s="170"/>
      <c r="K258" s="170"/>
      <c r="L258" s="177" t="n">
        <f aca="false">(I227+K227+M227+O227+Q227+S227)/U227</f>
        <v>0</v>
      </c>
      <c r="M258" s="176" t="s">
        <v>132</v>
      </c>
      <c r="N258" s="170"/>
      <c r="O258" s="170"/>
      <c r="P258" s="170"/>
      <c r="Q258" s="170"/>
      <c r="R258" s="170"/>
      <c r="S258" s="170"/>
      <c r="T258" s="170"/>
      <c r="U258" s="170"/>
      <c r="V258" s="173" t="s">
        <v>123</v>
      </c>
      <c r="W258" s="116"/>
      <c r="BA258" s="99"/>
      <c r="BB258" s="99"/>
      <c r="BC258" s="99"/>
      <c r="BD258" s="99"/>
      <c r="BE258" s="99"/>
      <c r="BF258" s="99"/>
      <c r="BG258" s="99"/>
      <c r="BH258" s="99"/>
      <c r="BI258" s="99"/>
      <c r="BJ258" s="99"/>
      <c r="BK258" s="99"/>
      <c r="BL258" s="99"/>
      <c r="BM258" s="100"/>
      <c r="BN258" s="99"/>
      <c r="BO258" s="99"/>
      <c r="BP258" s="99"/>
      <c r="BQ258" s="99"/>
      <c r="BR258" s="99"/>
      <c r="BS258" s="99"/>
      <c r="BT258" s="99"/>
      <c r="BU258" s="99"/>
      <c r="BV258" s="99"/>
      <c r="BW258" s="99"/>
      <c r="BX258" s="99"/>
      <c r="BY258" s="99"/>
    </row>
    <row r="259" s="97" customFormat="true" ht="12.75" hidden="false" customHeight="false" outlineLevel="0" collapsed="false">
      <c r="A259" s="175" t="n">
        <f aca="false">(P227+R227)/T227</f>
        <v>0</v>
      </c>
      <c r="B259" s="176" t="s">
        <v>133</v>
      </c>
      <c r="C259" s="170"/>
      <c r="D259" s="170"/>
      <c r="E259" s="170"/>
      <c r="F259" s="170"/>
      <c r="G259" s="170"/>
      <c r="H259" s="170"/>
      <c r="I259" s="170"/>
      <c r="J259" s="170"/>
      <c r="K259" s="180"/>
      <c r="L259" s="175" t="n">
        <f aca="false">(Q227+S227)/U227</f>
        <v>0</v>
      </c>
      <c r="M259" s="176" t="s">
        <v>133</v>
      </c>
      <c r="N259" s="170"/>
      <c r="O259" s="170"/>
      <c r="P259" s="170"/>
      <c r="Q259" s="170"/>
      <c r="R259" s="170"/>
      <c r="S259" s="170"/>
      <c r="T259" s="170"/>
      <c r="U259" s="170"/>
      <c r="V259" s="173" t="s">
        <v>124</v>
      </c>
      <c r="W259" s="116"/>
      <c r="BA259" s="99"/>
      <c r="BB259" s="99"/>
      <c r="BC259" s="99"/>
      <c r="BD259" s="99"/>
      <c r="BE259" s="99"/>
      <c r="BF259" s="99"/>
      <c r="BG259" s="99"/>
      <c r="BH259" s="99"/>
      <c r="BI259" s="99"/>
      <c r="BJ259" s="99"/>
      <c r="BK259" s="99"/>
      <c r="BL259" s="99"/>
      <c r="BM259" s="100"/>
      <c r="BN259" s="99"/>
      <c r="BO259" s="99"/>
      <c r="BP259" s="99"/>
      <c r="BQ259" s="99"/>
      <c r="BR259" s="99"/>
      <c r="BS259" s="99"/>
      <c r="BT259" s="99"/>
      <c r="BU259" s="99"/>
      <c r="BV259" s="99"/>
      <c r="BW259" s="99"/>
      <c r="BX259" s="99"/>
      <c r="BY259" s="99"/>
    </row>
    <row r="260" s="97" customFormat="true" ht="13.15" hidden="false" customHeight="false" outlineLevel="0" collapsed="false">
      <c r="V260" s="173" t="s">
        <v>125</v>
      </c>
      <c r="W260" s="116"/>
      <c r="BA260" s="99"/>
      <c r="BB260" s="99"/>
      <c r="BC260" s="99"/>
      <c r="BD260" s="99"/>
      <c r="BE260" s="99"/>
      <c r="BF260" s="99"/>
      <c r="BG260" s="99"/>
      <c r="BH260" s="99"/>
      <c r="BI260" s="99"/>
      <c r="BJ260" s="99"/>
      <c r="BK260" s="99"/>
      <c r="BL260" s="99"/>
      <c r="BM260" s="100"/>
      <c r="BN260" s="99"/>
      <c r="BO260" s="99"/>
      <c r="BP260" s="99"/>
      <c r="BQ260" s="99"/>
      <c r="BR260" s="99"/>
      <c r="BS260" s="99"/>
      <c r="BT260" s="99"/>
      <c r="BU260" s="99"/>
      <c r="BV260" s="99"/>
      <c r="BW260" s="99"/>
      <c r="BX260" s="99"/>
      <c r="BY260" s="99"/>
    </row>
    <row r="261" s="97" customFormat="true" ht="17.25" hidden="false" customHeight="false" outlineLevel="0" collapsed="false">
      <c r="A261" s="181" t="str">
        <f aca="false">A1</f>
        <v>Comptages vitesse TV/PL à Montreuil</v>
      </c>
      <c r="B261" s="181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73" t="s">
        <v>126</v>
      </c>
      <c r="W261" s="116"/>
      <c r="BA261" s="99"/>
      <c r="BB261" s="99"/>
      <c r="BC261" s="99"/>
      <c r="BD261" s="99"/>
      <c r="BE261" s="99"/>
      <c r="BF261" s="99"/>
      <c r="BG261" s="99"/>
      <c r="BH261" s="99"/>
      <c r="BI261" s="99"/>
      <c r="BJ261" s="99"/>
      <c r="BK261" s="99"/>
      <c r="BL261" s="99"/>
      <c r="BM261" s="100"/>
      <c r="BN261" s="99"/>
      <c r="BO261" s="99"/>
      <c r="BP261" s="99"/>
      <c r="BQ261" s="99"/>
      <c r="BR261" s="99"/>
      <c r="BS261" s="99"/>
      <c r="BT261" s="99"/>
      <c r="BU261" s="99"/>
      <c r="BV261" s="99"/>
      <c r="BW261" s="99"/>
      <c r="BX261" s="99"/>
      <c r="BY261" s="99"/>
    </row>
    <row r="262" s="97" customFormat="true" ht="6" hidden="false" customHeight="true" outlineLevel="0" collapsed="false">
      <c r="A262" s="182"/>
      <c r="B262" s="183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73" t="s">
        <v>127</v>
      </c>
      <c r="W262" s="116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  <c r="BK262" s="99"/>
      <c r="BL262" s="99"/>
      <c r="BM262" s="100"/>
      <c r="BN262" s="99"/>
      <c r="BO262" s="99"/>
      <c r="BP262" s="99"/>
      <c r="BQ262" s="99"/>
      <c r="BR262" s="99"/>
      <c r="BS262" s="99"/>
      <c r="BT262" s="99"/>
      <c r="BU262" s="99"/>
      <c r="BV262" s="99"/>
      <c r="BW262" s="99"/>
      <c r="BX262" s="99"/>
      <c r="BY262" s="99"/>
    </row>
    <row r="263" s="97" customFormat="true" ht="13.15" hidden="false" customHeight="false" outlineLevel="0" collapsed="false">
      <c r="A263" s="116" t="s">
        <v>51</v>
      </c>
      <c r="E263" s="184" t="str">
        <f aca="false">BE5</f>
        <v>vendredi 26 mars 2021</v>
      </c>
      <c r="I263" s="190" t="str">
        <f aca="false">I3</f>
        <v>Entre</v>
      </c>
      <c r="J263" s="191" t="str">
        <f aca="false">J3</f>
        <v>Rue Crébillon</v>
      </c>
      <c r="K263" s="116"/>
      <c r="L263" s="186"/>
      <c r="M263" s="116"/>
      <c r="N263" s="116"/>
      <c r="O263" s="116" t="str">
        <f aca="false">O3</f>
        <v>Et</v>
      </c>
      <c r="P263" s="121" t="str">
        <f aca="false">P3</f>
        <v>Rue Leroyer</v>
      </c>
      <c r="V263" s="173" t="s">
        <v>128</v>
      </c>
      <c r="W263" s="116"/>
      <c r="BA263" s="99"/>
      <c r="BB263" s="99"/>
      <c r="BC263" s="99"/>
      <c r="BD263" s="99"/>
      <c r="BE263" s="99"/>
      <c r="BF263" s="99"/>
      <c r="BG263" s="99"/>
      <c r="BH263" s="99"/>
      <c r="BI263" s="99"/>
      <c r="BJ263" s="99"/>
      <c r="BK263" s="99"/>
      <c r="BL263" s="99"/>
      <c r="BM263" s="100"/>
      <c r="BN263" s="99"/>
      <c r="BO263" s="99"/>
      <c r="BP263" s="99"/>
      <c r="BQ263" s="99"/>
      <c r="BR263" s="99"/>
      <c r="BS263" s="99"/>
      <c r="BT263" s="99"/>
      <c r="BU263" s="99"/>
      <c r="BV263" s="99"/>
      <c r="BW263" s="99"/>
      <c r="BX263" s="99"/>
      <c r="BY263" s="99"/>
    </row>
    <row r="264" s="97" customFormat="true" ht="13.15" hidden="false" customHeight="false" outlineLevel="0" collapsed="false">
      <c r="A264" s="187" t="s">
        <v>54</v>
      </c>
      <c r="V264" s="173" t="s">
        <v>129</v>
      </c>
      <c r="W264" s="116"/>
      <c r="BA264" s="99"/>
      <c r="BB264" s="99"/>
      <c r="BC264" s="99"/>
      <c r="BD264" s="99"/>
      <c r="BE264" s="99"/>
      <c r="BF264" s="99"/>
      <c r="BG264" s="99"/>
      <c r="BH264" s="99"/>
      <c r="BI264" s="99"/>
      <c r="BJ264" s="99"/>
      <c r="BK264" s="99"/>
      <c r="BL264" s="99"/>
      <c r="BM264" s="100"/>
      <c r="BN264" s="99"/>
      <c r="BO264" s="99"/>
      <c r="BP264" s="99"/>
      <c r="BQ264" s="99"/>
      <c r="BR264" s="99"/>
      <c r="BS264" s="99"/>
      <c r="BT264" s="99"/>
      <c r="BU264" s="99"/>
      <c r="BV264" s="99"/>
      <c r="BW264" s="99"/>
      <c r="BX264" s="99"/>
      <c r="BY264" s="99"/>
    </row>
    <row r="265" s="97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6"/>
      <c r="BA265" s="99"/>
      <c r="BB265" s="99"/>
      <c r="BC265" s="99"/>
      <c r="BD265" s="99"/>
      <c r="BE265" s="99"/>
      <c r="BF265" s="99"/>
      <c r="BG265" s="99"/>
      <c r="BH265" s="99"/>
      <c r="BI265" s="99"/>
      <c r="BJ265" s="99"/>
      <c r="BK265" s="99"/>
      <c r="BL265" s="99"/>
      <c r="BM265" s="100"/>
      <c r="BN265" s="99"/>
      <c r="BO265" s="99"/>
      <c r="BP265" s="99"/>
      <c r="BQ265" s="99"/>
      <c r="BR265" s="99"/>
      <c r="BS265" s="99"/>
      <c r="BT265" s="99"/>
      <c r="BU265" s="99"/>
      <c r="BV265" s="99"/>
      <c r="BW265" s="99"/>
      <c r="BX265" s="99"/>
      <c r="BY265" s="99"/>
    </row>
    <row r="266" s="97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170"/>
      <c r="BA266" s="99"/>
      <c r="BB266" s="99"/>
      <c r="BC266" s="99"/>
      <c r="BD266" s="99"/>
      <c r="BE266" s="99"/>
      <c r="BF266" s="99"/>
      <c r="BG266" s="99"/>
      <c r="BH266" s="99"/>
      <c r="BI266" s="99"/>
      <c r="BJ266" s="99"/>
      <c r="BK266" s="99"/>
      <c r="BL266" s="99"/>
      <c r="BM266" s="100"/>
      <c r="BN266" s="99"/>
      <c r="BO266" s="99"/>
      <c r="BP266" s="99"/>
      <c r="BQ266" s="99"/>
      <c r="BR266" s="99"/>
      <c r="BS266" s="99"/>
      <c r="BT266" s="99"/>
      <c r="BU266" s="99"/>
      <c r="BV266" s="99"/>
      <c r="BW266" s="99"/>
      <c r="BX266" s="99"/>
      <c r="BY266" s="99"/>
    </row>
    <row r="267" s="97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70"/>
      <c r="BA267" s="99"/>
      <c r="BB267" s="99"/>
      <c r="BC267" s="99"/>
      <c r="BD267" s="99"/>
      <c r="BE267" s="99"/>
      <c r="BF267" s="99"/>
      <c r="BG267" s="99"/>
      <c r="BH267" s="99"/>
      <c r="BI267" s="99"/>
      <c r="BJ267" s="99"/>
      <c r="BK267" s="99"/>
      <c r="BL267" s="99"/>
      <c r="BM267" s="100"/>
      <c r="BN267" s="99"/>
      <c r="BO267" s="99"/>
      <c r="BP267" s="99"/>
      <c r="BQ267" s="99"/>
      <c r="BR267" s="99"/>
      <c r="BS267" s="99"/>
      <c r="BT267" s="99"/>
      <c r="BU267" s="99"/>
      <c r="BV267" s="99"/>
      <c r="BW267" s="99"/>
      <c r="BX267" s="99"/>
      <c r="BY267" s="99"/>
    </row>
    <row r="268" s="97" customFormat="true" ht="13.15" hidden="false" customHeight="false" outlineLevel="0" collapsed="false">
      <c r="A268" s="132" t="s">
        <v>85</v>
      </c>
      <c r="B268" s="139" t="n">
        <f aca="false">X280</f>
        <v>10</v>
      </c>
      <c r="C268" s="140" t="n">
        <f aca="false">AL280</f>
        <v>1</v>
      </c>
      <c r="D268" s="139" t="n">
        <f aca="false">Y280</f>
        <v>0</v>
      </c>
      <c r="E268" s="140" t="n">
        <f aca="false">AM280</f>
        <v>0</v>
      </c>
      <c r="F268" s="139" t="n">
        <f aca="false">Z280</f>
        <v>0</v>
      </c>
      <c r="G268" s="140" t="n">
        <f aca="false">AN280</f>
        <v>0</v>
      </c>
      <c r="H268" s="139" t="n">
        <f aca="false">AA280</f>
        <v>0</v>
      </c>
      <c r="I268" s="140" t="n">
        <f aca="false">AO280</f>
        <v>0</v>
      </c>
      <c r="J268" s="139" t="n">
        <f aca="false">AB280</f>
        <v>0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10</v>
      </c>
      <c r="U268" s="140" t="n">
        <f aca="false">SUM(C268,E268,G268,I268,K268,M268,O268,Q268,S268)</f>
        <v>1</v>
      </c>
      <c r="V268" s="98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BA268" s="99"/>
      <c r="BB268" s="99"/>
      <c r="BC268" s="99"/>
      <c r="BD268" s="99"/>
      <c r="BE268" s="99"/>
      <c r="BF268" s="99"/>
      <c r="BG268" s="99"/>
      <c r="BH268" s="99"/>
      <c r="BI268" s="99"/>
      <c r="BJ268" s="99"/>
      <c r="BK268" s="99"/>
      <c r="BL268" s="99"/>
      <c r="BM268" s="100"/>
      <c r="BN268" s="99"/>
      <c r="BO268" s="99"/>
      <c r="BP268" s="99"/>
      <c r="BQ268" s="99"/>
      <c r="BR268" s="99"/>
      <c r="BS268" s="99"/>
      <c r="BT268" s="99"/>
      <c r="BU268" s="99"/>
      <c r="BV268" s="99"/>
      <c r="BW268" s="99"/>
      <c r="BX268" s="99"/>
      <c r="BY268" s="99"/>
    </row>
    <row r="269" s="97" customFormat="true" ht="12.75" hidden="false" customHeight="false" outlineLevel="0" collapsed="false">
      <c r="A269" s="132" t="s">
        <v>86</v>
      </c>
      <c r="B269" s="139" t="n">
        <f aca="false">X281</f>
        <v>4</v>
      </c>
      <c r="C269" s="140" t="n">
        <f aca="false">AL281</f>
        <v>0</v>
      </c>
      <c r="D269" s="139" t="n">
        <f aca="false">Y281</f>
        <v>2</v>
      </c>
      <c r="E269" s="140" t="n">
        <f aca="false">AM281</f>
        <v>0</v>
      </c>
      <c r="F269" s="139" t="n">
        <f aca="false">Z281</f>
        <v>0</v>
      </c>
      <c r="G269" s="140" t="n">
        <f aca="false">AN281</f>
        <v>0</v>
      </c>
      <c r="H269" s="139" t="n">
        <f aca="false">AA281</f>
        <v>0</v>
      </c>
      <c r="I269" s="140" t="n">
        <f aca="false">AO281</f>
        <v>0</v>
      </c>
      <c r="J269" s="139" t="n">
        <f aca="false">AB281</f>
        <v>0</v>
      </c>
      <c r="K269" s="140" t="n">
        <f aca="false">AP281</f>
        <v>0</v>
      </c>
      <c r="L269" s="139" t="n">
        <f aca="false">AC281</f>
        <v>0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6</v>
      </c>
      <c r="U269" s="140" t="n">
        <f aca="false">SUM(C269,E269,G269,I269,K269,M269,O269,Q269,S269)</f>
        <v>0</v>
      </c>
      <c r="V269" s="98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BA269" s="99"/>
      <c r="BB269" s="99"/>
      <c r="BC269" s="99"/>
      <c r="BD269" s="99"/>
      <c r="BE269" s="99"/>
      <c r="BF269" s="99"/>
      <c r="BG269" s="99"/>
      <c r="BH269" s="99"/>
      <c r="BI269" s="99"/>
      <c r="BJ269" s="99"/>
      <c r="BK269" s="99"/>
      <c r="BL269" s="99"/>
      <c r="BM269" s="100"/>
      <c r="BN269" s="99"/>
      <c r="BO269" s="99"/>
      <c r="BP269" s="99"/>
      <c r="BQ269" s="99"/>
      <c r="BR269" s="99"/>
      <c r="BS269" s="99"/>
      <c r="BT269" s="99"/>
      <c r="BU269" s="99"/>
      <c r="BV269" s="99"/>
      <c r="BW269" s="99"/>
      <c r="BX269" s="99"/>
      <c r="BY269" s="99"/>
    </row>
    <row r="270" s="97" customFormat="true" ht="12.4" hidden="false" customHeight="false" outlineLevel="0" collapsed="false">
      <c r="A270" s="132" t="s">
        <v>87</v>
      </c>
      <c r="B270" s="139" t="n">
        <f aca="false">X282</f>
        <v>4</v>
      </c>
      <c r="C270" s="140" t="n">
        <f aca="false">AL282</f>
        <v>1</v>
      </c>
      <c r="D270" s="139" t="n">
        <f aca="false">Y282</f>
        <v>1</v>
      </c>
      <c r="E270" s="140" t="n">
        <f aca="false">AM282</f>
        <v>0</v>
      </c>
      <c r="F270" s="139" t="n">
        <f aca="false">Z282</f>
        <v>0</v>
      </c>
      <c r="G270" s="140" t="n">
        <f aca="false">AN282</f>
        <v>0</v>
      </c>
      <c r="H270" s="139" t="n">
        <f aca="false">AA282</f>
        <v>0</v>
      </c>
      <c r="I270" s="140" t="n">
        <f aca="false">AO282</f>
        <v>0</v>
      </c>
      <c r="J270" s="139" t="n">
        <f aca="false">AB282</f>
        <v>0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5</v>
      </c>
      <c r="U270" s="140" t="n">
        <f aca="false">SUM(C270,E270,G270,I270,K270,M270,O270,Q270,S270)</f>
        <v>1</v>
      </c>
      <c r="V270" s="98"/>
      <c r="BA270" s="99"/>
      <c r="BB270" s="99"/>
      <c r="BC270" s="99"/>
      <c r="BD270" s="99"/>
      <c r="BE270" s="99"/>
      <c r="BF270" s="99"/>
      <c r="BG270" s="99"/>
      <c r="BH270" s="99"/>
      <c r="BI270" s="99"/>
      <c r="BJ270" s="99"/>
      <c r="BK270" s="99"/>
      <c r="BL270" s="99"/>
      <c r="BM270" s="100"/>
      <c r="BN270" s="99"/>
      <c r="BO270" s="99"/>
      <c r="BP270" s="99"/>
      <c r="BQ270" s="99"/>
      <c r="BR270" s="99"/>
      <c r="BS270" s="99"/>
      <c r="BT270" s="99"/>
      <c r="BU270" s="99"/>
      <c r="BV270" s="99"/>
      <c r="BW270" s="99"/>
      <c r="BX270" s="99"/>
      <c r="BY270" s="99"/>
    </row>
    <row r="271" s="97" customFormat="true" ht="13.15" hidden="false" customHeight="false" outlineLevel="0" collapsed="false">
      <c r="A271" s="132" t="s">
        <v>88</v>
      </c>
      <c r="B271" s="139" t="n">
        <f aca="false">X283</f>
        <v>2</v>
      </c>
      <c r="C271" s="140" t="n">
        <f aca="false">AL283</f>
        <v>1</v>
      </c>
      <c r="D271" s="139" t="n">
        <f aca="false">Y283</f>
        <v>0</v>
      </c>
      <c r="E271" s="140" t="n">
        <f aca="false">AM283</f>
        <v>0</v>
      </c>
      <c r="F271" s="139" t="n">
        <f aca="false">Z283</f>
        <v>0</v>
      </c>
      <c r="G271" s="140" t="n">
        <f aca="false">AN283</f>
        <v>0</v>
      </c>
      <c r="H271" s="139" t="n">
        <f aca="false">AA283</f>
        <v>0</v>
      </c>
      <c r="I271" s="140" t="n">
        <f aca="false">AO283</f>
        <v>0</v>
      </c>
      <c r="J271" s="139" t="n">
        <f aca="false">AB283</f>
        <v>0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0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2</v>
      </c>
      <c r="U271" s="140" t="n">
        <f aca="false">SUM(C271,E271,G271,I271,K271,M271,O271,Q271,S271)</f>
        <v>1</v>
      </c>
      <c r="V271" s="98"/>
      <c r="X271" s="103" t="s">
        <v>134</v>
      </c>
      <c r="AA271" s="116"/>
      <c r="AB271" s="116"/>
      <c r="AC271" s="116"/>
      <c r="AD271" s="116"/>
      <c r="AE271" s="104" t="s">
        <v>135</v>
      </c>
      <c r="AG271" s="116"/>
      <c r="AK271" s="116"/>
      <c r="BA271" s="99"/>
      <c r="BB271" s="99"/>
      <c r="BC271" s="99"/>
      <c r="BD271" s="99"/>
      <c r="BE271" s="99"/>
      <c r="BF271" s="99"/>
      <c r="BG271" s="99"/>
      <c r="BH271" s="99"/>
      <c r="BI271" s="99"/>
      <c r="BJ271" s="99"/>
      <c r="BK271" s="99"/>
      <c r="BL271" s="99"/>
      <c r="BM271" s="100"/>
      <c r="BN271" s="99"/>
      <c r="BO271" s="99"/>
      <c r="BP271" s="99"/>
      <c r="BQ271" s="99"/>
      <c r="BR271" s="99"/>
      <c r="BS271" s="99"/>
      <c r="BT271" s="99"/>
      <c r="BU271" s="99"/>
      <c r="BV271" s="99"/>
      <c r="BW271" s="99"/>
      <c r="BX271" s="99"/>
      <c r="BY271" s="99"/>
    </row>
    <row r="272" s="97" customFormat="true" ht="15" hidden="false" customHeight="false" outlineLevel="0" collapsed="false">
      <c r="A272" s="132" t="s">
        <v>89</v>
      </c>
      <c r="B272" s="139" t="n">
        <f aca="false">X284</f>
        <v>3</v>
      </c>
      <c r="C272" s="140" t="n">
        <f aca="false">AL284</f>
        <v>1</v>
      </c>
      <c r="D272" s="139" t="n">
        <f aca="false">Y284</f>
        <v>0</v>
      </c>
      <c r="E272" s="140" t="n">
        <f aca="false">AM284</f>
        <v>0</v>
      </c>
      <c r="F272" s="139" t="n">
        <f aca="false">Z284</f>
        <v>0</v>
      </c>
      <c r="G272" s="140" t="n">
        <f aca="false">AN284</f>
        <v>0</v>
      </c>
      <c r="H272" s="139" t="n">
        <f aca="false">AA284</f>
        <v>0</v>
      </c>
      <c r="I272" s="140" t="n">
        <f aca="false">AO284</f>
        <v>0</v>
      </c>
      <c r="J272" s="139" t="n">
        <f aca="false">AB284</f>
        <v>0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3</v>
      </c>
      <c r="U272" s="140" t="n">
        <f aca="false">SUM(C272,E272,G272,I272,K272,M272,O272,Q272,S272)</f>
        <v>1</v>
      </c>
      <c r="V272" s="107"/>
      <c r="W272" s="108"/>
      <c r="X272" s="103" t="s">
        <v>136</v>
      </c>
      <c r="Y272" s="108"/>
      <c r="Z272" s="108"/>
      <c r="AA272" s="116"/>
      <c r="AB272" s="116"/>
      <c r="AC272" s="116"/>
      <c r="AD272" s="116"/>
      <c r="AE272" s="104" t="s">
        <v>137</v>
      </c>
      <c r="AF272" s="108"/>
      <c r="AG272" s="116"/>
      <c r="AH272" s="108"/>
      <c r="AI272" s="108"/>
      <c r="AJ272" s="108"/>
      <c r="AK272" s="116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BA272" s="99"/>
      <c r="BB272" s="99"/>
      <c r="BC272" s="99"/>
      <c r="BD272" s="99"/>
      <c r="BE272" s="99"/>
      <c r="BF272" s="99"/>
      <c r="BG272" s="99"/>
      <c r="BH272" s="99"/>
      <c r="BI272" s="99"/>
      <c r="BJ272" s="99"/>
      <c r="BK272" s="99"/>
      <c r="BL272" s="99"/>
      <c r="BM272" s="100"/>
      <c r="BN272" s="99"/>
      <c r="BO272" s="99"/>
      <c r="BP272" s="99"/>
      <c r="BQ272" s="99"/>
      <c r="BR272" s="99"/>
      <c r="BS272" s="99"/>
      <c r="BT272" s="99"/>
      <c r="BU272" s="99"/>
      <c r="BV272" s="99"/>
      <c r="BW272" s="99"/>
      <c r="BX272" s="99"/>
      <c r="BY272" s="99"/>
    </row>
    <row r="273" s="97" customFormat="true" ht="12.75" hidden="false" customHeight="false" outlineLevel="0" collapsed="false">
      <c r="A273" s="132" t="s">
        <v>90</v>
      </c>
      <c r="B273" s="139" t="n">
        <f aca="false">X285</f>
        <v>0</v>
      </c>
      <c r="C273" s="140" t="n">
        <f aca="false">AL285</f>
        <v>0</v>
      </c>
      <c r="D273" s="139" t="n">
        <f aca="false">Y285</f>
        <v>0</v>
      </c>
      <c r="E273" s="140" t="n">
        <f aca="false">AM285</f>
        <v>0</v>
      </c>
      <c r="F273" s="139" t="n">
        <f aca="false">Z285</f>
        <v>0</v>
      </c>
      <c r="G273" s="140" t="n">
        <f aca="false">AN285</f>
        <v>0</v>
      </c>
      <c r="H273" s="139" t="n">
        <f aca="false">AA285</f>
        <v>0</v>
      </c>
      <c r="I273" s="140" t="n">
        <f aca="false">AO285</f>
        <v>0</v>
      </c>
      <c r="J273" s="139" t="n">
        <f aca="false">AB285</f>
        <v>0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0</v>
      </c>
      <c r="U273" s="140" t="n">
        <f aca="false">SUM(C273,E273,G273,I273,K273,M273,O273,Q273,S273)</f>
        <v>0</v>
      </c>
      <c r="V273" s="98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BA273" s="99"/>
      <c r="BB273" s="99"/>
      <c r="BC273" s="99"/>
      <c r="BD273" s="99"/>
      <c r="BE273" s="99"/>
      <c r="BF273" s="99"/>
      <c r="BG273" s="99"/>
      <c r="BH273" s="99"/>
      <c r="BI273" s="99"/>
      <c r="BJ273" s="99"/>
      <c r="BK273" s="99"/>
      <c r="BL273" s="99"/>
      <c r="BM273" s="100"/>
      <c r="BN273" s="99"/>
      <c r="BO273" s="99"/>
      <c r="BP273" s="99"/>
      <c r="BQ273" s="99"/>
      <c r="BR273" s="99"/>
      <c r="BS273" s="99"/>
      <c r="BT273" s="99"/>
      <c r="BU273" s="99"/>
      <c r="BV273" s="99"/>
      <c r="BW273" s="99"/>
      <c r="BX273" s="99"/>
      <c r="BY273" s="99"/>
    </row>
    <row r="274" s="97" customFormat="true" ht="12.75" hidden="false" customHeight="false" outlineLevel="0" collapsed="false">
      <c r="A274" s="132" t="s">
        <v>91</v>
      </c>
      <c r="B274" s="139" t="n">
        <f aca="false">X286</f>
        <v>13</v>
      </c>
      <c r="C274" s="140" t="n">
        <f aca="false">AL286</f>
        <v>0</v>
      </c>
      <c r="D274" s="139" t="n">
        <f aca="false">Y286</f>
        <v>4</v>
      </c>
      <c r="E274" s="140" t="n">
        <f aca="false">AM286</f>
        <v>0</v>
      </c>
      <c r="F274" s="139" t="n">
        <f aca="false">Z286</f>
        <v>1</v>
      </c>
      <c r="G274" s="140" t="n">
        <f aca="false">AN286</f>
        <v>0</v>
      </c>
      <c r="H274" s="139" t="n">
        <f aca="false">AA286</f>
        <v>0</v>
      </c>
      <c r="I274" s="140" t="n">
        <f aca="false">AO286</f>
        <v>0</v>
      </c>
      <c r="J274" s="139" t="n">
        <f aca="false">AB286</f>
        <v>0</v>
      </c>
      <c r="K274" s="140" t="n">
        <f aca="false">AP286</f>
        <v>0</v>
      </c>
      <c r="L274" s="139" t="n">
        <f aca="false">AC286</f>
        <v>0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18</v>
      </c>
      <c r="U274" s="140" t="n">
        <f aca="false">SUM(C274,E274,G274,I274,K274,M274,O274,Q274,S274)</f>
        <v>0</v>
      </c>
      <c r="V274" s="98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BA274" s="99"/>
      <c r="BB274" s="99"/>
      <c r="BC274" s="99"/>
      <c r="BD274" s="99"/>
      <c r="BE274" s="99"/>
      <c r="BF274" s="99"/>
      <c r="BG274" s="99"/>
      <c r="BH274" s="99"/>
      <c r="BI274" s="99"/>
      <c r="BJ274" s="99"/>
      <c r="BK274" s="99"/>
      <c r="BL274" s="99"/>
      <c r="BM274" s="100"/>
      <c r="BN274" s="99"/>
      <c r="BO274" s="99"/>
      <c r="BP274" s="99"/>
      <c r="BQ274" s="99"/>
      <c r="BR274" s="99"/>
      <c r="BS274" s="99"/>
      <c r="BT274" s="99"/>
      <c r="BU274" s="99"/>
      <c r="BV274" s="99"/>
      <c r="BW274" s="99"/>
      <c r="BX274" s="99"/>
      <c r="BY274" s="99"/>
    </row>
    <row r="275" s="97" customFormat="true" ht="12.75" hidden="false" customHeight="false" outlineLevel="0" collapsed="false">
      <c r="A275" s="132" t="s">
        <v>92</v>
      </c>
      <c r="B275" s="139" t="n">
        <f aca="false">X287</f>
        <v>44</v>
      </c>
      <c r="C275" s="140" t="n">
        <f aca="false">AL287</f>
        <v>1</v>
      </c>
      <c r="D275" s="139" t="n">
        <f aca="false">Y287</f>
        <v>0</v>
      </c>
      <c r="E275" s="140" t="n">
        <f aca="false">AM287</f>
        <v>0</v>
      </c>
      <c r="F275" s="139" t="n">
        <f aca="false">Z287</f>
        <v>0</v>
      </c>
      <c r="G275" s="140" t="n">
        <f aca="false">AN287</f>
        <v>0</v>
      </c>
      <c r="H275" s="139" t="n">
        <f aca="false">AA287</f>
        <v>0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44</v>
      </c>
      <c r="U275" s="140" t="n">
        <f aca="false">SUM(C275,E275,G275,I275,K275,M275,O275,Q275,S275)</f>
        <v>1</v>
      </c>
      <c r="V275" s="98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BA275" s="99"/>
      <c r="BB275" s="99"/>
      <c r="BC275" s="99"/>
      <c r="BD275" s="99"/>
      <c r="BE275" s="99"/>
      <c r="BF275" s="99"/>
      <c r="BG275" s="99"/>
      <c r="BH275" s="99"/>
      <c r="BI275" s="99"/>
      <c r="BJ275" s="99"/>
      <c r="BK275" s="99"/>
      <c r="BL275" s="99"/>
      <c r="BM275" s="100"/>
      <c r="BN275" s="99"/>
      <c r="BO275" s="99"/>
      <c r="BP275" s="99"/>
      <c r="BQ275" s="99"/>
      <c r="BR275" s="99"/>
      <c r="BS275" s="99"/>
      <c r="BT275" s="99"/>
      <c r="BU275" s="99"/>
      <c r="BV275" s="99"/>
      <c r="BW275" s="99"/>
      <c r="BX275" s="99"/>
      <c r="BY275" s="99"/>
    </row>
    <row r="276" s="97" customFormat="true" ht="12.75" hidden="false" customHeight="false" outlineLevel="0" collapsed="false">
      <c r="A276" s="132" t="s">
        <v>93</v>
      </c>
      <c r="B276" s="139" t="n">
        <f aca="false">X288</f>
        <v>116</v>
      </c>
      <c r="C276" s="140" t="n">
        <f aca="false">AL288</f>
        <v>5</v>
      </c>
      <c r="D276" s="139" t="n">
        <f aca="false">Y288</f>
        <v>6</v>
      </c>
      <c r="E276" s="140" t="n">
        <f aca="false">AM288</f>
        <v>1</v>
      </c>
      <c r="F276" s="139" t="n">
        <f aca="false">Z288</f>
        <v>0</v>
      </c>
      <c r="G276" s="140" t="n">
        <f aca="false">AN288</f>
        <v>0</v>
      </c>
      <c r="H276" s="139" t="n">
        <f aca="false">AA288</f>
        <v>0</v>
      </c>
      <c r="I276" s="140" t="n">
        <f aca="false">AO288</f>
        <v>0</v>
      </c>
      <c r="J276" s="139" t="n">
        <f aca="false">AB288</f>
        <v>0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122</v>
      </c>
      <c r="U276" s="140" t="n">
        <f aca="false">SUM(C276,E276,G276,I276,K276,M276,O276,Q276,S276)</f>
        <v>6</v>
      </c>
      <c r="V276" s="98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BA276" s="99"/>
      <c r="BB276" s="99"/>
      <c r="BC276" s="99"/>
      <c r="BD276" s="99"/>
      <c r="BE276" s="99"/>
      <c r="BF276" s="99"/>
      <c r="BG276" s="99"/>
      <c r="BH276" s="99"/>
      <c r="BI276" s="99"/>
      <c r="BJ276" s="99"/>
      <c r="BK276" s="99"/>
      <c r="BL276" s="99"/>
      <c r="BM276" s="100"/>
      <c r="BN276" s="99"/>
      <c r="BO276" s="99"/>
      <c r="BP276" s="99"/>
      <c r="BQ276" s="99"/>
      <c r="BR276" s="99"/>
      <c r="BS276" s="99"/>
      <c r="BT276" s="99"/>
      <c r="BU276" s="99"/>
      <c r="BV276" s="99"/>
      <c r="BW276" s="99"/>
      <c r="BX276" s="99"/>
      <c r="BY276" s="99"/>
    </row>
    <row r="277" s="97" customFormat="true" ht="13.15" hidden="false" customHeight="false" outlineLevel="0" collapsed="false">
      <c r="A277" s="132" t="s">
        <v>94</v>
      </c>
      <c r="B277" s="139" t="n">
        <f aca="false">X289</f>
        <v>74</v>
      </c>
      <c r="C277" s="140" t="n">
        <f aca="false">AL289</f>
        <v>6</v>
      </c>
      <c r="D277" s="139" t="n">
        <f aca="false">Y289</f>
        <v>5</v>
      </c>
      <c r="E277" s="140" t="n">
        <f aca="false">AM289</f>
        <v>1</v>
      </c>
      <c r="F277" s="139" t="n">
        <f aca="false">Z289</f>
        <v>0</v>
      </c>
      <c r="G277" s="140" t="n">
        <f aca="false">AN289</f>
        <v>0</v>
      </c>
      <c r="H277" s="139" t="n">
        <f aca="false">AA289</f>
        <v>0</v>
      </c>
      <c r="I277" s="140" t="n">
        <f aca="false">AO289</f>
        <v>0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79</v>
      </c>
      <c r="U277" s="140" t="n">
        <f aca="false">SUM(C277,E277,G277,I277,K277,M277,O277,Q277,S277)</f>
        <v>7</v>
      </c>
      <c r="V277" s="136"/>
      <c r="W277" s="116"/>
      <c r="X277" s="104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BA277" s="99"/>
      <c r="BB277" s="99"/>
      <c r="BC277" s="99"/>
      <c r="BD277" s="99"/>
      <c r="BE277" s="99"/>
      <c r="BF277" s="99"/>
      <c r="BG277" s="99"/>
      <c r="BH277" s="99"/>
      <c r="BI277" s="99"/>
      <c r="BJ277" s="99"/>
      <c r="BK277" s="99"/>
      <c r="BL277" s="99"/>
      <c r="BM277" s="100"/>
      <c r="BN277" s="99"/>
      <c r="BO277" s="99"/>
      <c r="BP277" s="99"/>
      <c r="BQ277" s="99"/>
      <c r="BR277" s="99"/>
      <c r="BS277" s="99"/>
      <c r="BT277" s="99"/>
      <c r="BU277" s="99"/>
      <c r="BV277" s="99"/>
      <c r="BW277" s="99"/>
      <c r="BX277" s="99"/>
      <c r="BY277" s="99"/>
    </row>
    <row r="278" s="97" customFormat="true" ht="12.75" hidden="false" customHeight="false" outlineLevel="0" collapsed="false">
      <c r="A278" s="132" t="s">
        <v>95</v>
      </c>
      <c r="B278" s="139" t="n">
        <f aca="false">X290</f>
        <v>60</v>
      </c>
      <c r="C278" s="140" t="n">
        <f aca="false">AL290</f>
        <v>2</v>
      </c>
      <c r="D278" s="139" t="n">
        <f aca="false">Y290</f>
        <v>4</v>
      </c>
      <c r="E278" s="140" t="n">
        <f aca="false">AM290</f>
        <v>0</v>
      </c>
      <c r="F278" s="139" t="n">
        <f aca="false">Z290</f>
        <v>0</v>
      </c>
      <c r="G278" s="140" t="n">
        <f aca="false">AN290</f>
        <v>0</v>
      </c>
      <c r="H278" s="139" t="n">
        <f aca="false">AA290</f>
        <v>0</v>
      </c>
      <c r="I278" s="140" t="n">
        <f aca="false">AO290</f>
        <v>0</v>
      </c>
      <c r="J278" s="139" t="n">
        <f aca="false">AB290</f>
        <v>0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64</v>
      </c>
      <c r="U278" s="140" t="n">
        <f aca="false">SUM(C278,E278,G278,I278,K278,M278,O278,Q278,S278)</f>
        <v>2</v>
      </c>
      <c r="V278" s="13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BA278" s="99"/>
      <c r="BB278" s="99"/>
      <c r="BC278" s="99"/>
      <c r="BD278" s="99"/>
      <c r="BE278" s="99"/>
      <c r="BF278" s="99"/>
      <c r="BG278" s="99"/>
      <c r="BH278" s="99"/>
      <c r="BI278" s="99"/>
      <c r="BJ278" s="99"/>
      <c r="BK278" s="99"/>
      <c r="BL278" s="99"/>
      <c r="BM278" s="100"/>
      <c r="BN278" s="99"/>
      <c r="BO278" s="99"/>
      <c r="BP278" s="99"/>
      <c r="BQ278" s="99"/>
      <c r="BR278" s="99"/>
      <c r="BS278" s="99"/>
      <c r="BT278" s="99"/>
      <c r="BU278" s="99"/>
      <c r="BV278" s="99"/>
      <c r="BW278" s="99"/>
      <c r="BX278" s="99"/>
      <c r="BY278" s="99"/>
    </row>
    <row r="279" s="97" customFormat="true" ht="12.75" hidden="false" customHeight="false" outlineLevel="0" collapsed="false">
      <c r="A279" s="132" t="s">
        <v>96</v>
      </c>
      <c r="B279" s="139" t="n">
        <f aca="false">X291</f>
        <v>83</v>
      </c>
      <c r="C279" s="140" t="n">
        <f aca="false">AL291</f>
        <v>5</v>
      </c>
      <c r="D279" s="139" t="n">
        <f aca="false">Y291</f>
        <v>7</v>
      </c>
      <c r="E279" s="140" t="n">
        <f aca="false">AM291</f>
        <v>0</v>
      </c>
      <c r="F279" s="139" t="n">
        <f aca="false">Z291</f>
        <v>0</v>
      </c>
      <c r="G279" s="140" t="n">
        <f aca="false">AN291</f>
        <v>0</v>
      </c>
      <c r="H279" s="139" t="n">
        <f aca="false">AA291</f>
        <v>0</v>
      </c>
      <c r="I279" s="140" t="n">
        <f aca="false">AO291</f>
        <v>0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90</v>
      </c>
      <c r="U279" s="140" t="n">
        <f aca="false">SUM(C279,E279,G279,I279,K279,M279,O279,Q279,S279)</f>
        <v>5</v>
      </c>
      <c r="V279" s="13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BA279" s="99"/>
      <c r="BB279" s="99"/>
      <c r="BC279" s="99"/>
      <c r="BD279" s="99"/>
      <c r="BE279" s="99"/>
      <c r="BF279" s="99"/>
      <c r="BG279" s="99"/>
      <c r="BH279" s="99"/>
      <c r="BI279" s="99"/>
      <c r="BJ279" s="99"/>
      <c r="BK279" s="99"/>
      <c r="BL279" s="99"/>
      <c r="BM279" s="100"/>
      <c r="BN279" s="99"/>
      <c r="BO279" s="99"/>
      <c r="BP279" s="99"/>
      <c r="BQ279" s="99"/>
      <c r="BR279" s="99"/>
      <c r="BS279" s="99"/>
      <c r="BT279" s="99"/>
      <c r="BU279" s="99"/>
      <c r="BV279" s="99"/>
      <c r="BW279" s="99"/>
      <c r="BX279" s="99"/>
      <c r="BY279" s="99"/>
    </row>
    <row r="280" s="97" customFormat="true" ht="12.75" hidden="false" customHeight="false" outlineLevel="0" collapsed="false">
      <c r="A280" s="132" t="s">
        <v>97</v>
      </c>
      <c r="B280" s="139" t="n">
        <f aca="false">X292</f>
        <v>89</v>
      </c>
      <c r="C280" s="140" t="n">
        <f aca="false">AL292</f>
        <v>2</v>
      </c>
      <c r="D280" s="139" t="n">
        <f aca="false">Y292</f>
        <v>6</v>
      </c>
      <c r="E280" s="140" t="n">
        <f aca="false">AM292</f>
        <v>0</v>
      </c>
      <c r="F280" s="139" t="n">
        <f aca="false">Z292</f>
        <v>0</v>
      </c>
      <c r="G280" s="140" t="n">
        <f aca="false">AN292</f>
        <v>0</v>
      </c>
      <c r="H280" s="139" t="n">
        <f aca="false">AA292</f>
        <v>0</v>
      </c>
      <c r="I280" s="140" t="n">
        <f aca="false">AO292</f>
        <v>0</v>
      </c>
      <c r="J280" s="139" t="n">
        <f aca="false">AB292</f>
        <v>0</v>
      </c>
      <c r="K280" s="140" t="n">
        <f aca="false">AP292</f>
        <v>0</v>
      </c>
      <c r="L280" s="139" t="n">
        <f aca="false">AC292</f>
        <v>0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95</v>
      </c>
      <c r="U280" s="140" t="n">
        <f aca="false">SUM(C280,E280,G280,I280,K280,M280,O280,Q280,S280)</f>
        <v>2</v>
      </c>
      <c r="V280" s="136"/>
      <c r="W280" s="116"/>
      <c r="X280" s="97" t="n">
        <f aca="false">BA105</f>
        <v>10</v>
      </c>
      <c r="Y280" s="97" t="n">
        <f aca="false">BB105</f>
        <v>0</v>
      </c>
      <c r="Z280" s="97" t="n">
        <f aca="false">BC105</f>
        <v>0</v>
      </c>
      <c r="AA280" s="97" t="n">
        <f aca="false">BD105</f>
        <v>0</v>
      </c>
      <c r="AB280" s="97" t="n">
        <f aca="false">BE105</f>
        <v>0</v>
      </c>
      <c r="AC280" s="97" t="n">
        <f aca="false">BF105</f>
        <v>0</v>
      </c>
      <c r="AD280" s="97" t="n">
        <f aca="false">BG105</f>
        <v>0</v>
      </c>
      <c r="AE280" s="97" t="n">
        <f aca="false">BH105</f>
        <v>0</v>
      </c>
      <c r="AF280" s="97" t="n">
        <f aca="false">BI105</f>
        <v>0</v>
      </c>
      <c r="AG280" s="97" t="n">
        <f aca="false">BJ105</f>
        <v>0</v>
      </c>
      <c r="AH280" s="97" t="n">
        <f aca="false">BK105</f>
        <v>0</v>
      </c>
      <c r="AI280" s="97" t="n">
        <f aca="false">BL105</f>
        <v>0</v>
      </c>
      <c r="AL280" s="97" t="n">
        <f aca="false">BN99</f>
        <v>1</v>
      </c>
      <c r="AM280" s="97" t="n">
        <f aca="false">BO99</f>
        <v>0</v>
      </c>
      <c r="AN280" s="97" t="n">
        <f aca="false">BP99</f>
        <v>0</v>
      </c>
      <c r="AO280" s="97" t="n">
        <f aca="false">BQ99</f>
        <v>0</v>
      </c>
      <c r="AP280" s="97" t="n">
        <f aca="false">BR99</f>
        <v>0</v>
      </c>
      <c r="AQ280" s="97" t="n">
        <f aca="false">BS99</f>
        <v>0</v>
      </c>
      <c r="AR280" s="97" t="n">
        <f aca="false">BT99</f>
        <v>0</v>
      </c>
      <c r="AS280" s="97" t="n">
        <f aca="false">BU99</f>
        <v>0</v>
      </c>
      <c r="AT280" s="97" t="n">
        <f aca="false">BV99</f>
        <v>0</v>
      </c>
      <c r="AU280" s="97" t="n">
        <f aca="false">BW99</f>
        <v>0</v>
      </c>
      <c r="AV280" s="97" t="n">
        <f aca="false">BX99</f>
        <v>0</v>
      </c>
      <c r="AW280" s="97" t="n">
        <f aca="false">BY99</f>
        <v>0</v>
      </c>
      <c r="BA280" s="99"/>
      <c r="BB280" s="99"/>
      <c r="BC280" s="99"/>
      <c r="BD280" s="99"/>
      <c r="BE280" s="99"/>
      <c r="BF280" s="99"/>
      <c r="BG280" s="99"/>
      <c r="BH280" s="99"/>
      <c r="BI280" s="99"/>
      <c r="BJ280" s="99"/>
      <c r="BK280" s="99"/>
      <c r="BL280" s="99"/>
      <c r="BM280" s="100"/>
      <c r="BN280" s="99"/>
      <c r="BO280" s="99"/>
      <c r="BP280" s="99"/>
      <c r="BQ280" s="99"/>
      <c r="BR280" s="99"/>
      <c r="BS280" s="99"/>
      <c r="BT280" s="99"/>
      <c r="BU280" s="99"/>
      <c r="BV280" s="99"/>
      <c r="BW280" s="99"/>
      <c r="BX280" s="99"/>
      <c r="BY280" s="99"/>
    </row>
    <row r="281" s="97" customFormat="true" ht="12.75" hidden="false" customHeight="false" outlineLevel="0" collapsed="false">
      <c r="A281" s="132" t="s">
        <v>98</v>
      </c>
      <c r="B281" s="139" t="n">
        <f aca="false">X294</f>
        <v>81</v>
      </c>
      <c r="C281" s="140" t="n">
        <f aca="false">AL294</f>
        <v>4</v>
      </c>
      <c r="D281" s="139" t="n">
        <f aca="false">Y294</f>
        <v>10</v>
      </c>
      <c r="E281" s="140" t="n">
        <f aca="false">AM294</f>
        <v>2</v>
      </c>
      <c r="F281" s="139" t="n">
        <f aca="false">Z294</f>
        <v>0</v>
      </c>
      <c r="G281" s="140" t="n">
        <f aca="false">AN294</f>
        <v>0</v>
      </c>
      <c r="H281" s="139" t="n">
        <f aca="false">AA294</f>
        <v>0</v>
      </c>
      <c r="I281" s="140" t="n">
        <f aca="false">AO294</f>
        <v>0</v>
      </c>
      <c r="J281" s="139" t="n">
        <f aca="false">AB294</f>
        <v>0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91</v>
      </c>
      <c r="U281" s="140" t="n">
        <f aca="false">SUM(C281,E281,G281,I281,K281,M281,O281,Q281,S281)</f>
        <v>6</v>
      </c>
      <c r="V281" s="136"/>
      <c r="W281" s="116"/>
      <c r="X281" s="97" t="n">
        <f aca="false">BA106</f>
        <v>4</v>
      </c>
      <c r="Y281" s="97" t="n">
        <f aca="false">BB106</f>
        <v>2</v>
      </c>
      <c r="Z281" s="97" t="n">
        <f aca="false">BC106</f>
        <v>0</v>
      </c>
      <c r="AA281" s="97" t="n">
        <f aca="false">BD106</f>
        <v>0</v>
      </c>
      <c r="AB281" s="97" t="n">
        <f aca="false">BE106</f>
        <v>0</v>
      </c>
      <c r="AC281" s="97" t="n">
        <f aca="false">BF106</f>
        <v>0</v>
      </c>
      <c r="AD281" s="97" t="n">
        <f aca="false">BG106</f>
        <v>0</v>
      </c>
      <c r="AE281" s="97" t="n">
        <f aca="false">BH106</f>
        <v>0</v>
      </c>
      <c r="AF281" s="97" t="n">
        <f aca="false">BI106</f>
        <v>0</v>
      </c>
      <c r="AG281" s="97" t="n">
        <f aca="false">BJ106</f>
        <v>0</v>
      </c>
      <c r="AH281" s="97" t="n">
        <f aca="false">BK106</f>
        <v>0</v>
      </c>
      <c r="AI281" s="97" t="n">
        <f aca="false">BL106</f>
        <v>0</v>
      </c>
      <c r="AL281" s="97" t="n">
        <f aca="false">BN100</f>
        <v>0</v>
      </c>
      <c r="AM281" s="97" t="n">
        <f aca="false">BO100</f>
        <v>0</v>
      </c>
      <c r="AN281" s="97" t="n">
        <f aca="false">BP100</f>
        <v>0</v>
      </c>
      <c r="AO281" s="97" t="n">
        <f aca="false">BQ100</f>
        <v>0</v>
      </c>
      <c r="AP281" s="97" t="n">
        <f aca="false">BR100</f>
        <v>0</v>
      </c>
      <c r="AQ281" s="97" t="n">
        <f aca="false">BS100</f>
        <v>0</v>
      </c>
      <c r="AR281" s="97" t="n">
        <f aca="false">BT100</f>
        <v>0</v>
      </c>
      <c r="AS281" s="97" t="n">
        <f aca="false">BU100</f>
        <v>0</v>
      </c>
      <c r="AT281" s="97" t="n">
        <f aca="false">BV100</f>
        <v>0</v>
      </c>
      <c r="AU281" s="97" t="n">
        <f aca="false">BW100</f>
        <v>0</v>
      </c>
      <c r="AV281" s="97" t="n">
        <f aca="false">BX100</f>
        <v>0</v>
      </c>
      <c r="AW281" s="97" t="n">
        <f aca="false">BY100</f>
        <v>0</v>
      </c>
      <c r="BA281" s="99"/>
      <c r="BB281" s="99"/>
      <c r="BC281" s="99"/>
      <c r="BD281" s="99"/>
      <c r="BE281" s="99"/>
      <c r="BF281" s="99"/>
      <c r="BG281" s="99"/>
      <c r="BH281" s="99"/>
      <c r="BI281" s="99"/>
      <c r="BJ281" s="99"/>
      <c r="BK281" s="99"/>
      <c r="BL281" s="99"/>
      <c r="BM281" s="100"/>
      <c r="BN281" s="99"/>
      <c r="BO281" s="99"/>
      <c r="BP281" s="99"/>
      <c r="BQ281" s="99"/>
      <c r="BR281" s="99"/>
      <c r="BS281" s="99"/>
      <c r="BT281" s="99"/>
      <c r="BU281" s="99"/>
      <c r="BV281" s="99"/>
      <c r="BW281" s="99"/>
      <c r="BX281" s="99"/>
      <c r="BY281" s="99"/>
    </row>
    <row r="282" s="97" customFormat="true" ht="12.75" hidden="false" customHeight="false" outlineLevel="0" collapsed="false">
      <c r="A282" s="132" t="s">
        <v>99</v>
      </c>
      <c r="B282" s="139" t="n">
        <f aca="false">X295</f>
        <v>71</v>
      </c>
      <c r="C282" s="140" t="n">
        <f aca="false">AL295</f>
        <v>2</v>
      </c>
      <c r="D282" s="139" t="n">
        <f aca="false">Y295</f>
        <v>14</v>
      </c>
      <c r="E282" s="140" t="n">
        <f aca="false">AM295</f>
        <v>0</v>
      </c>
      <c r="F282" s="139" t="n">
        <f aca="false">Z295</f>
        <v>1</v>
      </c>
      <c r="G282" s="140" t="n">
        <f aca="false">AN295</f>
        <v>0</v>
      </c>
      <c r="H282" s="139" t="n">
        <f aca="false">AA295</f>
        <v>3</v>
      </c>
      <c r="I282" s="140" t="n">
        <f aca="false">AO295</f>
        <v>0</v>
      </c>
      <c r="J282" s="139" t="n">
        <f aca="false">AB295</f>
        <v>0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89</v>
      </c>
      <c r="U282" s="140" t="n">
        <f aca="false">SUM(C282,E282,G282,I282,K282,M282,O282,Q282,S282)</f>
        <v>2</v>
      </c>
      <c r="V282" s="136"/>
      <c r="W282" s="116"/>
      <c r="X282" s="97" t="n">
        <f aca="false">BA107</f>
        <v>4</v>
      </c>
      <c r="Y282" s="97" t="n">
        <f aca="false">BB107</f>
        <v>1</v>
      </c>
      <c r="Z282" s="97" t="n">
        <f aca="false">BC107</f>
        <v>0</v>
      </c>
      <c r="AA282" s="97" t="n">
        <f aca="false">BD107</f>
        <v>0</v>
      </c>
      <c r="AB282" s="97" t="n">
        <f aca="false">BE107</f>
        <v>0</v>
      </c>
      <c r="AC282" s="97" t="n">
        <f aca="false">BF107</f>
        <v>0</v>
      </c>
      <c r="AD282" s="97" t="n">
        <f aca="false">BG107</f>
        <v>0</v>
      </c>
      <c r="AE282" s="97" t="n">
        <f aca="false">BH107</f>
        <v>0</v>
      </c>
      <c r="AF282" s="97" t="n">
        <f aca="false">BI107</f>
        <v>0</v>
      </c>
      <c r="AG282" s="97" t="n">
        <f aca="false">BJ107</f>
        <v>0</v>
      </c>
      <c r="AH282" s="97" t="n">
        <f aca="false">BK107</f>
        <v>0</v>
      </c>
      <c r="AI282" s="97" t="n">
        <f aca="false">BL107</f>
        <v>0</v>
      </c>
      <c r="AL282" s="97" t="n">
        <f aca="false">BN101</f>
        <v>1</v>
      </c>
      <c r="AM282" s="97" t="n">
        <f aca="false">BO101</f>
        <v>0</v>
      </c>
      <c r="AN282" s="97" t="n">
        <f aca="false">BP101</f>
        <v>0</v>
      </c>
      <c r="AO282" s="97" t="n">
        <f aca="false">BQ101</f>
        <v>0</v>
      </c>
      <c r="AP282" s="97" t="n">
        <f aca="false">BR101</f>
        <v>0</v>
      </c>
      <c r="AQ282" s="97" t="n">
        <f aca="false">BS101</f>
        <v>0</v>
      </c>
      <c r="AR282" s="97" t="n">
        <f aca="false">BT101</f>
        <v>0</v>
      </c>
      <c r="AS282" s="97" t="n">
        <f aca="false">BU101</f>
        <v>0</v>
      </c>
      <c r="AT282" s="97" t="n">
        <f aca="false">BV101</f>
        <v>0</v>
      </c>
      <c r="AU282" s="97" t="n">
        <f aca="false">BW101</f>
        <v>0</v>
      </c>
      <c r="AV282" s="97" t="n">
        <f aca="false">BX101</f>
        <v>0</v>
      </c>
      <c r="AW282" s="97" t="n">
        <f aca="false">BY101</f>
        <v>0</v>
      </c>
      <c r="BA282" s="99"/>
      <c r="BB282" s="99"/>
      <c r="BC282" s="99"/>
      <c r="BD282" s="99"/>
      <c r="BE282" s="99"/>
      <c r="BF282" s="99"/>
      <c r="BG282" s="99"/>
      <c r="BH282" s="99"/>
      <c r="BI282" s="99"/>
      <c r="BJ282" s="99"/>
      <c r="BK282" s="99"/>
      <c r="BL282" s="99"/>
      <c r="BM282" s="100"/>
      <c r="BN282" s="99"/>
      <c r="BO282" s="99"/>
      <c r="BP282" s="99"/>
      <c r="BQ282" s="99"/>
      <c r="BR282" s="99"/>
      <c r="BS282" s="99"/>
      <c r="BT282" s="99"/>
      <c r="BU282" s="99"/>
      <c r="BV282" s="99"/>
      <c r="BW282" s="99"/>
      <c r="BX282" s="99"/>
      <c r="BY282" s="99"/>
    </row>
    <row r="283" s="97" customFormat="true" ht="12.75" hidden="false" customHeight="false" outlineLevel="0" collapsed="false">
      <c r="A283" s="132" t="s">
        <v>100</v>
      </c>
      <c r="B283" s="139" t="n">
        <f aca="false">X296</f>
        <v>82</v>
      </c>
      <c r="C283" s="140" t="n">
        <f aca="false">AL296</f>
        <v>3</v>
      </c>
      <c r="D283" s="139" t="n">
        <f aca="false">Y296</f>
        <v>8</v>
      </c>
      <c r="E283" s="140" t="n">
        <f aca="false">AM296</f>
        <v>0</v>
      </c>
      <c r="F283" s="139" t="n">
        <f aca="false">Z296</f>
        <v>0</v>
      </c>
      <c r="G283" s="140" t="n">
        <f aca="false">AN296</f>
        <v>0</v>
      </c>
      <c r="H283" s="139" t="n">
        <f aca="false">AA296</f>
        <v>0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90</v>
      </c>
      <c r="U283" s="140" t="n">
        <f aca="false">SUM(C283,E283,G283,I283,K283,M283,O283,Q283,S283)</f>
        <v>3</v>
      </c>
      <c r="V283" s="136"/>
      <c r="W283" s="116"/>
      <c r="X283" s="97" t="n">
        <f aca="false">BA108</f>
        <v>2</v>
      </c>
      <c r="Y283" s="97" t="n">
        <f aca="false">BB108</f>
        <v>0</v>
      </c>
      <c r="Z283" s="97" t="n">
        <f aca="false">BC108</f>
        <v>0</v>
      </c>
      <c r="AA283" s="97" t="n">
        <f aca="false">BD108</f>
        <v>0</v>
      </c>
      <c r="AB283" s="97" t="n">
        <f aca="false">BE108</f>
        <v>0</v>
      </c>
      <c r="AC283" s="97" t="n">
        <f aca="false">BF108</f>
        <v>0</v>
      </c>
      <c r="AD283" s="97" t="n">
        <f aca="false">BG108</f>
        <v>0</v>
      </c>
      <c r="AE283" s="97" t="n">
        <f aca="false">BH108</f>
        <v>0</v>
      </c>
      <c r="AF283" s="97" t="n">
        <f aca="false">BI108</f>
        <v>0</v>
      </c>
      <c r="AG283" s="97" t="n">
        <f aca="false">BJ108</f>
        <v>0</v>
      </c>
      <c r="AH283" s="97" t="n">
        <f aca="false">BK108</f>
        <v>0</v>
      </c>
      <c r="AI283" s="97" t="n">
        <f aca="false">BL108</f>
        <v>0</v>
      </c>
      <c r="AL283" s="97" t="n">
        <f aca="false">BN102</f>
        <v>1</v>
      </c>
      <c r="AM283" s="97" t="n">
        <f aca="false">BO102</f>
        <v>0</v>
      </c>
      <c r="AN283" s="97" t="n">
        <f aca="false">BP102</f>
        <v>0</v>
      </c>
      <c r="AO283" s="97" t="n">
        <f aca="false">BQ102</f>
        <v>0</v>
      </c>
      <c r="AP283" s="97" t="n">
        <f aca="false">BR102</f>
        <v>0</v>
      </c>
      <c r="AQ283" s="97" t="n">
        <f aca="false">BS102</f>
        <v>0</v>
      </c>
      <c r="AR283" s="97" t="n">
        <f aca="false">BT102</f>
        <v>0</v>
      </c>
      <c r="AS283" s="97" t="n">
        <f aca="false">BU102</f>
        <v>0</v>
      </c>
      <c r="AT283" s="97" t="n">
        <f aca="false">BV102</f>
        <v>0</v>
      </c>
      <c r="AU283" s="97" t="n">
        <f aca="false">BW102</f>
        <v>0</v>
      </c>
      <c r="AV283" s="97" t="n">
        <f aca="false">BX102</f>
        <v>0</v>
      </c>
      <c r="AW283" s="97" t="n">
        <f aca="false">BY102</f>
        <v>0</v>
      </c>
      <c r="BA283" s="99"/>
      <c r="BB283" s="99"/>
      <c r="BC283" s="99"/>
      <c r="BD283" s="99"/>
      <c r="BE283" s="99"/>
      <c r="BF283" s="99"/>
      <c r="BG283" s="99"/>
      <c r="BH283" s="99"/>
      <c r="BI283" s="99"/>
      <c r="BJ283" s="99"/>
      <c r="BK283" s="99"/>
      <c r="BL283" s="99"/>
      <c r="BM283" s="100"/>
      <c r="BN283" s="99"/>
      <c r="BO283" s="99"/>
      <c r="BP283" s="99"/>
      <c r="BQ283" s="99"/>
      <c r="BR283" s="99"/>
      <c r="BS283" s="99"/>
      <c r="BT283" s="99"/>
      <c r="BU283" s="99"/>
      <c r="BV283" s="99"/>
      <c r="BW283" s="99"/>
      <c r="BX283" s="99"/>
      <c r="BY283" s="99"/>
    </row>
    <row r="284" s="97" customFormat="true" ht="12.75" hidden="false" customHeight="false" outlineLevel="0" collapsed="false">
      <c r="A284" s="132" t="s">
        <v>101</v>
      </c>
      <c r="B284" s="139" t="n">
        <f aca="false">X297</f>
        <v>149</v>
      </c>
      <c r="C284" s="140" t="n">
        <f aca="false">AL297</f>
        <v>7</v>
      </c>
      <c r="D284" s="139" t="n">
        <f aca="false">Y297</f>
        <v>6</v>
      </c>
      <c r="E284" s="140" t="n">
        <f aca="false">AM297</f>
        <v>0</v>
      </c>
      <c r="F284" s="139" t="n">
        <f aca="false">Z297</f>
        <v>0</v>
      </c>
      <c r="G284" s="140" t="n">
        <f aca="false">AN297</f>
        <v>0</v>
      </c>
      <c r="H284" s="139" t="n">
        <f aca="false">AA297</f>
        <v>0</v>
      </c>
      <c r="I284" s="140" t="n">
        <f aca="false">AO297</f>
        <v>0</v>
      </c>
      <c r="J284" s="139" t="n">
        <f aca="false">AB297</f>
        <v>0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155</v>
      </c>
      <c r="U284" s="140" t="n">
        <f aca="false">SUM(C284,E284,G284,I284,K284,M284,O284,Q284,S284)</f>
        <v>7</v>
      </c>
      <c r="V284" s="136"/>
      <c r="W284" s="116"/>
      <c r="X284" s="97" t="n">
        <f aca="false">BA109</f>
        <v>3</v>
      </c>
      <c r="Y284" s="97" t="n">
        <f aca="false">BB109</f>
        <v>0</v>
      </c>
      <c r="Z284" s="97" t="n">
        <f aca="false">BC109</f>
        <v>0</v>
      </c>
      <c r="AA284" s="97" t="n">
        <f aca="false">BD109</f>
        <v>0</v>
      </c>
      <c r="AB284" s="97" t="n">
        <f aca="false">BE109</f>
        <v>0</v>
      </c>
      <c r="AC284" s="97" t="n">
        <f aca="false">BF109</f>
        <v>0</v>
      </c>
      <c r="AD284" s="97" t="n">
        <f aca="false">BG109</f>
        <v>0</v>
      </c>
      <c r="AE284" s="97" t="n">
        <f aca="false">BH109</f>
        <v>0</v>
      </c>
      <c r="AF284" s="97" t="n">
        <f aca="false">BI109</f>
        <v>0</v>
      </c>
      <c r="AG284" s="97" t="n">
        <f aca="false">BJ109</f>
        <v>0</v>
      </c>
      <c r="AH284" s="97" t="n">
        <f aca="false">BK109</f>
        <v>0</v>
      </c>
      <c r="AI284" s="97" t="n">
        <f aca="false">BL109</f>
        <v>0</v>
      </c>
      <c r="AL284" s="97" t="n">
        <f aca="false">BN103</f>
        <v>1</v>
      </c>
      <c r="AM284" s="97" t="n">
        <f aca="false">BO103</f>
        <v>0</v>
      </c>
      <c r="AN284" s="97" t="n">
        <f aca="false">BP103</f>
        <v>0</v>
      </c>
      <c r="AO284" s="97" t="n">
        <f aca="false">BQ103</f>
        <v>0</v>
      </c>
      <c r="AP284" s="97" t="n">
        <f aca="false">BR103</f>
        <v>0</v>
      </c>
      <c r="AQ284" s="97" t="n">
        <f aca="false">BS103</f>
        <v>0</v>
      </c>
      <c r="AR284" s="97" t="n">
        <f aca="false">BT103</f>
        <v>0</v>
      </c>
      <c r="AS284" s="97" t="n">
        <f aca="false">BU103</f>
        <v>0</v>
      </c>
      <c r="AT284" s="97" t="n">
        <f aca="false">BV103</f>
        <v>0</v>
      </c>
      <c r="AU284" s="97" t="n">
        <f aca="false">BW103</f>
        <v>0</v>
      </c>
      <c r="AV284" s="97" t="n">
        <f aca="false">BX103</f>
        <v>0</v>
      </c>
      <c r="AW284" s="97" t="n">
        <f aca="false">BY103</f>
        <v>0</v>
      </c>
      <c r="BA284" s="99"/>
      <c r="BB284" s="99"/>
      <c r="BC284" s="99"/>
      <c r="BD284" s="99"/>
      <c r="BE284" s="99"/>
      <c r="BF284" s="99"/>
      <c r="BG284" s="99"/>
      <c r="BH284" s="99"/>
      <c r="BI284" s="99"/>
      <c r="BJ284" s="99"/>
      <c r="BK284" s="99"/>
      <c r="BL284" s="99"/>
      <c r="BM284" s="100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</row>
    <row r="285" s="97" customFormat="true" ht="12.75" hidden="false" customHeight="false" outlineLevel="0" collapsed="false">
      <c r="A285" s="132" t="s">
        <v>102</v>
      </c>
      <c r="B285" s="139" t="n">
        <f aca="false">X298</f>
        <v>124</v>
      </c>
      <c r="C285" s="140" t="n">
        <f aca="false">AL298</f>
        <v>6</v>
      </c>
      <c r="D285" s="139" t="n">
        <f aca="false">Y298</f>
        <v>12</v>
      </c>
      <c r="E285" s="140" t="n">
        <f aca="false">AM298</f>
        <v>0</v>
      </c>
      <c r="F285" s="139" t="n">
        <f aca="false">Z298</f>
        <v>3</v>
      </c>
      <c r="G285" s="140" t="n">
        <f aca="false">AN298</f>
        <v>0</v>
      </c>
      <c r="H285" s="139" t="n">
        <f aca="false">AA298</f>
        <v>0</v>
      </c>
      <c r="I285" s="140" t="n">
        <f aca="false">AO298</f>
        <v>0</v>
      </c>
      <c r="J285" s="139" t="n">
        <f aca="false">AB298</f>
        <v>0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139</v>
      </c>
      <c r="U285" s="140" t="n">
        <f aca="false">SUM(C285,E285,G285,I285,K285,M285,O285,Q285,S285)</f>
        <v>6</v>
      </c>
      <c r="V285" s="136"/>
      <c r="W285" s="116"/>
      <c r="X285" s="97" t="n">
        <f aca="false">BA110</f>
        <v>0</v>
      </c>
      <c r="Y285" s="97" t="n">
        <f aca="false">BB110</f>
        <v>0</v>
      </c>
      <c r="Z285" s="97" t="n">
        <f aca="false">BC110</f>
        <v>0</v>
      </c>
      <c r="AA285" s="97" t="n">
        <f aca="false">BD110</f>
        <v>0</v>
      </c>
      <c r="AB285" s="97" t="n">
        <f aca="false">BE110</f>
        <v>0</v>
      </c>
      <c r="AC285" s="97" t="n">
        <f aca="false">BF110</f>
        <v>0</v>
      </c>
      <c r="AD285" s="97" t="n">
        <f aca="false">BG110</f>
        <v>0</v>
      </c>
      <c r="AE285" s="97" t="n">
        <f aca="false">BH110</f>
        <v>0</v>
      </c>
      <c r="AF285" s="97" t="n">
        <f aca="false">BI110</f>
        <v>0</v>
      </c>
      <c r="AG285" s="97" t="n">
        <f aca="false">BJ110</f>
        <v>0</v>
      </c>
      <c r="AH285" s="97" t="n">
        <f aca="false">BK110</f>
        <v>0</v>
      </c>
      <c r="AI285" s="97" t="n">
        <f aca="false">BL110</f>
        <v>0</v>
      </c>
      <c r="AL285" s="97" t="n">
        <f aca="false">BN104</f>
        <v>0</v>
      </c>
      <c r="AM285" s="97" t="n">
        <f aca="false">BO104</f>
        <v>0</v>
      </c>
      <c r="AN285" s="97" t="n">
        <f aca="false">BP104</f>
        <v>0</v>
      </c>
      <c r="AO285" s="97" t="n">
        <f aca="false">BQ104</f>
        <v>0</v>
      </c>
      <c r="AP285" s="97" t="n">
        <f aca="false">BR104</f>
        <v>0</v>
      </c>
      <c r="AQ285" s="97" t="n">
        <f aca="false">BS104</f>
        <v>0</v>
      </c>
      <c r="AR285" s="97" t="n">
        <f aca="false">BT104</f>
        <v>0</v>
      </c>
      <c r="AS285" s="97" t="n">
        <f aca="false">BU104</f>
        <v>0</v>
      </c>
      <c r="AT285" s="97" t="n">
        <f aca="false">BV104</f>
        <v>0</v>
      </c>
      <c r="AU285" s="97" t="n">
        <f aca="false">BW104</f>
        <v>0</v>
      </c>
      <c r="AV285" s="97" t="n">
        <f aca="false">BX104</f>
        <v>0</v>
      </c>
      <c r="AW285" s="97" t="n">
        <f aca="false">BY104</f>
        <v>0</v>
      </c>
      <c r="BA285" s="99"/>
      <c r="BB285" s="99"/>
      <c r="BC285" s="99"/>
      <c r="BD285" s="99"/>
      <c r="BE285" s="99"/>
      <c r="BF285" s="99"/>
      <c r="BG285" s="99"/>
      <c r="BH285" s="99"/>
      <c r="BI285" s="99"/>
      <c r="BJ285" s="99"/>
      <c r="BK285" s="99"/>
      <c r="BL285" s="99"/>
      <c r="BM285" s="100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</row>
    <row r="286" s="97" customFormat="true" ht="12.75" hidden="false" customHeight="false" outlineLevel="0" collapsed="false">
      <c r="A286" s="132" t="s">
        <v>103</v>
      </c>
      <c r="B286" s="139" t="n">
        <f aca="false">X299</f>
        <v>124</v>
      </c>
      <c r="C286" s="140" t="n">
        <f aca="false">AL299</f>
        <v>9</v>
      </c>
      <c r="D286" s="139" t="n">
        <f aca="false">Y299</f>
        <v>3</v>
      </c>
      <c r="E286" s="140" t="n">
        <f aca="false">AM299</f>
        <v>0</v>
      </c>
      <c r="F286" s="139" t="n">
        <f aca="false">Z299</f>
        <v>0</v>
      </c>
      <c r="G286" s="140" t="n">
        <f aca="false">AN299</f>
        <v>0</v>
      </c>
      <c r="H286" s="139" t="n">
        <f aca="false">AA299</f>
        <v>0</v>
      </c>
      <c r="I286" s="140" t="n">
        <f aca="false">AO299</f>
        <v>0</v>
      </c>
      <c r="J286" s="139" t="n">
        <f aca="false">AB299</f>
        <v>0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127</v>
      </c>
      <c r="U286" s="140" t="n">
        <f aca="false">SUM(C286,E286,G286,I286,K286,M286,O286,Q286,S286)</f>
        <v>9</v>
      </c>
      <c r="V286" s="136"/>
      <c r="W286" s="116"/>
      <c r="X286" s="97" t="n">
        <f aca="false">BA111</f>
        <v>13</v>
      </c>
      <c r="Y286" s="97" t="n">
        <f aca="false">BB111</f>
        <v>4</v>
      </c>
      <c r="Z286" s="97" t="n">
        <f aca="false">BC111</f>
        <v>1</v>
      </c>
      <c r="AA286" s="97" t="n">
        <f aca="false">BD111</f>
        <v>0</v>
      </c>
      <c r="AB286" s="97" t="n">
        <f aca="false">BE111</f>
        <v>0</v>
      </c>
      <c r="AC286" s="97" t="n">
        <f aca="false">BF111</f>
        <v>0</v>
      </c>
      <c r="AD286" s="97" t="n">
        <f aca="false">BG111</f>
        <v>0</v>
      </c>
      <c r="AE286" s="97" t="n">
        <f aca="false">BH111</f>
        <v>0</v>
      </c>
      <c r="AF286" s="97" t="n">
        <f aca="false">BI111</f>
        <v>0</v>
      </c>
      <c r="AG286" s="97" t="n">
        <f aca="false">BJ111</f>
        <v>0</v>
      </c>
      <c r="AH286" s="97" t="n">
        <f aca="false">BK111</f>
        <v>0</v>
      </c>
      <c r="AI286" s="97" t="n">
        <f aca="false">BL111</f>
        <v>0</v>
      </c>
      <c r="AL286" s="97" t="n">
        <f aca="false">BN105</f>
        <v>0</v>
      </c>
      <c r="AM286" s="97" t="n">
        <f aca="false">BO105</f>
        <v>0</v>
      </c>
      <c r="AN286" s="97" t="n">
        <f aca="false">BP105</f>
        <v>0</v>
      </c>
      <c r="AO286" s="97" t="n">
        <f aca="false">BQ105</f>
        <v>0</v>
      </c>
      <c r="AP286" s="97" t="n">
        <f aca="false">BR105</f>
        <v>0</v>
      </c>
      <c r="AQ286" s="97" t="n">
        <f aca="false">BS105</f>
        <v>0</v>
      </c>
      <c r="AR286" s="97" t="n">
        <f aca="false">BT105</f>
        <v>0</v>
      </c>
      <c r="AS286" s="97" t="n">
        <f aca="false">BU105</f>
        <v>0</v>
      </c>
      <c r="AT286" s="97" t="n">
        <f aca="false">BV105</f>
        <v>0</v>
      </c>
      <c r="AU286" s="97" t="n">
        <f aca="false">BW105</f>
        <v>0</v>
      </c>
      <c r="AV286" s="97" t="n">
        <f aca="false">BX105</f>
        <v>0</v>
      </c>
      <c r="AW286" s="97" t="n">
        <f aca="false">BY105</f>
        <v>0</v>
      </c>
      <c r="BA286" s="99"/>
      <c r="BB286" s="99"/>
      <c r="BC286" s="99"/>
      <c r="BD286" s="99"/>
      <c r="BE286" s="99"/>
      <c r="BF286" s="99"/>
      <c r="BG286" s="99"/>
      <c r="BH286" s="99"/>
      <c r="BI286" s="99"/>
      <c r="BJ286" s="99"/>
      <c r="BK286" s="99"/>
      <c r="BL286" s="99"/>
      <c r="BM286" s="100"/>
      <c r="BN286" s="99"/>
      <c r="BO286" s="99"/>
      <c r="BP286" s="99"/>
      <c r="BQ286" s="99"/>
      <c r="BR286" s="99"/>
      <c r="BS286" s="99"/>
      <c r="BT286" s="99"/>
      <c r="BU286" s="99"/>
      <c r="BV286" s="99"/>
      <c r="BW286" s="99"/>
      <c r="BX286" s="99"/>
      <c r="BY286" s="99"/>
    </row>
    <row r="287" s="97" customFormat="true" ht="12.75" hidden="false" customHeight="false" outlineLevel="0" collapsed="false">
      <c r="A287" s="132" t="s">
        <v>104</v>
      </c>
      <c r="B287" s="139" t="n">
        <f aca="false">X300</f>
        <v>103</v>
      </c>
      <c r="C287" s="140" t="n">
        <f aca="false">AL300</f>
        <v>4</v>
      </c>
      <c r="D287" s="139" t="n">
        <f aca="false">Y300</f>
        <v>6</v>
      </c>
      <c r="E287" s="140" t="n">
        <f aca="false">AM300</f>
        <v>0</v>
      </c>
      <c r="F287" s="139" t="n">
        <f aca="false">Z300</f>
        <v>0</v>
      </c>
      <c r="G287" s="140" t="n">
        <f aca="false">AN300</f>
        <v>0</v>
      </c>
      <c r="H287" s="139" t="n">
        <f aca="false">AA300</f>
        <v>0</v>
      </c>
      <c r="I287" s="140" t="n">
        <f aca="false">AO300</f>
        <v>0</v>
      </c>
      <c r="J287" s="139" t="n">
        <f aca="false">AB300</f>
        <v>0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109</v>
      </c>
      <c r="U287" s="140" t="n">
        <f aca="false">SUM(C287,E287,G287,I287,K287,M287,O287,Q287,S287)</f>
        <v>4</v>
      </c>
      <c r="V287" s="136"/>
      <c r="W287" s="116"/>
      <c r="X287" s="97" t="n">
        <f aca="false">BA112</f>
        <v>44</v>
      </c>
      <c r="Y287" s="97" t="n">
        <f aca="false">BB112</f>
        <v>0</v>
      </c>
      <c r="Z287" s="97" t="n">
        <f aca="false">BC112</f>
        <v>0</v>
      </c>
      <c r="AA287" s="97" t="n">
        <f aca="false">BD112</f>
        <v>0</v>
      </c>
      <c r="AB287" s="97" t="n">
        <f aca="false">BE112</f>
        <v>0</v>
      </c>
      <c r="AC287" s="97" t="n">
        <f aca="false">BF112</f>
        <v>0</v>
      </c>
      <c r="AD287" s="97" t="n">
        <f aca="false">BG112</f>
        <v>0</v>
      </c>
      <c r="AE287" s="97" t="n">
        <f aca="false">BH112</f>
        <v>0</v>
      </c>
      <c r="AF287" s="97" t="n">
        <f aca="false">BI112</f>
        <v>0</v>
      </c>
      <c r="AG287" s="97" t="n">
        <f aca="false">BJ112</f>
        <v>0</v>
      </c>
      <c r="AH287" s="97" t="n">
        <f aca="false">BK112</f>
        <v>0</v>
      </c>
      <c r="AI287" s="97" t="n">
        <f aca="false">BL112</f>
        <v>0</v>
      </c>
      <c r="AL287" s="97" t="n">
        <f aca="false">BN106</f>
        <v>1</v>
      </c>
      <c r="AM287" s="97" t="n">
        <f aca="false">BO106</f>
        <v>0</v>
      </c>
      <c r="AN287" s="97" t="n">
        <f aca="false">BP106</f>
        <v>0</v>
      </c>
      <c r="AO287" s="97" t="n">
        <f aca="false">BQ106</f>
        <v>0</v>
      </c>
      <c r="AP287" s="97" t="n">
        <f aca="false">BR106</f>
        <v>0</v>
      </c>
      <c r="AQ287" s="97" t="n">
        <f aca="false">BS106</f>
        <v>0</v>
      </c>
      <c r="AR287" s="97" t="n">
        <f aca="false">BT106</f>
        <v>0</v>
      </c>
      <c r="AS287" s="97" t="n">
        <f aca="false">BU106</f>
        <v>0</v>
      </c>
      <c r="AT287" s="97" t="n">
        <f aca="false">BV106</f>
        <v>0</v>
      </c>
      <c r="AU287" s="97" t="n">
        <f aca="false">BW106</f>
        <v>0</v>
      </c>
      <c r="AV287" s="97" t="n">
        <f aca="false">BX106</f>
        <v>0</v>
      </c>
      <c r="AW287" s="97" t="n">
        <f aca="false">BY106</f>
        <v>0</v>
      </c>
      <c r="BA287" s="99"/>
      <c r="BB287" s="99"/>
      <c r="BC287" s="99"/>
      <c r="BD287" s="99"/>
      <c r="BE287" s="99"/>
      <c r="BF287" s="99"/>
      <c r="BG287" s="99"/>
      <c r="BH287" s="99"/>
      <c r="BI287" s="99"/>
      <c r="BJ287" s="99"/>
      <c r="BK287" s="99"/>
      <c r="BL287" s="99"/>
      <c r="BM287" s="100"/>
      <c r="BN287" s="99"/>
      <c r="BO287" s="99"/>
      <c r="BP287" s="99"/>
      <c r="BQ287" s="99"/>
      <c r="BR287" s="99"/>
      <c r="BS287" s="99"/>
      <c r="BT287" s="99"/>
      <c r="BU287" s="99"/>
      <c r="BV287" s="99"/>
      <c r="BW287" s="99"/>
      <c r="BX287" s="99"/>
      <c r="BY287" s="99"/>
    </row>
    <row r="288" s="97" customFormat="true" ht="12.75" hidden="false" customHeight="false" outlineLevel="0" collapsed="false">
      <c r="A288" s="132" t="s">
        <v>106</v>
      </c>
      <c r="B288" s="139" t="n">
        <f aca="false">X301</f>
        <v>33</v>
      </c>
      <c r="C288" s="140" t="n">
        <f aca="false">AL301</f>
        <v>2</v>
      </c>
      <c r="D288" s="139" t="n">
        <f aca="false">Y301</f>
        <v>7</v>
      </c>
      <c r="E288" s="140" t="n">
        <f aca="false">AM301</f>
        <v>0</v>
      </c>
      <c r="F288" s="139" t="n">
        <f aca="false">Z301</f>
        <v>0</v>
      </c>
      <c r="G288" s="140" t="n">
        <f aca="false">AN301</f>
        <v>0</v>
      </c>
      <c r="H288" s="139" t="n">
        <f aca="false">AA301</f>
        <v>0</v>
      </c>
      <c r="I288" s="140" t="n">
        <f aca="false">AO301</f>
        <v>0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40</v>
      </c>
      <c r="U288" s="140" t="n">
        <f aca="false">SUM(C288,E288,G288,I288,K288,M288,O288,Q288,S288)</f>
        <v>2</v>
      </c>
      <c r="V288" s="136"/>
      <c r="W288" s="116"/>
      <c r="X288" s="97" t="n">
        <f aca="false">BA113</f>
        <v>116</v>
      </c>
      <c r="Y288" s="97" t="n">
        <f aca="false">BB113</f>
        <v>6</v>
      </c>
      <c r="Z288" s="97" t="n">
        <f aca="false">BC113</f>
        <v>0</v>
      </c>
      <c r="AA288" s="97" t="n">
        <f aca="false">BD113</f>
        <v>0</v>
      </c>
      <c r="AB288" s="97" t="n">
        <f aca="false">BE113</f>
        <v>0</v>
      </c>
      <c r="AC288" s="97" t="n">
        <f aca="false">BF113</f>
        <v>0</v>
      </c>
      <c r="AD288" s="97" t="n">
        <f aca="false">BG113</f>
        <v>0</v>
      </c>
      <c r="AE288" s="97" t="n">
        <f aca="false">BH113</f>
        <v>0</v>
      </c>
      <c r="AF288" s="97" t="n">
        <f aca="false">BI113</f>
        <v>0</v>
      </c>
      <c r="AG288" s="97" t="n">
        <f aca="false">BJ113</f>
        <v>0</v>
      </c>
      <c r="AH288" s="97" t="n">
        <f aca="false">BK113</f>
        <v>0</v>
      </c>
      <c r="AI288" s="97" t="n">
        <f aca="false">BL113</f>
        <v>0</v>
      </c>
      <c r="AL288" s="97" t="n">
        <f aca="false">BN107</f>
        <v>5</v>
      </c>
      <c r="AM288" s="97" t="n">
        <f aca="false">BO107</f>
        <v>1</v>
      </c>
      <c r="AN288" s="97" t="n">
        <f aca="false">BP107</f>
        <v>0</v>
      </c>
      <c r="AO288" s="97" t="n">
        <f aca="false">BQ107</f>
        <v>0</v>
      </c>
      <c r="AP288" s="97" t="n">
        <f aca="false">BR107</f>
        <v>0</v>
      </c>
      <c r="AQ288" s="97" t="n">
        <f aca="false">BS107</f>
        <v>0</v>
      </c>
      <c r="AR288" s="97" t="n">
        <f aca="false">BT107</f>
        <v>0</v>
      </c>
      <c r="AS288" s="97" t="n">
        <f aca="false">BU107</f>
        <v>0</v>
      </c>
      <c r="AT288" s="97" t="n">
        <f aca="false">BV107</f>
        <v>0</v>
      </c>
      <c r="AU288" s="97" t="n">
        <f aca="false">BW107</f>
        <v>0</v>
      </c>
      <c r="AV288" s="97" t="n">
        <f aca="false">BX107</f>
        <v>0</v>
      </c>
      <c r="AW288" s="97" t="n">
        <f aca="false">BY107</f>
        <v>0</v>
      </c>
      <c r="BA288" s="99"/>
      <c r="BB288" s="99"/>
      <c r="BC288" s="99"/>
      <c r="BD288" s="99"/>
      <c r="BE288" s="99"/>
      <c r="BF288" s="99"/>
      <c r="BG288" s="99"/>
      <c r="BH288" s="99"/>
      <c r="BI288" s="99"/>
      <c r="BJ288" s="99"/>
      <c r="BK288" s="99"/>
      <c r="BL288" s="99"/>
      <c r="BM288" s="100"/>
      <c r="BN288" s="99"/>
      <c r="BO288" s="99"/>
      <c r="BP288" s="99"/>
      <c r="BQ288" s="99"/>
      <c r="BR288" s="99"/>
      <c r="BS288" s="99"/>
      <c r="BT288" s="99"/>
      <c r="BU288" s="99"/>
      <c r="BV288" s="99"/>
      <c r="BW288" s="99"/>
      <c r="BX288" s="99"/>
      <c r="BY288" s="99"/>
    </row>
    <row r="289" s="97" customFormat="true" ht="12.75" hidden="false" customHeight="false" outlineLevel="0" collapsed="false">
      <c r="A289" s="132" t="s">
        <v>107</v>
      </c>
      <c r="B289" s="139" t="n">
        <f aca="false">X302</f>
        <v>29</v>
      </c>
      <c r="C289" s="140" t="n">
        <f aca="false">AL302</f>
        <v>2</v>
      </c>
      <c r="D289" s="139" t="n">
        <f aca="false">Y302</f>
        <v>4</v>
      </c>
      <c r="E289" s="140" t="n">
        <f aca="false">AM302</f>
        <v>0</v>
      </c>
      <c r="F289" s="139" t="n">
        <f aca="false">Z302</f>
        <v>0</v>
      </c>
      <c r="G289" s="140" t="n">
        <f aca="false">AN302</f>
        <v>0</v>
      </c>
      <c r="H289" s="139" t="n">
        <f aca="false">AA302</f>
        <v>0</v>
      </c>
      <c r="I289" s="140" t="n">
        <f aca="false">AO302</f>
        <v>0</v>
      </c>
      <c r="J289" s="139" t="n">
        <f aca="false">AB302</f>
        <v>0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33</v>
      </c>
      <c r="U289" s="140" t="n">
        <f aca="false">SUM(C289,E289,G289,I289,K289,M289,O289,Q289,S289)</f>
        <v>2</v>
      </c>
      <c r="V289" s="136"/>
      <c r="W289" s="116"/>
      <c r="X289" s="97" t="n">
        <f aca="false">BA114</f>
        <v>74</v>
      </c>
      <c r="Y289" s="97" t="n">
        <f aca="false">BB114</f>
        <v>5</v>
      </c>
      <c r="Z289" s="97" t="n">
        <f aca="false">BC114</f>
        <v>0</v>
      </c>
      <c r="AA289" s="97" t="n">
        <f aca="false">BD114</f>
        <v>0</v>
      </c>
      <c r="AB289" s="97" t="n">
        <f aca="false">BE114</f>
        <v>0</v>
      </c>
      <c r="AC289" s="97" t="n">
        <f aca="false">BF114</f>
        <v>0</v>
      </c>
      <c r="AD289" s="97" t="n">
        <f aca="false">BG114</f>
        <v>0</v>
      </c>
      <c r="AE289" s="97" t="n">
        <f aca="false">BH114</f>
        <v>0</v>
      </c>
      <c r="AF289" s="97" t="n">
        <f aca="false">BI114</f>
        <v>0</v>
      </c>
      <c r="AG289" s="97" t="n">
        <f aca="false">BJ114</f>
        <v>0</v>
      </c>
      <c r="AH289" s="97" t="n">
        <f aca="false">BK114</f>
        <v>0</v>
      </c>
      <c r="AI289" s="97" t="n">
        <f aca="false">BL114</f>
        <v>0</v>
      </c>
      <c r="AL289" s="97" t="n">
        <f aca="false">BN108</f>
        <v>6</v>
      </c>
      <c r="AM289" s="97" t="n">
        <f aca="false">BO108</f>
        <v>1</v>
      </c>
      <c r="AN289" s="97" t="n">
        <f aca="false">BP108</f>
        <v>0</v>
      </c>
      <c r="AO289" s="97" t="n">
        <f aca="false">BQ108</f>
        <v>0</v>
      </c>
      <c r="AP289" s="97" t="n">
        <f aca="false">BR108</f>
        <v>0</v>
      </c>
      <c r="AQ289" s="97" t="n">
        <f aca="false">BS108</f>
        <v>0</v>
      </c>
      <c r="AR289" s="97" t="n">
        <f aca="false">BT108</f>
        <v>0</v>
      </c>
      <c r="AS289" s="97" t="n">
        <f aca="false">BU108</f>
        <v>0</v>
      </c>
      <c r="AT289" s="97" t="n">
        <f aca="false">BV108</f>
        <v>0</v>
      </c>
      <c r="AU289" s="97" t="n">
        <f aca="false">BW108</f>
        <v>0</v>
      </c>
      <c r="AV289" s="97" t="n">
        <f aca="false">BX108</f>
        <v>0</v>
      </c>
      <c r="AW289" s="97" t="n">
        <f aca="false">BY108</f>
        <v>0</v>
      </c>
      <c r="BA289" s="99"/>
      <c r="BB289" s="99"/>
      <c r="BC289" s="99"/>
      <c r="BD289" s="99"/>
      <c r="BE289" s="99"/>
      <c r="BF289" s="99"/>
      <c r="BG289" s="99"/>
      <c r="BH289" s="99"/>
      <c r="BI289" s="99"/>
      <c r="BJ289" s="99"/>
      <c r="BK289" s="99"/>
      <c r="BL289" s="99"/>
      <c r="BM289" s="100"/>
      <c r="BN289" s="99"/>
      <c r="BO289" s="99"/>
      <c r="BP289" s="99"/>
      <c r="BQ289" s="99"/>
      <c r="BR289" s="99"/>
      <c r="BS289" s="99"/>
      <c r="BT289" s="99"/>
      <c r="BU289" s="99"/>
      <c r="BV289" s="99"/>
      <c r="BW289" s="99"/>
      <c r="BX289" s="99"/>
      <c r="BY289" s="99"/>
    </row>
    <row r="290" s="97" customFormat="true" ht="12.75" hidden="false" customHeight="false" outlineLevel="0" collapsed="false">
      <c r="A290" s="132" t="s">
        <v>108</v>
      </c>
      <c r="B290" s="139" t="n">
        <f aca="false">X303</f>
        <v>16</v>
      </c>
      <c r="C290" s="140" t="n">
        <f aca="false">AL303</f>
        <v>0</v>
      </c>
      <c r="D290" s="139" t="n">
        <f aca="false">Y303</f>
        <v>6</v>
      </c>
      <c r="E290" s="140" t="n">
        <f aca="false">AM303</f>
        <v>0</v>
      </c>
      <c r="F290" s="139" t="n">
        <f aca="false">Z303</f>
        <v>0</v>
      </c>
      <c r="G290" s="140" t="n">
        <f aca="false">AN303</f>
        <v>0</v>
      </c>
      <c r="H290" s="139" t="n">
        <f aca="false">AA303</f>
        <v>0</v>
      </c>
      <c r="I290" s="140" t="n">
        <f aca="false">AO303</f>
        <v>0</v>
      </c>
      <c r="J290" s="139" t="n">
        <f aca="false">AB303</f>
        <v>0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22</v>
      </c>
      <c r="U290" s="140" t="n">
        <f aca="false">SUM(C290,E290,G290,I290,K290,M290,O290,Q290,S290)</f>
        <v>0</v>
      </c>
      <c r="V290" s="136"/>
      <c r="W290" s="116"/>
      <c r="X290" s="97" t="n">
        <f aca="false">BA115</f>
        <v>60</v>
      </c>
      <c r="Y290" s="97" t="n">
        <f aca="false">BB115</f>
        <v>4</v>
      </c>
      <c r="Z290" s="97" t="n">
        <f aca="false">BC115</f>
        <v>0</v>
      </c>
      <c r="AA290" s="97" t="n">
        <f aca="false">BD115</f>
        <v>0</v>
      </c>
      <c r="AB290" s="97" t="n">
        <f aca="false">BE115</f>
        <v>0</v>
      </c>
      <c r="AC290" s="97" t="n">
        <f aca="false">BF115</f>
        <v>0</v>
      </c>
      <c r="AD290" s="97" t="n">
        <f aca="false">BG115</f>
        <v>0</v>
      </c>
      <c r="AE290" s="97" t="n">
        <f aca="false">BH115</f>
        <v>0</v>
      </c>
      <c r="AF290" s="97" t="n">
        <f aca="false">BI115</f>
        <v>0</v>
      </c>
      <c r="AG290" s="97" t="n">
        <f aca="false">BJ115</f>
        <v>0</v>
      </c>
      <c r="AH290" s="97" t="n">
        <f aca="false">BK115</f>
        <v>0</v>
      </c>
      <c r="AI290" s="97" t="n">
        <f aca="false">BL115</f>
        <v>0</v>
      </c>
      <c r="AL290" s="97" t="n">
        <f aca="false">BN109</f>
        <v>2</v>
      </c>
      <c r="AM290" s="97" t="n">
        <f aca="false">BO109</f>
        <v>0</v>
      </c>
      <c r="AN290" s="97" t="n">
        <f aca="false">BP109</f>
        <v>0</v>
      </c>
      <c r="AO290" s="97" t="n">
        <f aca="false">BQ109</f>
        <v>0</v>
      </c>
      <c r="AP290" s="97" t="n">
        <f aca="false">BR109</f>
        <v>0</v>
      </c>
      <c r="AQ290" s="97" t="n">
        <f aca="false">BS109</f>
        <v>0</v>
      </c>
      <c r="AR290" s="97" t="n">
        <f aca="false">BT109</f>
        <v>0</v>
      </c>
      <c r="AS290" s="97" t="n">
        <f aca="false">BU109</f>
        <v>0</v>
      </c>
      <c r="AT290" s="97" t="n">
        <f aca="false">BV109</f>
        <v>0</v>
      </c>
      <c r="AU290" s="97" t="n">
        <f aca="false">BW109</f>
        <v>0</v>
      </c>
      <c r="AV290" s="97" t="n">
        <f aca="false">BX109</f>
        <v>0</v>
      </c>
      <c r="AW290" s="97" t="n">
        <f aca="false">BY109</f>
        <v>0</v>
      </c>
      <c r="BA290" s="99"/>
      <c r="BB290" s="99"/>
      <c r="BC290" s="99"/>
      <c r="BD290" s="99"/>
      <c r="BE290" s="99"/>
      <c r="BF290" s="99"/>
      <c r="BG290" s="99"/>
      <c r="BH290" s="99"/>
      <c r="BI290" s="99"/>
      <c r="BJ290" s="99"/>
      <c r="BK290" s="99"/>
      <c r="BL290" s="99"/>
      <c r="BM290" s="100"/>
      <c r="BN290" s="99"/>
      <c r="BO290" s="99"/>
      <c r="BP290" s="99"/>
      <c r="BQ290" s="99"/>
      <c r="BR290" s="99"/>
      <c r="BS290" s="99"/>
      <c r="BT290" s="99"/>
      <c r="BU290" s="99"/>
      <c r="BV290" s="99"/>
      <c r="BW290" s="99"/>
      <c r="BX290" s="99"/>
      <c r="BY290" s="99"/>
    </row>
    <row r="291" s="97" customFormat="true" ht="13.15" hidden="false" customHeight="false" outlineLevel="0" collapsed="false">
      <c r="A291" s="128" t="s">
        <v>109</v>
      </c>
      <c r="B291" s="139" t="n">
        <f aca="false">X304</f>
        <v>8</v>
      </c>
      <c r="C291" s="140" t="n">
        <f aca="false">AL304</f>
        <v>0</v>
      </c>
      <c r="D291" s="139" t="n">
        <f aca="false">Y304</f>
        <v>2</v>
      </c>
      <c r="E291" s="140" t="n">
        <f aca="false">AM304</f>
        <v>0</v>
      </c>
      <c r="F291" s="139" t="n">
        <f aca="false">Z304</f>
        <v>0</v>
      </c>
      <c r="G291" s="140" t="n">
        <f aca="false">AN304</f>
        <v>0</v>
      </c>
      <c r="H291" s="139" t="n">
        <f aca="false">AA304</f>
        <v>0</v>
      </c>
      <c r="I291" s="140" t="n">
        <f aca="false">AO304</f>
        <v>0</v>
      </c>
      <c r="J291" s="139" t="n">
        <f aca="false">AB304</f>
        <v>0</v>
      </c>
      <c r="K291" s="140" t="n">
        <f aca="false">AP304</f>
        <v>0</v>
      </c>
      <c r="L291" s="139" t="n">
        <f aca="false">AC304</f>
        <v>0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10</v>
      </c>
      <c r="U291" s="140" t="n">
        <f aca="false">SUM(C291,E291,G291,I291,K291,M291,O291,Q291,S291)</f>
        <v>0</v>
      </c>
      <c r="V291" s="136"/>
      <c r="W291" s="116"/>
      <c r="X291" s="97" t="n">
        <f aca="false">BA116</f>
        <v>83</v>
      </c>
      <c r="Y291" s="97" t="n">
        <f aca="false">BB116</f>
        <v>7</v>
      </c>
      <c r="Z291" s="97" t="n">
        <f aca="false">BC116</f>
        <v>0</v>
      </c>
      <c r="AA291" s="97" t="n">
        <f aca="false">BD116</f>
        <v>0</v>
      </c>
      <c r="AB291" s="97" t="n">
        <f aca="false">BE116</f>
        <v>0</v>
      </c>
      <c r="AC291" s="97" t="n">
        <f aca="false">BF116</f>
        <v>0</v>
      </c>
      <c r="AD291" s="97" t="n">
        <f aca="false">BG116</f>
        <v>0</v>
      </c>
      <c r="AE291" s="97" t="n">
        <f aca="false">BH116</f>
        <v>0</v>
      </c>
      <c r="AF291" s="97" t="n">
        <f aca="false">BI116</f>
        <v>0</v>
      </c>
      <c r="AG291" s="97" t="n">
        <f aca="false">BJ116</f>
        <v>0</v>
      </c>
      <c r="AH291" s="97" t="n">
        <f aca="false">BK116</f>
        <v>0</v>
      </c>
      <c r="AI291" s="97" t="n">
        <f aca="false">BL116</f>
        <v>0</v>
      </c>
      <c r="AL291" s="97" t="n">
        <f aca="false">BN110</f>
        <v>5</v>
      </c>
      <c r="AM291" s="97" t="n">
        <f aca="false">BO110</f>
        <v>0</v>
      </c>
      <c r="AN291" s="97" t="n">
        <f aca="false">BP110</f>
        <v>0</v>
      </c>
      <c r="AO291" s="97" t="n">
        <f aca="false">BQ110</f>
        <v>0</v>
      </c>
      <c r="AP291" s="97" t="n">
        <f aca="false">BR110</f>
        <v>0</v>
      </c>
      <c r="AQ291" s="97" t="n">
        <f aca="false">BS110</f>
        <v>0</v>
      </c>
      <c r="AR291" s="97" t="n">
        <f aca="false">BT110</f>
        <v>0</v>
      </c>
      <c r="AS291" s="97" t="n">
        <f aca="false">BU110</f>
        <v>0</v>
      </c>
      <c r="AT291" s="97" t="n">
        <f aca="false">BV110</f>
        <v>0</v>
      </c>
      <c r="AU291" s="97" t="n">
        <f aca="false">BW110</f>
        <v>0</v>
      </c>
      <c r="AV291" s="97" t="n">
        <f aca="false">BX110</f>
        <v>0</v>
      </c>
      <c r="AW291" s="97" t="n">
        <f aca="false">BY110</f>
        <v>0</v>
      </c>
      <c r="BA291" s="99"/>
      <c r="BB291" s="99"/>
      <c r="BC291" s="99"/>
      <c r="BD291" s="99"/>
      <c r="BE291" s="99"/>
      <c r="BF291" s="99"/>
      <c r="BG291" s="99"/>
      <c r="BH291" s="99"/>
      <c r="BI291" s="99"/>
      <c r="BJ291" s="99"/>
      <c r="BK291" s="99"/>
      <c r="BL291" s="99"/>
      <c r="BM291" s="100"/>
      <c r="BN291" s="99"/>
      <c r="BO291" s="99"/>
      <c r="BP291" s="99"/>
      <c r="BQ291" s="99"/>
      <c r="BR291" s="99"/>
      <c r="BS291" s="99"/>
      <c r="BT291" s="99"/>
      <c r="BU291" s="99"/>
      <c r="BV291" s="99"/>
      <c r="BW291" s="99"/>
      <c r="BX291" s="99"/>
      <c r="BY291" s="99"/>
    </row>
    <row r="292" s="97" customFormat="true" ht="13.5" hidden="false" customHeight="false" outlineLevel="0" collapsed="false">
      <c r="A292" s="133" t="s">
        <v>110</v>
      </c>
      <c r="B292" s="142" t="n">
        <f aca="false">SUM(B268:B291)</f>
        <v>1322</v>
      </c>
      <c r="C292" s="143" t="n">
        <f aca="false">SUM(C268:C291)</f>
        <v>64</v>
      </c>
      <c r="D292" s="142" t="n">
        <f aca="false">SUM(D268:D291)</f>
        <v>113</v>
      </c>
      <c r="E292" s="143" t="n">
        <f aca="false">SUM(E268:E291)</f>
        <v>4</v>
      </c>
      <c r="F292" s="142" t="n">
        <f aca="false">SUM(F268:F291)</f>
        <v>5</v>
      </c>
      <c r="G292" s="143" t="n">
        <f aca="false">SUM(G268:G291)</f>
        <v>0</v>
      </c>
      <c r="H292" s="142" t="n">
        <f aca="false">SUM(H268:H291)</f>
        <v>3</v>
      </c>
      <c r="I292" s="143" t="n">
        <f aca="false">SUM(I268:I291)</f>
        <v>0</v>
      </c>
      <c r="J292" s="142" t="n">
        <f aca="false">SUM(J268:J291)</f>
        <v>0</v>
      </c>
      <c r="K292" s="143" t="n">
        <f aca="false">SUM(K268:K291)</f>
        <v>0</v>
      </c>
      <c r="L292" s="142" t="n">
        <f aca="false">SUM(L268:L291)</f>
        <v>0</v>
      </c>
      <c r="M292" s="143" t="n">
        <f aca="false">SUM(M268:M291)</f>
        <v>0</v>
      </c>
      <c r="N292" s="142" t="n">
        <f aca="false">SUM(N268:N291)</f>
        <v>0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1443</v>
      </c>
      <c r="U292" s="143" t="n">
        <f aca="false">SUM(U268:U291)</f>
        <v>68</v>
      </c>
      <c r="V292" s="136"/>
      <c r="W292" s="116"/>
      <c r="X292" s="97" t="n">
        <f aca="false">BA117</f>
        <v>89</v>
      </c>
      <c r="Y292" s="97" t="n">
        <f aca="false">BB117</f>
        <v>6</v>
      </c>
      <c r="Z292" s="97" t="n">
        <f aca="false">BC117</f>
        <v>0</v>
      </c>
      <c r="AA292" s="97" t="n">
        <f aca="false">BD117</f>
        <v>0</v>
      </c>
      <c r="AB292" s="97" t="n">
        <f aca="false">BE117</f>
        <v>0</v>
      </c>
      <c r="AC292" s="97" t="n">
        <f aca="false">BF117</f>
        <v>0</v>
      </c>
      <c r="AD292" s="97" t="n">
        <f aca="false">BG117</f>
        <v>0</v>
      </c>
      <c r="AE292" s="97" t="n">
        <f aca="false">BH117</f>
        <v>0</v>
      </c>
      <c r="AF292" s="97" t="n">
        <f aca="false">BI117</f>
        <v>0</v>
      </c>
      <c r="AG292" s="97" t="n">
        <f aca="false">BJ117</f>
        <v>0</v>
      </c>
      <c r="AH292" s="97" t="n">
        <f aca="false">BK117</f>
        <v>0</v>
      </c>
      <c r="AI292" s="97" t="n">
        <f aca="false">BL117</f>
        <v>0</v>
      </c>
      <c r="AL292" s="97" t="n">
        <f aca="false">BN111</f>
        <v>2</v>
      </c>
      <c r="AM292" s="97" t="n">
        <f aca="false">BO111</f>
        <v>0</v>
      </c>
      <c r="AN292" s="97" t="n">
        <f aca="false">BP111</f>
        <v>0</v>
      </c>
      <c r="AO292" s="97" t="n">
        <f aca="false">BQ111</f>
        <v>0</v>
      </c>
      <c r="AP292" s="97" t="n">
        <f aca="false">BR111</f>
        <v>0</v>
      </c>
      <c r="AQ292" s="97" t="n">
        <f aca="false">BS111</f>
        <v>0</v>
      </c>
      <c r="AR292" s="97" t="n">
        <f aca="false">BT111</f>
        <v>0</v>
      </c>
      <c r="AS292" s="97" t="n">
        <f aca="false">BU111</f>
        <v>0</v>
      </c>
      <c r="AT292" s="97" t="n">
        <f aca="false">BV111</f>
        <v>0</v>
      </c>
      <c r="AU292" s="97" t="n">
        <f aca="false">BW111</f>
        <v>0</v>
      </c>
      <c r="AV292" s="97" t="n">
        <f aca="false">BX111</f>
        <v>0</v>
      </c>
      <c r="AW292" s="97" t="n">
        <f aca="false">BY111</f>
        <v>0</v>
      </c>
      <c r="BA292" s="99"/>
      <c r="BB292" s="99"/>
      <c r="BC292" s="99"/>
      <c r="BD292" s="99"/>
      <c r="BE292" s="99"/>
      <c r="BF292" s="99"/>
      <c r="BG292" s="99"/>
      <c r="BH292" s="99"/>
      <c r="BI292" s="99"/>
      <c r="BJ292" s="99"/>
      <c r="BK292" s="99"/>
      <c r="BL292" s="99"/>
      <c r="BM292" s="100"/>
      <c r="BN292" s="99"/>
      <c r="BO292" s="99"/>
      <c r="BP292" s="99"/>
      <c r="BQ292" s="99"/>
      <c r="BR292" s="99"/>
      <c r="BS292" s="99"/>
      <c r="BT292" s="99"/>
      <c r="BU292" s="99"/>
      <c r="BV292" s="99"/>
      <c r="BW292" s="99"/>
      <c r="BX292" s="99"/>
      <c r="BY292" s="99"/>
    </row>
    <row r="293" s="97" customFormat="true" ht="13.15" hidden="false" customHeight="false" outlineLevel="0" collapsed="false">
      <c r="A293" s="132" t="s">
        <v>41</v>
      </c>
      <c r="B293" s="145" t="n">
        <f aca="false">B292/T292</f>
        <v>0.916146916146916</v>
      </c>
      <c r="C293" s="146" t="n">
        <f aca="false">C292/T292</f>
        <v>0.0443520443520444</v>
      </c>
      <c r="D293" s="145" t="n">
        <f aca="false">D292/T292</f>
        <v>0.0783090783090783</v>
      </c>
      <c r="E293" s="146" t="n">
        <f aca="false">E292/T292</f>
        <v>0.00277200277200277</v>
      </c>
      <c r="F293" s="145" t="n">
        <f aca="false">F292/T292</f>
        <v>0.00346500346500346</v>
      </c>
      <c r="G293" s="146" t="n">
        <f aca="false">G292/T292</f>
        <v>0</v>
      </c>
      <c r="H293" s="145" t="n">
        <f aca="false">H292/T292</f>
        <v>0.00207900207900208</v>
      </c>
      <c r="I293" s="146" t="n">
        <f aca="false">I292/T292</f>
        <v>0</v>
      </c>
      <c r="J293" s="145" t="n">
        <f aca="false">J292/T292</f>
        <v>0</v>
      </c>
      <c r="K293" s="146" t="n">
        <f aca="false">K292/T292</f>
        <v>0</v>
      </c>
      <c r="L293" s="145" t="n">
        <f aca="false">L292/T292</f>
        <v>0</v>
      </c>
      <c r="M293" s="146" t="n">
        <f aca="false">M292/T292</f>
        <v>0</v>
      </c>
      <c r="N293" s="145" t="n">
        <f aca="false">N292/T292</f>
        <v>0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0.0471240471240471</v>
      </c>
      <c r="V293" s="136"/>
      <c r="W293" s="116"/>
      <c r="BA293" s="99"/>
      <c r="BB293" s="99"/>
      <c r="BC293" s="99"/>
      <c r="BD293" s="99"/>
      <c r="BE293" s="99"/>
      <c r="BF293" s="99"/>
      <c r="BG293" s="99"/>
      <c r="BH293" s="99"/>
      <c r="BI293" s="99"/>
      <c r="BJ293" s="99"/>
      <c r="BK293" s="99"/>
      <c r="BL293" s="99"/>
      <c r="BM293" s="100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</row>
    <row r="294" s="97" customFormat="true" ht="12.75" hidden="false" customHeight="false" outlineLevel="0" collapsed="false">
      <c r="A294" s="132" t="s">
        <v>111</v>
      </c>
      <c r="B294" s="147" t="n">
        <f aca="false">SUM(B274:B288)</f>
        <v>1246</v>
      </c>
      <c r="C294" s="148" t="n">
        <f aca="false">SUM(C274:C288)</f>
        <v>58</v>
      </c>
      <c r="D294" s="147" t="n">
        <f aca="false">SUM(D274:D288)</f>
        <v>98</v>
      </c>
      <c r="E294" s="148" t="n">
        <f aca="false">SUM(E274:E288)</f>
        <v>4</v>
      </c>
      <c r="F294" s="147" t="n">
        <f aca="false">SUM(F274:F288)</f>
        <v>5</v>
      </c>
      <c r="G294" s="148" t="n">
        <f aca="false">SUM(G274:G288)</f>
        <v>0</v>
      </c>
      <c r="H294" s="147" t="n">
        <f aca="false">SUM(H274:H288)</f>
        <v>3</v>
      </c>
      <c r="I294" s="148" t="n">
        <f aca="false">SUM(I274:I288)</f>
        <v>0</v>
      </c>
      <c r="J294" s="147" t="n">
        <f aca="false">SUM(J274:J288)</f>
        <v>0</v>
      </c>
      <c r="K294" s="148" t="n">
        <f aca="false">SUM(K274:K288)</f>
        <v>0</v>
      </c>
      <c r="L294" s="147" t="n">
        <f aca="false">SUM(L274:L288)</f>
        <v>0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1352</v>
      </c>
      <c r="U294" s="148" t="n">
        <f aca="false">SUM(U274:U288)</f>
        <v>62</v>
      </c>
      <c r="V294" s="136"/>
      <c r="W294" s="116"/>
      <c r="X294" s="97" t="n">
        <f aca="false">BA118</f>
        <v>81</v>
      </c>
      <c r="Y294" s="97" t="n">
        <f aca="false">BB118</f>
        <v>10</v>
      </c>
      <c r="Z294" s="97" t="n">
        <f aca="false">BC118</f>
        <v>0</v>
      </c>
      <c r="AA294" s="97" t="n">
        <f aca="false">BD118</f>
        <v>0</v>
      </c>
      <c r="AB294" s="97" t="n">
        <f aca="false">BE118</f>
        <v>0</v>
      </c>
      <c r="AC294" s="97" t="n">
        <f aca="false">BF118</f>
        <v>0</v>
      </c>
      <c r="AD294" s="97" t="n">
        <f aca="false">BG118</f>
        <v>0</v>
      </c>
      <c r="AE294" s="97" t="n">
        <f aca="false">BH118</f>
        <v>0</v>
      </c>
      <c r="AF294" s="97" t="n">
        <f aca="false">BI118</f>
        <v>0</v>
      </c>
      <c r="AG294" s="97" t="n">
        <f aca="false">BJ118</f>
        <v>0</v>
      </c>
      <c r="AH294" s="97" t="n">
        <f aca="false">BK118</f>
        <v>0</v>
      </c>
      <c r="AI294" s="97" t="n">
        <f aca="false">BL118</f>
        <v>0</v>
      </c>
      <c r="AL294" s="97" t="n">
        <f aca="false">BN112</f>
        <v>4</v>
      </c>
      <c r="AM294" s="97" t="n">
        <f aca="false">BO112</f>
        <v>2</v>
      </c>
      <c r="AN294" s="97" t="n">
        <f aca="false">BP112</f>
        <v>0</v>
      </c>
      <c r="AO294" s="97" t="n">
        <f aca="false">BQ112</f>
        <v>0</v>
      </c>
      <c r="AP294" s="97" t="n">
        <f aca="false">BR112</f>
        <v>0</v>
      </c>
      <c r="AQ294" s="97" t="n">
        <f aca="false">BS112</f>
        <v>0</v>
      </c>
      <c r="AR294" s="97" t="n">
        <f aca="false">BT112</f>
        <v>0</v>
      </c>
      <c r="AS294" s="97" t="n">
        <f aca="false">BU112</f>
        <v>0</v>
      </c>
      <c r="AT294" s="97" t="n">
        <f aca="false">BV112</f>
        <v>0</v>
      </c>
      <c r="AU294" s="97" t="n">
        <f aca="false">BW112</f>
        <v>0</v>
      </c>
      <c r="AV294" s="97" t="n">
        <f aca="false">BX112</f>
        <v>0</v>
      </c>
      <c r="AW294" s="97" t="n">
        <f aca="false">BY112</f>
        <v>0</v>
      </c>
      <c r="BA294" s="99"/>
      <c r="BB294" s="99"/>
      <c r="BC294" s="99"/>
      <c r="BD294" s="99"/>
      <c r="BE294" s="99"/>
      <c r="BF294" s="99"/>
      <c r="BG294" s="99"/>
      <c r="BH294" s="99"/>
      <c r="BI294" s="99"/>
      <c r="BJ294" s="99"/>
      <c r="BK294" s="99"/>
      <c r="BL294" s="99"/>
      <c r="BM294" s="100"/>
      <c r="BN294" s="99"/>
      <c r="BO294" s="99"/>
      <c r="BP294" s="99"/>
      <c r="BQ294" s="99"/>
      <c r="BR294" s="99"/>
      <c r="BS294" s="99"/>
      <c r="BT294" s="99"/>
      <c r="BU294" s="99"/>
      <c r="BV294" s="99"/>
      <c r="BW294" s="99"/>
      <c r="BX294" s="99"/>
      <c r="BY294" s="99"/>
    </row>
    <row r="295" s="97" customFormat="true" ht="13.15" hidden="false" customHeight="false" outlineLevel="0" collapsed="false">
      <c r="A295" s="128" t="s">
        <v>112</v>
      </c>
      <c r="B295" s="150" t="n">
        <f aca="false">B292-B294</f>
        <v>76</v>
      </c>
      <c r="C295" s="151" t="n">
        <f aca="false">C292-C294</f>
        <v>6</v>
      </c>
      <c r="D295" s="150" t="n">
        <f aca="false">D292-D294</f>
        <v>15</v>
      </c>
      <c r="E295" s="151" t="n">
        <f aca="false">E292-E294</f>
        <v>0</v>
      </c>
      <c r="F295" s="150" t="n">
        <f aca="false">F292-F294</f>
        <v>0</v>
      </c>
      <c r="G295" s="151" t="n">
        <f aca="false">G292-G294</f>
        <v>0</v>
      </c>
      <c r="H295" s="150" t="n">
        <f aca="false">H292-H294</f>
        <v>0</v>
      </c>
      <c r="I295" s="151" t="n">
        <f aca="false">I292-I294</f>
        <v>0</v>
      </c>
      <c r="J295" s="150" t="n">
        <f aca="false">J292-J294</f>
        <v>0</v>
      </c>
      <c r="K295" s="151" t="n">
        <f aca="false">K292-K294</f>
        <v>0</v>
      </c>
      <c r="L295" s="150" t="n">
        <f aca="false">L292-L294</f>
        <v>0</v>
      </c>
      <c r="M295" s="151" t="n">
        <f aca="false">M292-M294</f>
        <v>0</v>
      </c>
      <c r="N295" s="150" t="n">
        <f aca="false">N292-N294</f>
        <v>0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91</v>
      </c>
      <c r="U295" s="151" t="n">
        <f aca="false">U292-U294</f>
        <v>6</v>
      </c>
      <c r="V295" s="136"/>
      <c r="W295" s="116"/>
      <c r="X295" s="97" t="n">
        <f aca="false">BA119</f>
        <v>71</v>
      </c>
      <c r="Y295" s="97" t="n">
        <f aca="false">BB119</f>
        <v>14</v>
      </c>
      <c r="Z295" s="97" t="n">
        <f aca="false">BC119</f>
        <v>1</v>
      </c>
      <c r="AA295" s="97" t="n">
        <f aca="false">BD119</f>
        <v>3</v>
      </c>
      <c r="AB295" s="97" t="n">
        <f aca="false">BE119</f>
        <v>0</v>
      </c>
      <c r="AC295" s="97" t="n">
        <f aca="false">BF119</f>
        <v>0</v>
      </c>
      <c r="AD295" s="97" t="n">
        <f aca="false">BG119</f>
        <v>0</v>
      </c>
      <c r="AE295" s="97" t="n">
        <f aca="false">BH119</f>
        <v>0</v>
      </c>
      <c r="AF295" s="97" t="n">
        <f aca="false">BI119</f>
        <v>0</v>
      </c>
      <c r="AG295" s="97" t="n">
        <f aca="false">BJ119</f>
        <v>0</v>
      </c>
      <c r="AH295" s="97" t="n">
        <f aca="false">BK119</f>
        <v>0</v>
      </c>
      <c r="AI295" s="97" t="n">
        <f aca="false">BL119</f>
        <v>0</v>
      </c>
      <c r="AL295" s="97" t="n">
        <f aca="false">BN113</f>
        <v>2</v>
      </c>
      <c r="AM295" s="97" t="n">
        <f aca="false">BO113</f>
        <v>0</v>
      </c>
      <c r="AN295" s="97" t="n">
        <f aca="false">BP113</f>
        <v>0</v>
      </c>
      <c r="AO295" s="97" t="n">
        <f aca="false">BQ113</f>
        <v>0</v>
      </c>
      <c r="AP295" s="97" t="n">
        <f aca="false">BR113</f>
        <v>0</v>
      </c>
      <c r="AQ295" s="97" t="n">
        <f aca="false">BS113</f>
        <v>0</v>
      </c>
      <c r="AR295" s="97" t="n">
        <f aca="false">BT113</f>
        <v>0</v>
      </c>
      <c r="AS295" s="97" t="n">
        <f aca="false">BU113</f>
        <v>0</v>
      </c>
      <c r="AT295" s="97" t="n">
        <f aca="false">BV113</f>
        <v>0</v>
      </c>
      <c r="AU295" s="97" t="n">
        <f aca="false">BW113</f>
        <v>0</v>
      </c>
      <c r="AV295" s="97" t="n">
        <f aca="false">BX113</f>
        <v>0</v>
      </c>
      <c r="AW295" s="97" t="n">
        <f aca="false">BY113</f>
        <v>0</v>
      </c>
      <c r="BA295" s="99"/>
      <c r="BB295" s="99"/>
      <c r="BC295" s="99"/>
      <c r="BD295" s="99"/>
      <c r="BE295" s="99"/>
      <c r="BF295" s="99"/>
      <c r="BG295" s="99"/>
      <c r="BH295" s="99"/>
      <c r="BI295" s="99"/>
      <c r="BJ295" s="99"/>
      <c r="BK295" s="99"/>
      <c r="BL295" s="99"/>
      <c r="BM295" s="100"/>
      <c r="BN295" s="99"/>
      <c r="BO295" s="99"/>
      <c r="BP295" s="99"/>
      <c r="BQ295" s="99"/>
      <c r="BR295" s="99"/>
      <c r="BS295" s="99"/>
      <c r="BT295" s="99"/>
      <c r="BU295" s="99"/>
      <c r="BV295" s="99"/>
      <c r="BW295" s="99"/>
      <c r="BX295" s="99"/>
      <c r="BY295" s="99"/>
    </row>
    <row r="296" s="97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5" t="n">
        <f aca="false">T292-U292</f>
        <v>1375</v>
      </c>
      <c r="J296" s="155"/>
      <c r="K296" s="156"/>
      <c r="L296" s="157" t="s">
        <v>115</v>
      </c>
      <c r="M296" s="158" t="n">
        <f aca="false">U292</f>
        <v>68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1511</v>
      </c>
      <c r="U296" s="164"/>
      <c r="V296" s="136"/>
      <c r="W296" s="116"/>
      <c r="X296" s="97" t="n">
        <f aca="false">BA120</f>
        <v>82</v>
      </c>
      <c r="Y296" s="97" t="n">
        <f aca="false">BB120</f>
        <v>8</v>
      </c>
      <c r="Z296" s="97" t="n">
        <f aca="false">BC120</f>
        <v>0</v>
      </c>
      <c r="AA296" s="97" t="n">
        <f aca="false">BD120</f>
        <v>0</v>
      </c>
      <c r="AB296" s="97" t="n">
        <f aca="false">BE120</f>
        <v>0</v>
      </c>
      <c r="AC296" s="97" t="n">
        <f aca="false">BF120</f>
        <v>0</v>
      </c>
      <c r="AD296" s="97" t="n">
        <f aca="false">BG120</f>
        <v>0</v>
      </c>
      <c r="AE296" s="97" t="n">
        <f aca="false">BH120</f>
        <v>0</v>
      </c>
      <c r="AF296" s="97" t="n">
        <f aca="false">BI120</f>
        <v>0</v>
      </c>
      <c r="AG296" s="97" t="n">
        <f aca="false">BJ120</f>
        <v>0</v>
      </c>
      <c r="AH296" s="97" t="n">
        <f aca="false">BK120</f>
        <v>0</v>
      </c>
      <c r="AI296" s="97" t="n">
        <f aca="false">BL120</f>
        <v>0</v>
      </c>
      <c r="AL296" s="97" t="n">
        <f aca="false">BN114</f>
        <v>3</v>
      </c>
      <c r="AM296" s="97" t="n">
        <f aca="false">BO114</f>
        <v>0</v>
      </c>
      <c r="AN296" s="97" t="n">
        <f aca="false">BP114</f>
        <v>0</v>
      </c>
      <c r="AO296" s="97" t="n">
        <f aca="false">BQ114</f>
        <v>0</v>
      </c>
      <c r="AP296" s="97" t="n">
        <f aca="false">BR114</f>
        <v>0</v>
      </c>
      <c r="AQ296" s="97" t="n">
        <f aca="false">BS114</f>
        <v>0</v>
      </c>
      <c r="AR296" s="97" t="n">
        <f aca="false">BT114</f>
        <v>0</v>
      </c>
      <c r="AS296" s="97" t="n">
        <f aca="false">BU114</f>
        <v>0</v>
      </c>
      <c r="AT296" s="97" t="n">
        <f aca="false">BV114</f>
        <v>0</v>
      </c>
      <c r="AU296" s="97" t="n">
        <f aca="false">BW114</f>
        <v>0</v>
      </c>
      <c r="AV296" s="97" t="n">
        <f aca="false">BX114</f>
        <v>0</v>
      </c>
      <c r="AW296" s="97" t="n">
        <f aca="false">BY114</f>
        <v>0</v>
      </c>
      <c r="BA296" s="99"/>
      <c r="BB296" s="99"/>
      <c r="BC296" s="99"/>
      <c r="BD296" s="99"/>
      <c r="BE296" s="99"/>
      <c r="BF296" s="99"/>
      <c r="BG296" s="99"/>
      <c r="BH296" s="99"/>
      <c r="BI296" s="99"/>
      <c r="BJ296" s="99"/>
      <c r="BK296" s="99"/>
      <c r="BL296" s="99"/>
      <c r="BM296" s="100"/>
      <c r="BN296" s="99"/>
      <c r="BO296" s="99"/>
      <c r="BP296" s="99"/>
      <c r="BQ296" s="99"/>
      <c r="BR296" s="99"/>
      <c r="BS296" s="99"/>
      <c r="BT296" s="99"/>
      <c r="BU296" s="99"/>
      <c r="BV296" s="99"/>
      <c r="BW296" s="99"/>
      <c r="BX296" s="99"/>
      <c r="BY296" s="99"/>
    </row>
    <row r="297" s="97" customFormat="true" ht="13.15" hidden="false" customHeight="false" outlineLevel="0" collapsed="false">
      <c r="A297" s="166" t="s">
        <v>117</v>
      </c>
      <c r="B297" s="167"/>
      <c r="C297" s="167"/>
      <c r="D297" s="168" t="s">
        <v>118</v>
      </c>
      <c r="E297" s="169" t="n">
        <f aca="false">(B292*15+D292*35+F292*45+H292*55+J292*65+L292*75+N292*85+P292*95+R292*125)/T292</f>
        <v>16.7532917532918</v>
      </c>
      <c r="F297" s="166" t="s">
        <v>119</v>
      </c>
      <c r="G297" s="170"/>
      <c r="H297" s="168" t="s">
        <v>120</v>
      </c>
      <c r="I297" s="169" t="n">
        <f aca="false">(C292*15+E292*35+G292*45+I292*55+K292*65+M292*75+O292*85+Q292*95+S292*125)/U292</f>
        <v>16.1764705882353</v>
      </c>
      <c r="J297" s="166" t="s">
        <v>119</v>
      </c>
      <c r="K297" s="116"/>
      <c r="N297" s="171"/>
      <c r="O297" s="172"/>
      <c r="P297" s="172"/>
      <c r="Q297" s="172"/>
      <c r="R297" s="171"/>
      <c r="S297" s="171"/>
      <c r="T297" s="171"/>
      <c r="U297" s="171"/>
      <c r="V297" s="136"/>
      <c r="W297" s="116"/>
      <c r="X297" s="97" t="n">
        <f aca="false">BA121</f>
        <v>149</v>
      </c>
      <c r="Y297" s="97" t="n">
        <f aca="false">BB121</f>
        <v>6</v>
      </c>
      <c r="Z297" s="97" t="n">
        <f aca="false">BC121</f>
        <v>0</v>
      </c>
      <c r="AA297" s="97" t="n">
        <f aca="false">BD121</f>
        <v>0</v>
      </c>
      <c r="AB297" s="97" t="n">
        <f aca="false">BE121</f>
        <v>0</v>
      </c>
      <c r="AC297" s="97" t="n">
        <f aca="false">BF121</f>
        <v>0</v>
      </c>
      <c r="AD297" s="97" t="n">
        <f aca="false">BG121</f>
        <v>0</v>
      </c>
      <c r="AE297" s="97" t="n">
        <f aca="false">BH121</f>
        <v>0</v>
      </c>
      <c r="AF297" s="97" t="n">
        <f aca="false">BI121</f>
        <v>0</v>
      </c>
      <c r="AG297" s="97" t="n">
        <f aca="false">BJ121</f>
        <v>0</v>
      </c>
      <c r="AH297" s="97" t="n">
        <f aca="false">BK121</f>
        <v>0</v>
      </c>
      <c r="AI297" s="97" t="n">
        <f aca="false">BL121</f>
        <v>0</v>
      </c>
      <c r="AL297" s="97" t="n">
        <f aca="false">BN115</f>
        <v>7</v>
      </c>
      <c r="AM297" s="97" t="n">
        <f aca="false">BO115</f>
        <v>0</v>
      </c>
      <c r="AN297" s="97" t="n">
        <f aca="false">BP115</f>
        <v>0</v>
      </c>
      <c r="AO297" s="97" t="n">
        <f aca="false">BQ115</f>
        <v>0</v>
      </c>
      <c r="AP297" s="97" t="n">
        <f aca="false">BR115</f>
        <v>0</v>
      </c>
      <c r="AQ297" s="97" t="n">
        <f aca="false">BS115</f>
        <v>0</v>
      </c>
      <c r="AR297" s="97" t="n">
        <f aca="false">BT115</f>
        <v>0</v>
      </c>
      <c r="AS297" s="97" t="n">
        <f aca="false">BU115</f>
        <v>0</v>
      </c>
      <c r="AT297" s="97" t="n">
        <f aca="false">BV115</f>
        <v>0</v>
      </c>
      <c r="AU297" s="97" t="n">
        <f aca="false">BW115</f>
        <v>0</v>
      </c>
      <c r="AV297" s="97" t="n">
        <f aca="false">BX115</f>
        <v>0</v>
      </c>
      <c r="AW297" s="97" t="n">
        <f aca="false">BY115</f>
        <v>0</v>
      </c>
      <c r="BA297" s="99"/>
      <c r="BB297" s="99"/>
      <c r="BC297" s="99"/>
      <c r="BD297" s="99"/>
      <c r="BE297" s="99"/>
      <c r="BF297" s="99"/>
      <c r="BG297" s="99"/>
      <c r="BH297" s="99"/>
      <c r="BI297" s="99"/>
      <c r="BJ297" s="99"/>
      <c r="BK297" s="99"/>
      <c r="BL297" s="99"/>
      <c r="BM297" s="100"/>
      <c r="BN297" s="99"/>
      <c r="BO297" s="99"/>
      <c r="BP297" s="99"/>
      <c r="BQ297" s="99"/>
      <c r="BR297" s="99"/>
      <c r="BS297" s="99"/>
      <c r="BT297" s="99"/>
      <c r="BU297" s="99"/>
      <c r="BV297" s="99"/>
      <c r="BW297" s="99"/>
      <c r="BX297" s="99"/>
      <c r="BY297" s="99"/>
    </row>
    <row r="298" s="97" customFormat="true" ht="6" hidden="false" customHeight="true" outlineLevel="0" collapsed="false">
      <c r="V298" s="136"/>
      <c r="W298" s="116"/>
      <c r="X298" s="97" t="n">
        <f aca="false">BA122</f>
        <v>124</v>
      </c>
      <c r="Y298" s="97" t="n">
        <f aca="false">BB122</f>
        <v>12</v>
      </c>
      <c r="Z298" s="97" t="n">
        <f aca="false">BC122</f>
        <v>3</v>
      </c>
      <c r="AA298" s="97" t="n">
        <f aca="false">BD122</f>
        <v>0</v>
      </c>
      <c r="AB298" s="97" t="n">
        <f aca="false">BE122</f>
        <v>0</v>
      </c>
      <c r="AC298" s="97" t="n">
        <f aca="false">BF122</f>
        <v>0</v>
      </c>
      <c r="AD298" s="97" t="n">
        <f aca="false">BG122</f>
        <v>0</v>
      </c>
      <c r="AE298" s="97" t="n">
        <f aca="false">BH122</f>
        <v>0</v>
      </c>
      <c r="AF298" s="97" t="n">
        <f aca="false">BI122</f>
        <v>0</v>
      </c>
      <c r="AG298" s="97" t="n">
        <f aca="false">BJ122</f>
        <v>0</v>
      </c>
      <c r="AH298" s="97" t="n">
        <f aca="false">BK122</f>
        <v>0</v>
      </c>
      <c r="AI298" s="97" t="n">
        <f aca="false">BL122</f>
        <v>0</v>
      </c>
      <c r="AL298" s="97" t="n">
        <f aca="false">BN116</f>
        <v>6</v>
      </c>
      <c r="AM298" s="97" t="n">
        <f aca="false">BO116</f>
        <v>0</v>
      </c>
      <c r="AN298" s="97" t="n">
        <f aca="false">BP116</f>
        <v>0</v>
      </c>
      <c r="AO298" s="97" t="n">
        <f aca="false">BQ116</f>
        <v>0</v>
      </c>
      <c r="AP298" s="97" t="n">
        <f aca="false">BR116</f>
        <v>0</v>
      </c>
      <c r="AQ298" s="97" t="n">
        <f aca="false">BS116</f>
        <v>0</v>
      </c>
      <c r="AR298" s="97" t="n">
        <f aca="false">BT116</f>
        <v>0</v>
      </c>
      <c r="AS298" s="97" t="n">
        <f aca="false">BU116</f>
        <v>0</v>
      </c>
      <c r="AT298" s="97" t="n">
        <f aca="false">BV116</f>
        <v>0</v>
      </c>
      <c r="AU298" s="97" t="n">
        <f aca="false">BW116</f>
        <v>0</v>
      </c>
      <c r="AV298" s="97" t="n">
        <f aca="false">BX116</f>
        <v>0</v>
      </c>
      <c r="AW298" s="97" t="n">
        <f aca="false">BY116</f>
        <v>0</v>
      </c>
      <c r="BA298" s="99"/>
      <c r="BB298" s="99"/>
      <c r="BC298" s="99"/>
      <c r="BD298" s="99"/>
      <c r="BE298" s="99"/>
      <c r="BF298" s="99"/>
      <c r="BG298" s="99"/>
      <c r="BH298" s="99"/>
      <c r="BI298" s="99"/>
      <c r="BJ298" s="99"/>
      <c r="BK298" s="99"/>
      <c r="BL298" s="99"/>
      <c r="BM298" s="100"/>
      <c r="BN298" s="99"/>
      <c r="BO298" s="99"/>
      <c r="BP298" s="99"/>
      <c r="BQ298" s="99"/>
      <c r="BR298" s="99"/>
      <c r="BS298" s="99"/>
      <c r="BT298" s="99"/>
      <c r="BU298" s="99"/>
      <c r="BV298" s="99"/>
      <c r="BW298" s="99"/>
      <c r="BX298" s="99"/>
      <c r="BY298" s="99"/>
    </row>
    <row r="299" s="97" customFormat="true" ht="12.75" hidden="false" customHeight="false" outlineLevel="0" collapsed="false">
      <c r="V299" s="136"/>
      <c r="W299" s="116"/>
      <c r="X299" s="97" t="n">
        <f aca="false">BA123</f>
        <v>124</v>
      </c>
      <c r="Y299" s="97" t="n">
        <f aca="false">BB123</f>
        <v>3</v>
      </c>
      <c r="Z299" s="97" t="n">
        <f aca="false">BC123</f>
        <v>0</v>
      </c>
      <c r="AA299" s="97" t="n">
        <f aca="false">BD123</f>
        <v>0</v>
      </c>
      <c r="AB299" s="97" t="n">
        <f aca="false">BE123</f>
        <v>0</v>
      </c>
      <c r="AC299" s="97" t="n">
        <f aca="false">BF123</f>
        <v>0</v>
      </c>
      <c r="AD299" s="97" t="n">
        <f aca="false">BG123</f>
        <v>0</v>
      </c>
      <c r="AE299" s="97" t="n">
        <f aca="false">BH123</f>
        <v>0</v>
      </c>
      <c r="AF299" s="97" t="n">
        <f aca="false">BI123</f>
        <v>0</v>
      </c>
      <c r="AG299" s="97" t="n">
        <f aca="false">BJ123</f>
        <v>0</v>
      </c>
      <c r="AH299" s="97" t="n">
        <f aca="false">BK123</f>
        <v>0</v>
      </c>
      <c r="AI299" s="97" t="n">
        <f aca="false">BL123</f>
        <v>0</v>
      </c>
      <c r="AL299" s="97" t="n">
        <f aca="false">BN117</f>
        <v>9</v>
      </c>
      <c r="AM299" s="97" t="n">
        <f aca="false">BO117</f>
        <v>0</v>
      </c>
      <c r="AN299" s="97" t="n">
        <f aca="false">BP117</f>
        <v>0</v>
      </c>
      <c r="AO299" s="97" t="n">
        <f aca="false">BQ117</f>
        <v>0</v>
      </c>
      <c r="AP299" s="97" t="n">
        <f aca="false">BR117</f>
        <v>0</v>
      </c>
      <c r="AQ299" s="97" t="n">
        <f aca="false">BS117</f>
        <v>0</v>
      </c>
      <c r="AR299" s="97" t="n">
        <f aca="false">BT117</f>
        <v>0</v>
      </c>
      <c r="AS299" s="97" t="n">
        <f aca="false">BU117</f>
        <v>0</v>
      </c>
      <c r="AT299" s="97" t="n">
        <f aca="false">BV117</f>
        <v>0</v>
      </c>
      <c r="AU299" s="97" t="n">
        <f aca="false">BW117</f>
        <v>0</v>
      </c>
      <c r="AV299" s="97" t="n">
        <f aca="false">BX117</f>
        <v>0</v>
      </c>
      <c r="AW299" s="97" t="n">
        <f aca="false">BY117</f>
        <v>0</v>
      </c>
      <c r="BA299" s="99"/>
      <c r="BB299" s="99"/>
      <c r="BC299" s="99"/>
      <c r="BD299" s="99"/>
      <c r="BE299" s="99"/>
      <c r="BF299" s="99"/>
      <c r="BG299" s="99"/>
      <c r="BH299" s="99"/>
      <c r="BI299" s="99"/>
      <c r="BJ299" s="99"/>
      <c r="BK299" s="99"/>
      <c r="BL299" s="99"/>
      <c r="BM299" s="100"/>
      <c r="BN299" s="99"/>
      <c r="BO299" s="99"/>
      <c r="BP299" s="99"/>
      <c r="BQ299" s="99"/>
      <c r="BR299" s="99"/>
      <c r="BS299" s="99"/>
      <c r="BT299" s="99"/>
      <c r="BU299" s="99"/>
      <c r="BV299" s="99"/>
      <c r="BW299" s="99"/>
      <c r="BX299" s="99"/>
      <c r="BY299" s="99"/>
    </row>
    <row r="300" s="97" customFormat="true" ht="12.75" hidden="false" customHeight="false" outlineLevel="0" collapsed="false">
      <c r="V300" s="136"/>
      <c r="W300" s="116"/>
      <c r="X300" s="97" t="n">
        <f aca="false">BA124</f>
        <v>103</v>
      </c>
      <c r="Y300" s="97" t="n">
        <f aca="false">BB124</f>
        <v>6</v>
      </c>
      <c r="Z300" s="97" t="n">
        <f aca="false">BC124</f>
        <v>0</v>
      </c>
      <c r="AA300" s="97" t="n">
        <f aca="false">BD124</f>
        <v>0</v>
      </c>
      <c r="AB300" s="97" t="n">
        <f aca="false">BE124</f>
        <v>0</v>
      </c>
      <c r="AC300" s="97" t="n">
        <f aca="false">BF124</f>
        <v>0</v>
      </c>
      <c r="AD300" s="97" t="n">
        <f aca="false">BG124</f>
        <v>0</v>
      </c>
      <c r="AE300" s="97" t="n">
        <f aca="false">BH124</f>
        <v>0</v>
      </c>
      <c r="AF300" s="97" t="n">
        <f aca="false">BI124</f>
        <v>0</v>
      </c>
      <c r="AG300" s="97" t="n">
        <f aca="false">BJ124</f>
        <v>0</v>
      </c>
      <c r="AH300" s="97" t="n">
        <f aca="false">BK124</f>
        <v>0</v>
      </c>
      <c r="AI300" s="97" t="n">
        <f aca="false">BL124</f>
        <v>0</v>
      </c>
      <c r="AL300" s="97" t="n">
        <f aca="false">BN118</f>
        <v>4</v>
      </c>
      <c r="AM300" s="97" t="n">
        <f aca="false">BO118</f>
        <v>0</v>
      </c>
      <c r="AN300" s="97" t="n">
        <f aca="false">BP118</f>
        <v>0</v>
      </c>
      <c r="AO300" s="97" t="n">
        <f aca="false">BQ118</f>
        <v>0</v>
      </c>
      <c r="AP300" s="97" t="n">
        <f aca="false">BR118</f>
        <v>0</v>
      </c>
      <c r="AQ300" s="97" t="n">
        <f aca="false">BS118</f>
        <v>0</v>
      </c>
      <c r="AR300" s="97" t="n">
        <f aca="false">BT118</f>
        <v>0</v>
      </c>
      <c r="AS300" s="97" t="n">
        <f aca="false">BU118</f>
        <v>0</v>
      </c>
      <c r="AT300" s="97" t="n">
        <f aca="false">BV118</f>
        <v>0</v>
      </c>
      <c r="AU300" s="97" t="n">
        <f aca="false">BW118</f>
        <v>0</v>
      </c>
      <c r="AV300" s="97" t="n">
        <f aca="false">BX118</f>
        <v>0</v>
      </c>
      <c r="AW300" s="97" t="n">
        <f aca="false">BY118</f>
        <v>0</v>
      </c>
      <c r="BA300" s="99"/>
      <c r="BB300" s="99"/>
      <c r="BC300" s="99"/>
      <c r="BD300" s="99"/>
      <c r="BE300" s="99"/>
      <c r="BF300" s="99"/>
      <c r="BG300" s="99"/>
      <c r="BH300" s="99"/>
      <c r="BI300" s="99"/>
      <c r="BJ300" s="99"/>
      <c r="BK300" s="99"/>
      <c r="BL300" s="99"/>
      <c r="BM300" s="100"/>
      <c r="BN300" s="99"/>
      <c r="BO300" s="99"/>
      <c r="BP300" s="99"/>
      <c r="BQ300" s="99"/>
      <c r="BR300" s="99"/>
      <c r="BS300" s="99"/>
      <c r="BT300" s="99"/>
      <c r="BU300" s="99"/>
      <c r="BV300" s="99"/>
      <c r="BW300" s="99"/>
      <c r="BX300" s="99"/>
      <c r="BY300" s="99"/>
    </row>
    <row r="301" s="97" customFormat="true" ht="12.75" hidden="false" customHeight="false" outlineLevel="0" collapsed="false">
      <c r="V301" s="136"/>
      <c r="W301" s="116"/>
      <c r="X301" s="97" t="n">
        <f aca="false">BA125</f>
        <v>33</v>
      </c>
      <c r="Y301" s="97" t="n">
        <f aca="false">BB125</f>
        <v>7</v>
      </c>
      <c r="Z301" s="97" t="n">
        <f aca="false">BC125</f>
        <v>0</v>
      </c>
      <c r="AA301" s="97" t="n">
        <f aca="false">BD125</f>
        <v>0</v>
      </c>
      <c r="AB301" s="97" t="n">
        <f aca="false">BE125</f>
        <v>0</v>
      </c>
      <c r="AC301" s="97" t="n">
        <f aca="false">BF125</f>
        <v>0</v>
      </c>
      <c r="AD301" s="97" t="n">
        <f aca="false">BG125</f>
        <v>0</v>
      </c>
      <c r="AE301" s="97" t="n">
        <f aca="false">BH125</f>
        <v>0</v>
      </c>
      <c r="AF301" s="97" t="n">
        <f aca="false">BI125</f>
        <v>0</v>
      </c>
      <c r="AG301" s="97" t="n">
        <f aca="false">BJ125</f>
        <v>0</v>
      </c>
      <c r="AH301" s="97" t="n">
        <f aca="false">BK125</f>
        <v>0</v>
      </c>
      <c r="AI301" s="97" t="n">
        <f aca="false">BL125</f>
        <v>0</v>
      </c>
      <c r="AL301" s="97" t="n">
        <f aca="false">BN119</f>
        <v>2</v>
      </c>
      <c r="AM301" s="97" t="n">
        <f aca="false">BO119</f>
        <v>0</v>
      </c>
      <c r="AN301" s="97" t="n">
        <f aca="false">BP119</f>
        <v>0</v>
      </c>
      <c r="AO301" s="97" t="n">
        <f aca="false">BQ119</f>
        <v>0</v>
      </c>
      <c r="AP301" s="97" t="n">
        <f aca="false">BR119</f>
        <v>0</v>
      </c>
      <c r="AQ301" s="97" t="n">
        <f aca="false">BS119</f>
        <v>0</v>
      </c>
      <c r="AR301" s="97" t="n">
        <f aca="false">BT119</f>
        <v>0</v>
      </c>
      <c r="AS301" s="97" t="n">
        <f aca="false">BU119</f>
        <v>0</v>
      </c>
      <c r="AT301" s="97" t="n">
        <f aca="false">BV119</f>
        <v>0</v>
      </c>
      <c r="AU301" s="97" t="n">
        <f aca="false">BW119</f>
        <v>0</v>
      </c>
      <c r="AV301" s="97" t="n">
        <f aca="false">BX119</f>
        <v>0</v>
      </c>
      <c r="AW301" s="97" t="n">
        <f aca="false">BY119</f>
        <v>0</v>
      </c>
      <c r="BA301" s="99"/>
      <c r="BB301" s="99"/>
      <c r="BC301" s="99"/>
      <c r="BD301" s="99"/>
      <c r="BE301" s="99"/>
      <c r="BF301" s="99"/>
      <c r="BG301" s="99"/>
      <c r="BH301" s="99"/>
      <c r="BI301" s="99"/>
      <c r="BJ301" s="99"/>
      <c r="BK301" s="99"/>
      <c r="BL301" s="99"/>
      <c r="BM301" s="100"/>
      <c r="BN301" s="99"/>
      <c r="BO301" s="99"/>
      <c r="BP301" s="99"/>
      <c r="BQ301" s="99"/>
      <c r="BR301" s="99"/>
      <c r="BS301" s="99"/>
      <c r="BT301" s="99"/>
      <c r="BU301" s="99"/>
      <c r="BV301" s="99"/>
      <c r="BW301" s="99"/>
      <c r="BX301" s="99"/>
      <c r="BY301" s="99"/>
    </row>
    <row r="302" s="97" customFormat="true" ht="12.75" hidden="false" customHeight="false" outlineLevel="0" collapsed="false">
      <c r="V302" s="136"/>
      <c r="W302" s="116"/>
      <c r="X302" s="97" t="n">
        <f aca="false">BA126</f>
        <v>29</v>
      </c>
      <c r="Y302" s="97" t="n">
        <f aca="false">BB126</f>
        <v>4</v>
      </c>
      <c r="Z302" s="97" t="n">
        <f aca="false">BC126</f>
        <v>0</v>
      </c>
      <c r="AA302" s="97" t="n">
        <f aca="false">BD126</f>
        <v>0</v>
      </c>
      <c r="AB302" s="97" t="n">
        <f aca="false">BE126</f>
        <v>0</v>
      </c>
      <c r="AC302" s="97" t="n">
        <f aca="false">BF126</f>
        <v>0</v>
      </c>
      <c r="AD302" s="97" t="n">
        <f aca="false">BG126</f>
        <v>0</v>
      </c>
      <c r="AE302" s="97" t="n">
        <f aca="false">BH126</f>
        <v>0</v>
      </c>
      <c r="AF302" s="97" t="n">
        <f aca="false">BI126</f>
        <v>0</v>
      </c>
      <c r="AG302" s="97" t="n">
        <f aca="false">BJ126</f>
        <v>0</v>
      </c>
      <c r="AH302" s="97" t="n">
        <f aca="false">BK126</f>
        <v>0</v>
      </c>
      <c r="AI302" s="97" t="n">
        <f aca="false">BL126</f>
        <v>0</v>
      </c>
      <c r="AL302" s="97" t="n">
        <f aca="false">BN120</f>
        <v>2</v>
      </c>
      <c r="AM302" s="97" t="n">
        <f aca="false">BO120</f>
        <v>0</v>
      </c>
      <c r="AN302" s="97" t="n">
        <f aca="false">BP120</f>
        <v>0</v>
      </c>
      <c r="AO302" s="97" t="n">
        <f aca="false">BQ120</f>
        <v>0</v>
      </c>
      <c r="AP302" s="97" t="n">
        <f aca="false">BR120</f>
        <v>0</v>
      </c>
      <c r="AQ302" s="97" t="n">
        <f aca="false">BS120</f>
        <v>0</v>
      </c>
      <c r="AR302" s="97" t="n">
        <f aca="false">BT120</f>
        <v>0</v>
      </c>
      <c r="AS302" s="97" t="n">
        <f aca="false">BU120</f>
        <v>0</v>
      </c>
      <c r="AT302" s="97" t="n">
        <f aca="false">BV120</f>
        <v>0</v>
      </c>
      <c r="AU302" s="97" t="n">
        <f aca="false">BW120</f>
        <v>0</v>
      </c>
      <c r="AV302" s="97" t="n">
        <f aca="false">BX120</f>
        <v>0</v>
      </c>
      <c r="AW302" s="97" t="n">
        <f aca="false">BY120</f>
        <v>0</v>
      </c>
      <c r="BA302" s="99"/>
      <c r="BB302" s="99"/>
      <c r="BC302" s="99"/>
      <c r="BD302" s="99"/>
      <c r="BE302" s="99"/>
      <c r="BF302" s="99"/>
      <c r="BG302" s="99"/>
      <c r="BH302" s="99"/>
      <c r="BI302" s="99"/>
      <c r="BJ302" s="99"/>
      <c r="BK302" s="99"/>
      <c r="BL302" s="99"/>
      <c r="BM302" s="100"/>
      <c r="BN302" s="99"/>
      <c r="BO302" s="99"/>
      <c r="BP302" s="99"/>
      <c r="BQ302" s="99"/>
      <c r="BR302" s="99"/>
      <c r="BS302" s="99"/>
      <c r="BT302" s="99"/>
      <c r="BU302" s="99"/>
      <c r="BV302" s="99"/>
      <c r="BW302" s="99"/>
      <c r="BX302" s="99"/>
      <c r="BY302" s="99"/>
    </row>
    <row r="303" s="97" customFormat="true" ht="12.75" hidden="false" customHeight="false" outlineLevel="0" collapsed="false">
      <c r="V303" s="144"/>
      <c r="W303" s="116"/>
      <c r="X303" s="97" t="n">
        <f aca="false">BA127</f>
        <v>16</v>
      </c>
      <c r="Y303" s="97" t="n">
        <f aca="false">BB127</f>
        <v>6</v>
      </c>
      <c r="Z303" s="97" t="n">
        <f aca="false">BC127</f>
        <v>0</v>
      </c>
      <c r="AA303" s="97" t="n">
        <f aca="false">BD127</f>
        <v>0</v>
      </c>
      <c r="AB303" s="97" t="n">
        <f aca="false">BE127</f>
        <v>0</v>
      </c>
      <c r="AC303" s="97" t="n">
        <f aca="false">BF127</f>
        <v>0</v>
      </c>
      <c r="AD303" s="97" t="n">
        <f aca="false">BG127</f>
        <v>0</v>
      </c>
      <c r="AE303" s="97" t="n">
        <f aca="false">BH127</f>
        <v>0</v>
      </c>
      <c r="AF303" s="97" t="n">
        <f aca="false">BI127</f>
        <v>0</v>
      </c>
      <c r="AG303" s="97" t="n">
        <f aca="false">BJ127</f>
        <v>0</v>
      </c>
      <c r="AH303" s="97" t="n">
        <f aca="false">BK127</f>
        <v>0</v>
      </c>
      <c r="AI303" s="97" t="n">
        <f aca="false">BL127</f>
        <v>0</v>
      </c>
      <c r="AL303" s="97" t="n">
        <f aca="false">BN121</f>
        <v>0</v>
      </c>
      <c r="AM303" s="97" t="n">
        <f aca="false">BO121</f>
        <v>0</v>
      </c>
      <c r="AN303" s="97" t="n">
        <f aca="false">BP121</f>
        <v>0</v>
      </c>
      <c r="AO303" s="97" t="n">
        <f aca="false">BQ121</f>
        <v>0</v>
      </c>
      <c r="AP303" s="97" t="n">
        <f aca="false">BR121</f>
        <v>0</v>
      </c>
      <c r="AQ303" s="97" t="n">
        <f aca="false">BS121</f>
        <v>0</v>
      </c>
      <c r="AR303" s="97" t="n">
        <f aca="false">BT121</f>
        <v>0</v>
      </c>
      <c r="AS303" s="97" t="n">
        <f aca="false">BU121</f>
        <v>0</v>
      </c>
      <c r="AT303" s="97" t="n">
        <f aca="false">BV121</f>
        <v>0</v>
      </c>
      <c r="AU303" s="97" t="n">
        <f aca="false">BW121</f>
        <v>0</v>
      </c>
      <c r="AV303" s="97" t="n">
        <f aca="false">BX121</f>
        <v>0</v>
      </c>
      <c r="AW303" s="97" t="n">
        <f aca="false">BY121</f>
        <v>0</v>
      </c>
      <c r="BA303" s="99"/>
      <c r="BB303" s="99"/>
      <c r="BC303" s="99"/>
      <c r="BD303" s="99"/>
      <c r="BE303" s="99"/>
      <c r="BF303" s="99"/>
      <c r="BG303" s="99"/>
      <c r="BH303" s="99"/>
      <c r="BI303" s="99"/>
      <c r="BJ303" s="99"/>
      <c r="BK303" s="99"/>
      <c r="BL303" s="99"/>
      <c r="BM303" s="100"/>
      <c r="BN303" s="99"/>
      <c r="BO303" s="99"/>
      <c r="BP303" s="99"/>
      <c r="BQ303" s="99"/>
      <c r="BR303" s="99"/>
      <c r="BS303" s="99"/>
      <c r="BT303" s="99"/>
      <c r="BU303" s="99"/>
      <c r="BV303" s="99"/>
      <c r="BW303" s="99"/>
      <c r="BX303" s="99"/>
      <c r="BY303" s="99"/>
    </row>
    <row r="304" s="97" customFormat="true" ht="12.75" hidden="false" customHeight="false" outlineLevel="0" collapsed="false">
      <c r="V304" s="149"/>
      <c r="W304" s="116"/>
      <c r="X304" s="97" t="n">
        <f aca="false">BA128</f>
        <v>8</v>
      </c>
      <c r="Y304" s="97" t="n">
        <f aca="false">BB128</f>
        <v>2</v>
      </c>
      <c r="Z304" s="97" t="n">
        <f aca="false">BC128</f>
        <v>0</v>
      </c>
      <c r="AA304" s="97" t="n">
        <f aca="false">BD128</f>
        <v>0</v>
      </c>
      <c r="AB304" s="97" t="n">
        <f aca="false">BE128</f>
        <v>0</v>
      </c>
      <c r="AC304" s="97" t="n">
        <f aca="false">BF128</f>
        <v>0</v>
      </c>
      <c r="AD304" s="97" t="n">
        <f aca="false">BG128</f>
        <v>0</v>
      </c>
      <c r="AE304" s="97" t="n">
        <f aca="false">BH128</f>
        <v>0</v>
      </c>
      <c r="AF304" s="97" t="n">
        <f aca="false">BI128</f>
        <v>0</v>
      </c>
      <c r="AG304" s="97" t="n">
        <f aca="false">BJ128</f>
        <v>0</v>
      </c>
      <c r="AH304" s="97" t="n">
        <f aca="false">BK128</f>
        <v>0</v>
      </c>
      <c r="AI304" s="97" t="n">
        <f aca="false">BL128</f>
        <v>0</v>
      </c>
      <c r="AL304" s="97" t="n">
        <f aca="false">BN122</f>
        <v>0</v>
      </c>
      <c r="AM304" s="97" t="n">
        <f aca="false">BO122</f>
        <v>0</v>
      </c>
      <c r="AN304" s="97" t="n">
        <f aca="false">BP122</f>
        <v>0</v>
      </c>
      <c r="AO304" s="97" t="n">
        <f aca="false">BQ122</f>
        <v>0</v>
      </c>
      <c r="AP304" s="97" t="n">
        <f aca="false">BR122</f>
        <v>0</v>
      </c>
      <c r="AQ304" s="97" t="n">
        <f aca="false">BS122</f>
        <v>0</v>
      </c>
      <c r="AR304" s="97" t="n">
        <f aca="false">BT122</f>
        <v>0</v>
      </c>
      <c r="AS304" s="97" t="n">
        <f aca="false">BU122</f>
        <v>0</v>
      </c>
      <c r="AT304" s="97" t="n">
        <f aca="false">BV122</f>
        <v>0</v>
      </c>
      <c r="AU304" s="97" t="n">
        <f aca="false">BW122</f>
        <v>0</v>
      </c>
      <c r="AV304" s="97" t="n">
        <f aca="false">BX122</f>
        <v>0</v>
      </c>
      <c r="AW304" s="97" t="n">
        <f aca="false">BY122</f>
        <v>0</v>
      </c>
      <c r="BA304" s="99"/>
      <c r="BB304" s="99"/>
      <c r="BC304" s="99"/>
      <c r="BD304" s="99"/>
      <c r="BE304" s="99"/>
      <c r="BF304" s="99"/>
      <c r="BG304" s="99"/>
      <c r="BH304" s="99"/>
      <c r="BI304" s="99"/>
      <c r="BJ304" s="99"/>
      <c r="BK304" s="99"/>
      <c r="BL304" s="99"/>
      <c r="BM304" s="100"/>
      <c r="BN304" s="99"/>
      <c r="BO304" s="99"/>
      <c r="BP304" s="99"/>
      <c r="BQ304" s="99"/>
      <c r="BR304" s="99"/>
      <c r="BS304" s="99"/>
      <c r="BT304" s="99"/>
      <c r="BU304" s="99"/>
      <c r="BV304" s="99"/>
      <c r="BW304" s="99"/>
      <c r="BX304" s="99"/>
      <c r="BY304" s="99"/>
    </row>
    <row r="305" s="97" customFormat="true" ht="12.75" hidden="false" customHeight="false" outlineLevel="0" collapsed="false">
      <c r="V305" s="152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BA305" s="99"/>
      <c r="BB305" s="99"/>
      <c r="BC305" s="99"/>
      <c r="BD305" s="99"/>
      <c r="BE305" s="99"/>
      <c r="BF305" s="99"/>
      <c r="BG305" s="99"/>
      <c r="BH305" s="99"/>
      <c r="BI305" s="99"/>
      <c r="BJ305" s="99"/>
      <c r="BK305" s="99"/>
      <c r="BL305" s="99"/>
      <c r="BM305" s="100"/>
      <c r="BN305" s="99"/>
      <c r="BO305" s="99"/>
      <c r="BP305" s="99"/>
      <c r="BQ305" s="99"/>
      <c r="BR305" s="99"/>
      <c r="BS305" s="99"/>
      <c r="BT305" s="99"/>
      <c r="BU305" s="99"/>
      <c r="BV305" s="99"/>
      <c r="BW305" s="99"/>
      <c r="BX305" s="99"/>
      <c r="BY305" s="99"/>
    </row>
    <row r="306" s="97" customFormat="true" ht="12.4" hidden="false" customHeight="false" outlineLevel="0" collapsed="false">
      <c r="V306" s="165"/>
      <c r="BA306" s="99"/>
      <c r="BB306" s="99"/>
      <c r="BC306" s="99"/>
      <c r="BD306" s="99"/>
      <c r="BE306" s="99"/>
      <c r="BF306" s="99"/>
      <c r="BG306" s="99"/>
      <c r="BH306" s="99"/>
      <c r="BI306" s="99"/>
      <c r="BJ306" s="99"/>
      <c r="BK306" s="99"/>
      <c r="BL306" s="99"/>
      <c r="BM306" s="100"/>
      <c r="BN306" s="99"/>
      <c r="BO306" s="99"/>
      <c r="BP306" s="99"/>
      <c r="BQ306" s="99"/>
      <c r="BR306" s="99"/>
      <c r="BS306" s="99"/>
      <c r="BT306" s="99"/>
      <c r="BU306" s="99"/>
      <c r="BV306" s="99"/>
      <c r="BW306" s="99"/>
      <c r="BX306" s="99"/>
      <c r="BY306" s="99"/>
    </row>
    <row r="307" s="97" customFormat="true" ht="12.4" hidden="false" customHeight="false" outlineLevel="0" collapsed="false">
      <c r="V307" s="165"/>
      <c r="BA307" s="99"/>
      <c r="BB307" s="99"/>
      <c r="BC307" s="99"/>
      <c r="BD307" s="99"/>
      <c r="BE307" s="99"/>
      <c r="BF307" s="99"/>
      <c r="BG307" s="99"/>
      <c r="BH307" s="99"/>
      <c r="BI307" s="99"/>
      <c r="BJ307" s="99"/>
      <c r="BK307" s="99"/>
      <c r="BL307" s="99"/>
      <c r="BM307" s="100"/>
      <c r="BN307" s="99"/>
      <c r="BO307" s="99"/>
      <c r="BP307" s="99"/>
      <c r="BQ307" s="99"/>
      <c r="BR307" s="99"/>
      <c r="BS307" s="99"/>
      <c r="BT307" s="99"/>
      <c r="BU307" s="99"/>
      <c r="BV307" s="99"/>
      <c r="BW307" s="99"/>
      <c r="BX307" s="99"/>
      <c r="BY307" s="99"/>
    </row>
    <row r="308" s="97" customFormat="true" ht="12.4" hidden="false" customHeight="false" outlineLevel="0" collapsed="false">
      <c r="V308" s="98"/>
      <c r="BA308" s="99"/>
      <c r="BB308" s="99"/>
      <c r="BC308" s="99"/>
      <c r="BD308" s="99"/>
      <c r="BE308" s="99"/>
      <c r="BF308" s="99"/>
      <c r="BG308" s="99"/>
      <c r="BH308" s="99"/>
      <c r="BI308" s="99"/>
      <c r="BJ308" s="99"/>
      <c r="BK308" s="99"/>
      <c r="BL308" s="99"/>
      <c r="BM308" s="100"/>
      <c r="BN308" s="99"/>
      <c r="BO308" s="99"/>
      <c r="BP308" s="99"/>
      <c r="BQ308" s="99"/>
      <c r="BR308" s="99"/>
      <c r="BS308" s="99"/>
      <c r="BT308" s="99"/>
      <c r="BU308" s="99"/>
      <c r="BV308" s="99"/>
      <c r="BW308" s="99"/>
      <c r="BX308" s="99"/>
      <c r="BY308" s="99"/>
    </row>
    <row r="309" s="97" customFormat="true" ht="12.4" hidden="false" customHeight="false" outlineLevel="0" collapsed="false">
      <c r="V309" s="98"/>
      <c r="BA309" s="99"/>
      <c r="BB309" s="99"/>
      <c r="BC309" s="99"/>
      <c r="BD309" s="99"/>
      <c r="BE309" s="99"/>
      <c r="BF309" s="99"/>
      <c r="BG309" s="99"/>
      <c r="BH309" s="99"/>
      <c r="BI309" s="99"/>
      <c r="BJ309" s="99"/>
      <c r="BK309" s="99"/>
      <c r="BL309" s="99"/>
      <c r="BM309" s="100"/>
      <c r="BN309" s="99"/>
      <c r="BO309" s="99"/>
      <c r="BP309" s="99"/>
      <c r="BQ309" s="99"/>
      <c r="BR309" s="99"/>
      <c r="BS309" s="99"/>
      <c r="BT309" s="99"/>
      <c r="BU309" s="99"/>
      <c r="BV309" s="99"/>
      <c r="BW309" s="99"/>
      <c r="BX309" s="99"/>
      <c r="BY309" s="99"/>
    </row>
    <row r="310" s="97" customFormat="true" ht="12.4" hidden="false" customHeight="false" outlineLevel="0" collapsed="false">
      <c r="V310" s="98"/>
      <c r="BA310" s="99"/>
      <c r="BB310" s="99"/>
      <c r="BC310" s="99"/>
      <c r="BD310" s="99"/>
      <c r="BE310" s="99"/>
      <c r="BF310" s="99"/>
      <c r="BG310" s="99"/>
      <c r="BH310" s="99"/>
      <c r="BI310" s="99"/>
      <c r="BJ310" s="99"/>
      <c r="BK310" s="99"/>
      <c r="BL310" s="99"/>
      <c r="BM310" s="100"/>
      <c r="BN310" s="99"/>
      <c r="BO310" s="99"/>
      <c r="BP310" s="99"/>
      <c r="BQ310" s="99"/>
      <c r="BR310" s="99"/>
      <c r="BS310" s="99"/>
      <c r="BT310" s="99"/>
      <c r="BU310" s="99"/>
      <c r="BV310" s="99"/>
      <c r="BW310" s="99"/>
      <c r="BX310" s="99"/>
      <c r="BY310" s="99"/>
    </row>
    <row r="311" s="97" customFormat="true" ht="4.9" hidden="false" customHeight="true" outlineLevel="0" collapsed="false">
      <c r="V311" s="98"/>
      <c r="BA311" s="99"/>
      <c r="BB311" s="99"/>
      <c r="BC311" s="99"/>
      <c r="BD311" s="99"/>
      <c r="BE311" s="99"/>
      <c r="BF311" s="99"/>
      <c r="BG311" s="99"/>
      <c r="BH311" s="99"/>
      <c r="BI311" s="99"/>
      <c r="BJ311" s="99"/>
      <c r="BK311" s="99"/>
      <c r="BL311" s="99"/>
      <c r="BM311" s="100"/>
      <c r="BN311" s="99"/>
      <c r="BO311" s="99"/>
      <c r="BP311" s="99"/>
      <c r="BQ311" s="99"/>
      <c r="BR311" s="99"/>
      <c r="BS311" s="99"/>
      <c r="BT311" s="99"/>
      <c r="BU311" s="99"/>
      <c r="BV311" s="99"/>
      <c r="BW311" s="99"/>
      <c r="BX311" s="99"/>
      <c r="BY311" s="99"/>
    </row>
    <row r="312" s="97" customFormat="true" ht="12.4" hidden="false" customHeight="false" outlineLevel="0" collapsed="false">
      <c r="V312" s="98"/>
      <c r="BA312" s="99"/>
      <c r="BB312" s="99"/>
      <c r="BC312" s="99"/>
      <c r="BD312" s="99"/>
      <c r="BE312" s="99"/>
      <c r="BF312" s="99"/>
      <c r="BG312" s="99"/>
      <c r="BH312" s="99"/>
      <c r="BI312" s="99"/>
      <c r="BJ312" s="99"/>
      <c r="BK312" s="99"/>
      <c r="BL312" s="99"/>
      <c r="BM312" s="100"/>
      <c r="BN312" s="99"/>
      <c r="BO312" s="99"/>
      <c r="BP312" s="99"/>
      <c r="BQ312" s="99"/>
      <c r="BR312" s="99"/>
      <c r="BS312" s="99"/>
      <c r="BT312" s="99"/>
      <c r="BU312" s="99"/>
      <c r="BV312" s="99"/>
      <c r="BW312" s="99"/>
      <c r="BX312" s="99"/>
      <c r="BY312" s="99"/>
    </row>
    <row r="313" s="97" customFormat="true" ht="12.4" hidden="false" customHeight="false" outlineLevel="0" collapsed="false">
      <c r="V313" s="98"/>
      <c r="BA313" s="99"/>
      <c r="BB313" s="99"/>
      <c r="BC313" s="99"/>
      <c r="BD313" s="99"/>
      <c r="BE313" s="99"/>
      <c r="BF313" s="99"/>
      <c r="BG313" s="99"/>
      <c r="BH313" s="99"/>
      <c r="BI313" s="99"/>
      <c r="BJ313" s="99"/>
      <c r="BK313" s="99"/>
      <c r="BL313" s="99"/>
      <c r="BM313" s="100"/>
      <c r="BN313" s="99"/>
      <c r="BO313" s="99"/>
      <c r="BP313" s="99"/>
      <c r="BQ313" s="99"/>
      <c r="BR313" s="99"/>
      <c r="BS313" s="99"/>
      <c r="BT313" s="99"/>
      <c r="BU313" s="99"/>
      <c r="BV313" s="99"/>
      <c r="BW313" s="99"/>
      <c r="BX313" s="99"/>
      <c r="BY313" s="99"/>
    </row>
    <row r="314" s="97" customFormat="true" ht="12.4" hidden="false" customHeight="false" outlineLevel="0" collapsed="false">
      <c r="V314" s="98"/>
      <c r="BA314" s="99"/>
      <c r="BB314" s="99"/>
      <c r="BC314" s="99"/>
      <c r="BD314" s="99"/>
      <c r="BE314" s="99"/>
      <c r="BF314" s="99"/>
      <c r="BG314" s="99"/>
      <c r="BH314" s="99"/>
      <c r="BI314" s="99"/>
      <c r="BJ314" s="99"/>
      <c r="BK314" s="99"/>
      <c r="BL314" s="99"/>
      <c r="BM314" s="100"/>
      <c r="BN314" s="99"/>
      <c r="BO314" s="99"/>
      <c r="BP314" s="99"/>
      <c r="BQ314" s="99"/>
      <c r="BR314" s="99"/>
      <c r="BS314" s="99"/>
      <c r="BT314" s="99"/>
      <c r="BU314" s="99"/>
      <c r="BV314" s="99"/>
      <c r="BW314" s="99"/>
      <c r="BX314" s="99"/>
      <c r="BY314" s="99"/>
    </row>
    <row r="315" s="97" customFormat="true" ht="12.4" hidden="false" customHeight="false" outlineLevel="0" collapsed="false">
      <c r="V315" s="98"/>
      <c r="BA315" s="99"/>
      <c r="BB315" s="99"/>
      <c r="BC315" s="99"/>
      <c r="BD315" s="99"/>
      <c r="BE315" s="99"/>
      <c r="BF315" s="99"/>
      <c r="BG315" s="99"/>
      <c r="BH315" s="99"/>
      <c r="BI315" s="99"/>
      <c r="BJ315" s="99"/>
      <c r="BK315" s="99"/>
      <c r="BL315" s="99"/>
      <c r="BM315" s="100"/>
      <c r="BN315" s="99"/>
      <c r="BO315" s="99"/>
      <c r="BP315" s="99"/>
      <c r="BQ315" s="99"/>
      <c r="BR315" s="99"/>
      <c r="BS315" s="99"/>
      <c r="BT315" s="99"/>
      <c r="BU315" s="99"/>
      <c r="BV315" s="99"/>
      <c r="BW315" s="99"/>
      <c r="BX315" s="99"/>
      <c r="BY315" s="99"/>
    </row>
    <row r="316" s="97" customFormat="true" ht="12.4" hidden="false" customHeight="false" outlineLevel="0" collapsed="false">
      <c r="V316" s="98"/>
      <c r="BA316" s="99"/>
      <c r="BB316" s="99"/>
      <c r="BC316" s="99"/>
      <c r="BD316" s="99"/>
      <c r="BE316" s="99"/>
      <c r="BF316" s="99"/>
      <c r="BG316" s="99"/>
      <c r="BH316" s="99"/>
      <c r="BI316" s="99"/>
      <c r="BJ316" s="99"/>
      <c r="BK316" s="99"/>
      <c r="BL316" s="99"/>
      <c r="BM316" s="100"/>
      <c r="BN316" s="99"/>
      <c r="BO316" s="99"/>
      <c r="BP316" s="99"/>
      <c r="BQ316" s="99"/>
      <c r="BR316" s="99"/>
      <c r="BS316" s="99"/>
      <c r="BT316" s="99"/>
      <c r="BU316" s="99"/>
      <c r="BV316" s="99"/>
      <c r="BW316" s="99"/>
      <c r="BX316" s="99"/>
      <c r="BY316" s="99"/>
    </row>
    <row r="317" s="97" customFormat="true" ht="12.4" hidden="false" customHeight="false" outlineLevel="0" collapsed="false">
      <c r="V317" s="98"/>
      <c r="BA317" s="99"/>
      <c r="BB317" s="99"/>
      <c r="BC317" s="99"/>
      <c r="BD317" s="99"/>
      <c r="BE317" s="99"/>
      <c r="BF317" s="99"/>
      <c r="BG317" s="99"/>
      <c r="BH317" s="99"/>
      <c r="BI317" s="99"/>
      <c r="BJ317" s="99"/>
      <c r="BK317" s="99"/>
      <c r="BL317" s="99"/>
      <c r="BM317" s="100"/>
      <c r="BN317" s="99"/>
      <c r="BO317" s="99"/>
      <c r="BP317" s="99"/>
      <c r="BQ317" s="99"/>
      <c r="BR317" s="99"/>
      <c r="BS317" s="99"/>
      <c r="BT317" s="99"/>
      <c r="BU317" s="99"/>
      <c r="BV317" s="99"/>
      <c r="BW317" s="99"/>
      <c r="BX317" s="99"/>
      <c r="BY317" s="99"/>
    </row>
    <row r="318" s="97" customFormat="true" ht="12.4" hidden="false" customHeight="false" outlineLevel="0" collapsed="false">
      <c r="V318" s="98"/>
      <c r="BA318" s="99"/>
      <c r="BB318" s="99"/>
      <c r="BC318" s="99"/>
      <c r="BD318" s="99"/>
      <c r="BE318" s="99"/>
      <c r="BF318" s="99"/>
      <c r="BG318" s="99"/>
      <c r="BH318" s="99"/>
      <c r="BI318" s="99"/>
      <c r="BJ318" s="99"/>
      <c r="BK318" s="99"/>
      <c r="BL318" s="99"/>
      <c r="BM318" s="100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</row>
    <row r="319" s="97" customFormat="true" ht="12.4" hidden="false" customHeight="false" outlineLevel="0" collapsed="false">
      <c r="V319" s="98"/>
      <c r="BA319" s="99"/>
      <c r="BB319" s="99"/>
      <c r="BC319" s="99"/>
      <c r="BD319" s="99"/>
      <c r="BE319" s="99"/>
      <c r="BF319" s="99"/>
      <c r="BG319" s="99"/>
      <c r="BH319" s="99"/>
      <c r="BI319" s="99"/>
      <c r="BJ319" s="99"/>
      <c r="BK319" s="99"/>
      <c r="BL319" s="99"/>
      <c r="BM319" s="100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</row>
    <row r="320" s="97" customFormat="true" ht="12.4" hidden="false" customHeight="false" outlineLevel="0" collapsed="false">
      <c r="V320" s="98"/>
      <c r="BA320" s="99"/>
      <c r="BB320" s="99"/>
      <c r="BC320" s="99"/>
      <c r="BD320" s="99"/>
      <c r="BE320" s="99"/>
      <c r="BF320" s="99"/>
      <c r="BG320" s="99"/>
      <c r="BH320" s="99"/>
      <c r="BI320" s="99"/>
      <c r="BJ320" s="99"/>
      <c r="BK320" s="99"/>
      <c r="BL320" s="99"/>
      <c r="BM320" s="100"/>
      <c r="BN320" s="99"/>
      <c r="BO320" s="99"/>
      <c r="BP320" s="99"/>
      <c r="BQ320" s="99"/>
      <c r="BR320" s="99"/>
      <c r="BS320" s="99"/>
      <c r="BT320" s="99"/>
      <c r="BU320" s="99"/>
      <c r="BV320" s="99"/>
      <c r="BW320" s="99"/>
      <c r="BX320" s="99"/>
      <c r="BY320" s="99"/>
    </row>
    <row r="321" s="97" customFormat="true" ht="12.4" hidden="false" customHeight="false" outlineLevel="0" collapsed="false">
      <c r="V321" s="98"/>
      <c r="BA321" s="99"/>
      <c r="BB321" s="99"/>
      <c r="BC321" s="99"/>
      <c r="BD321" s="99"/>
      <c r="BE321" s="99"/>
      <c r="BF321" s="99"/>
      <c r="BG321" s="99"/>
      <c r="BH321" s="99"/>
      <c r="BI321" s="99"/>
      <c r="BJ321" s="99"/>
      <c r="BK321" s="99"/>
      <c r="BL321" s="99"/>
      <c r="BM321" s="100"/>
      <c r="BN321" s="99"/>
      <c r="BO321" s="99"/>
      <c r="BP321" s="99"/>
      <c r="BQ321" s="99"/>
      <c r="BR321" s="99"/>
      <c r="BS321" s="99"/>
      <c r="BT321" s="99"/>
      <c r="BU321" s="99"/>
      <c r="BV321" s="99"/>
      <c r="BW321" s="99"/>
      <c r="BX321" s="99"/>
      <c r="BY321" s="99"/>
    </row>
    <row r="322" s="97" customFormat="true" ht="12.4" hidden="false" customHeight="false" outlineLevel="0" collapsed="false">
      <c r="V322" s="98"/>
      <c r="BA322" s="99"/>
      <c r="BB322" s="99"/>
      <c r="BC322" s="99"/>
      <c r="BD322" s="99"/>
      <c r="BE322" s="99"/>
      <c r="BF322" s="99"/>
      <c r="BG322" s="99"/>
      <c r="BH322" s="99"/>
      <c r="BI322" s="99"/>
      <c r="BJ322" s="99"/>
      <c r="BK322" s="99"/>
      <c r="BL322" s="99"/>
      <c r="BM322" s="100"/>
      <c r="BN322" s="99"/>
      <c r="BO322" s="99"/>
      <c r="BP322" s="99"/>
      <c r="BQ322" s="99"/>
      <c r="BR322" s="99"/>
      <c r="BS322" s="99"/>
      <c r="BT322" s="99"/>
      <c r="BU322" s="99"/>
      <c r="BV322" s="99"/>
      <c r="BW322" s="99"/>
      <c r="BX322" s="99"/>
      <c r="BY322" s="99"/>
    </row>
    <row r="323" s="97" customFormat="true" ht="12.75" hidden="false" customHeight="false" outlineLevel="0" collapsed="false">
      <c r="A323" s="175" t="n">
        <f aca="false">(H292+J292+L292+N292+P292+R292)/T292</f>
        <v>0.00207900207900208</v>
      </c>
      <c r="B323" s="176" t="s">
        <v>131</v>
      </c>
      <c r="C323" s="170"/>
      <c r="D323" s="170"/>
      <c r="E323" s="170"/>
      <c r="F323" s="170"/>
      <c r="G323" s="170"/>
      <c r="H323" s="170"/>
      <c r="I323" s="170"/>
      <c r="J323" s="170"/>
      <c r="K323" s="170"/>
      <c r="L323" s="177" t="n">
        <f aca="false">(I292+K292+M292+O292+Q292+S292)/U292</f>
        <v>0</v>
      </c>
      <c r="M323" s="176" t="s">
        <v>132</v>
      </c>
      <c r="N323" s="170"/>
      <c r="O323" s="170"/>
      <c r="P323" s="170"/>
      <c r="Q323" s="170"/>
      <c r="R323" s="170"/>
      <c r="S323" s="170"/>
      <c r="T323" s="170"/>
      <c r="U323" s="170"/>
      <c r="V323" s="98"/>
      <c r="BA323" s="99"/>
      <c r="BB323" s="99"/>
      <c r="BC323" s="99"/>
      <c r="BD323" s="99"/>
      <c r="BE323" s="99"/>
      <c r="BF323" s="99"/>
      <c r="BG323" s="99"/>
      <c r="BH323" s="99"/>
      <c r="BI323" s="99"/>
      <c r="BJ323" s="99"/>
      <c r="BK323" s="99"/>
      <c r="BL323" s="99"/>
      <c r="BM323" s="100"/>
      <c r="BN323" s="99"/>
      <c r="BO323" s="99"/>
      <c r="BP323" s="99"/>
      <c r="BQ323" s="99"/>
      <c r="BR323" s="99"/>
      <c r="BS323" s="99"/>
      <c r="BT323" s="99"/>
      <c r="BU323" s="99"/>
      <c r="BV323" s="99"/>
      <c r="BW323" s="99"/>
      <c r="BX323" s="99"/>
      <c r="BY323" s="99"/>
    </row>
    <row r="324" s="97" customFormat="true" ht="12.75" hidden="false" customHeight="false" outlineLevel="0" collapsed="false">
      <c r="A324" s="175" t="n">
        <f aca="false">(P292+R292)/T292</f>
        <v>0</v>
      </c>
      <c r="B324" s="176" t="s">
        <v>133</v>
      </c>
      <c r="C324" s="170"/>
      <c r="D324" s="170"/>
      <c r="E324" s="170"/>
      <c r="F324" s="170"/>
      <c r="G324" s="170"/>
      <c r="H324" s="170"/>
      <c r="I324" s="170"/>
      <c r="J324" s="170"/>
      <c r="K324" s="180"/>
      <c r="L324" s="175" t="n">
        <f aca="false">(Q292+S292)/U292</f>
        <v>0</v>
      </c>
      <c r="M324" s="176" t="s">
        <v>133</v>
      </c>
      <c r="N324" s="170"/>
      <c r="O324" s="170"/>
      <c r="P324" s="170"/>
      <c r="Q324" s="170"/>
      <c r="R324" s="170"/>
      <c r="S324" s="170"/>
      <c r="T324" s="170"/>
      <c r="U324" s="170"/>
      <c r="V324" s="173" t="s">
        <v>122</v>
      </c>
      <c r="W324" s="116"/>
      <c r="BA324" s="99"/>
      <c r="BB324" s="99"/>
      <c r="BC324" s="99"/>
      <c r="BD324" s="99"/>
      <c r="BE324" s="99"/>
      <c r="BF324" s="99"/>
      <c r="BG324" s="99"/>
      <c r="BH324" s="99"/>
      <c r="BI324" s="99"/>
      <c r="BJ324" s="99"/>
      <c r="BK324" s="99"/>
      <c r="BL324" s="99"/>
      <c r="BM324" s="100"/>
      <c r="BN324" s="99"/>
      <c r="BO324" s="99"/>
      <c r="BP324" s="99"/>
      <c r="BQ324" s="99"/>
      <c r="BR324" s="99"/>
      <c r="BS324" s="99"/>
      <c r="BT324" s="99"/>
      <c r="BU324" s="99"/>
      <c r="BV324" s="99"/>
      <c r="BW324" s="99"/>
      <c r="BX324" s="99"/>
      <c r="BY324" s="99"/>
    </row>
    <row r="325" s="97" customFormat="true" ht="13.15" hidden="false" customHeight="false" outlineLevel="0" collapsed="false">
      <c r="V325" s="173" t="s">
        <v>123</v>
      </c>
      <c r="W325" s="116"/>
      <c r="BA325" s="99"/>
      <c r="BB325" s="99"/>
      <c r="BC325" s="99"/>
      <c r="BD325" s="99"/>
      <c r="BE325" s="99"/>
      <c r="BF325" s="99"/>
      <c r="BG325" s="99"/>
      <c r="BH325" s="99"/>
      <c r="BI325" s="99"/>
      <c r="BJ325" s="99"/>
      <c r="BK325" s="99"/>
      <c r="BL325" s="99"/>
      <c r="BM325" s="100"/>
      <c r="BN325" s="99"/>
      <c r="BO325" s="99"/>
      <c r="BP325" s="99"/>
      <c r="BQ325" s="99"/>
      <c r="BR325" s="99"/>
      <c r="BS325" s="99"/>
      <c r="BT325" s="99"/>
      <c r="BU325" s="99"/>
      <c r="BV325" s="99"/>
      <c r="BW325" s="99"/>
      <c r="BX325" s="99"/>
      <c r="BY325" s="99"/>
    </row>
    <row r="326" s="97" customFormat="true" ht="17.25" hidden="false" customHeight="false" outlineLevel="0" collapsed="false">
      <c r="A326" s="181" t="str">
        <f aca="false">A1</f>
        <v>Comptages vitesse TV/PL à Montreuil</v>
      </c>
      <c r="B326" s="181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73" t="s">
        <v>124</v>
      </c>
      <c r="W326" s="116"/>
      <c r="BA326" s="99"/>
      <c r="BB326" s="99"/>
      <c r="BC326" s="99"/>
      <c r="BD326" s="99"/>
      <c r="BE326" s="99"/>
      <c r="BF326" s="99"/>
      <c r="BG326" s="99"/>
      <c r="BH326" s="99"/>
      <c r="BI326" s="99"/>
      <c r="BJ326" s="99"/>
      <c r="BK326" s="99"/>
      <c r="BL326" s="99"/>
      <c r="BM326" s="100"/>
      <c r="BN326" s="99"/>
      <c r="BO326" s="99"/>
      <c r="BP326" s="99"/>
      <c r="BQ326" s="99"/>
      <c r="BR326" s="99"/>
      <c r="BS326" s="99"/>
      <c r="BT326" s="99"/>
      <c r="BU326" s="99"/>
      <c r="BV326" s="99"/>
      <c r="BW326" s="99"/>
      <c r="BX326" s="99"/>
      <c r="BY326" s="99"/>
    </row>
    <row r="327" s="97" customFormat="true" ht="7.15" hidden="false" customHeight="true" outlineLevel="0" collapsed="false">
      <c r="A327" s="182"/>
      <c r="B327" s="183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73" t="s">
        <v>125</v>
      </c>
      <c r="W327" s="116"/>
      <c r="BA327" s="99"/>
      <c r="BB327" s="99"/>
      <c r="BC327" s="99"/>
      <c r="BD327" s="99"/>
      <c r="BE327" s="99"/>
      <c r="BF327" s="99"/>
      <c r="BG327" s="99"/>
      <c r="BH327" s="99"/>
      <c r="BI327" s="99"/>
      <c r="BJ327" s="99"/>
      <c r="BK327" s="99"/>
      <c r="BL327" s="99"/>
      <c r="BM327" s="100"/>
      <c r="BN327" s="99"/>
      <c r="BO327" s="99"/>
      <c r="BP327" s="99"/>
      <c r="BQ327" s="99"/>
      <c r="BR327" s="99"/>
      <c r="BS327" s="99"/>
      <c r="BT327" s="99"/>
      <c r="BU327" s="99"/>
      <c r="BV327" s="99"/>
      <c r="BW327" s="99"/>
      <c r="BX327" s="99"/>
      <c r="BY327" s="99"/>
    </row>
    <row r="328" s="97" customFormat="true" ht="13.15" hidden="false" customHeight="false" outlineLevel="0" collapsed="false">
      <c r="A328" s="116" t="s">
        <v>51</v>
      </c>
      <c r="E328" s="184" t="str">
        <f aca="false">BF5</f>
        <v>samedi 27 mars 2021</v>
      </c>
      <c r="I328" s="116" t="str">
        <f aca="false">I3</f>
        <v>Entre</v>
      </c>
      <c r="J328" s="185" t="str">
        <f aca="false">J3</f>
        <v>Rue Crébillon</v>
      </c>
      <c r="K328" s="116"/>
      <c r="L328" s="186"/>
      <c r="M328" s="116"/>
      <c r="N328" s="116"/>
      <c r="O328" s="116" t="str">
        <f aca="false">O3</f>
        <v>Et</v>
      </c>
      <c r="P328" s="121" t="str">
        <f aca="false">P3</f>
        <v>Rue Leroyer</v>
      </c>
      <c r="V328" s="173" t="s">
        <v>126</v>
      </c>
      <c r="W328" s="116"/>
      <c r="BA328" s="99"/>
      <c r="BB328" s="99"/>
      <c r="BC328" s="99"/>
      <c r="BD328" s="99"/>
      <c r="BE328" s="99"/>
      <c r="BF328" s="99"/>
      <c r="BG328" s="99"/>
      <c r="BH328" s="99"/>
      <c r="BI328" s="99"/>
      <c r="BJ328" s="99"/>
      <c r="BK328" s="99"/>
      <c r="BL328" s="99"/>
      <c r="BM328" s="100"/>
      <c r="BN328" s="99"/>
      <c r="BO328" s="99"/>
      <c r="BP328" s="99"/>
      <c r="BQ328" s="99"/>
      <c r="BR328" s="99"/>
      <c r="BS328" s="99"/>
      <c r="BT328" s="99"/>
      <c r="BU328" s="99"/>
      <c r="BV328" s="99"/>
      <c r="BW328" s="99"/>
      <c r="BX328" s="99"/>
      <c r="BY328" s="99"/>
    </row>
    <row r="329" s="97" customFormat="true" ht="13.15" hidden="false" customHeight="false" outlineLevel="0" collapsed="false">
      <c r="A329" s="187" t="s">
        <v>54</v>
      </c>
      <c r="V329" s="173" t="s">
        <v>127</v>
      </c>
      <c r="W329" s="116"/>
      <c r="BA329" s="99"/>
      <c r="BB329" s="99"/>
      <c r="BC329" s="99"/>
      <c r="BD329" s="99"/>
      <c r="BE329" s="99"/>
      <c r="BF329" s="99"/>
      <c r="BG329" s="99"/>
      <c r="BH329" s="99"/>
      <c r="BI329" s="99"/>
      <c r="BJ329" s="99"/>
      <c r="BK329" s="99"/>
      <c r="BL329" s="99"/>
      <c r="BM329" s="100"/>
      <c r="BN329" s="99"/>
      <c r="BO329" s="99"/>
      <c r="BP329" s="99"/>
      <c r="BQ329" s="99"/>
      <c r="BR329" s="99"/>
      <c r="BS329" s="99"/>
      <c r="BT329" s="99"/>
      <c r="BU329" s="99"/>
      <c r="BV329" s="99"/>
      <c r="BW329" s="99"/>
      <c r="BX329" s="99"/>
      <c r="BY329" s="99"/>
    </row>
    <row r="330" s="97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6"/>
      <c r="BA330" s="99"/>
      <c r="BB330" s="99"/>
      <c r="BC330" s="99"/>
      <c r="BD330" s="99"/>
      <c r="BE330" s="99"/>
      <c r="BF330" s="99"/>
      <c r="BG330" s="99"/>
      <c r="BH330" s="99"/>
      <c r="BI330" s="99"/>
      <c r="BJ330" s="99"/>
      <c r="BK330" s="99"/>
      <c r="BL330" s="99"/>
      <c r="BM330" s="100"/>
      <c r="BN330" s="99"/>
      <c r="BO330" s="99"/>
      <c r="BP330" s="99"/>
      <c r="BQ330" s="99"/>
      <c r="BR330" s="99"/>
      <c r="BS330" s="99"/>
      <c r="BT330" s="99"/>
      <c r="BU330" s="99"/>
      <c r="BV330" s="99"/>
      <c r="BW330" s="99"/>
      <c r="BX330" s="99"/>
      <c r="BY330" s="99"/>
    </row>
    <row r="331" s="97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6"/>
      <c r="BA331" s="99"/>
      <c r="BB331" s="99"/>
      <c r="BC331" s="99"/>
      <c r="BD331" s="99"/>
      <c r="BE331" s="99"/>
      <c r="BF331" s="99"/>
      <c r="BG331" s="99"/>
      <c r="BH331" s="99"/>
      <c r="BI331" s="99"/>
      <c r="BJ331" s="99"/>
      <c r="BK331" s="99"/>
      <c r="BL331" s="99"/>
      <c r="BM331" s="100"/>
      <c r="BN331" s="99"/>
      <c r="BO331" s="99"/>
      <c r="BP331" s="99"/>
      <c r="BQ331" s="99"/>
      <c r="BR331" s="99"/>
      <c r="BS331" s="99"/>
      <c r="BT331" s="99"/>
      <c r="BU331" s="99"/>
      <c r="BV331" s="99"/>
      <c r="BW331" s="99"/>
      <c r="BX331" s="99"/>
      <c r="BY331" s="99"/>
    </row>
    <row r="332" s="97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6"/>
      <c r="BA332" s="99"/>
      <c r="BB332" s="99"/>
      <c r="BC332" s="99"/>
      <c r="BD332" s="99"/>
      <c r="BE332" s="99"/>
      <c r="BF332" s="99"/>
      <c r="BG332" s="99"/>
      <c r="BH332" s="99"/>
      <c r="BI332" s="99"/>
      <c r="BJ332" s="99"/>
      <c r="BK332" s="99"/>
      <c r="BL332" s="99"/>
      <c r="BM332" s="100"/>
      <c r="BN332" s="99"/>
      <c r="BO332" s="99"/>
      <c r="BP332" s="99"/>
      <c r="BQ332" s="99"/>
      <c r="BR332" s="99"/>
      <c r="BS332" s="99"/>
      <c r="BT332" s="99"/>
      <c r="BU332" s="99"/>
      <c r="BV332" s="99"/>
      <c r="BW332" s="99"/>
      <c r="BX332" s="99"/>
      <c r="BY332" s="99"/>
    </row>
    <row r="333" s="97" customFormat="true" ht="13.15" hidden="false" customHeight="false" outlineLevel="0" collapsed="false">
      <c r="A333" s="132" t="s">
        <v>85</v>
      </c>
      <c r="B333" s="139" t="n">
        <f aca="false">X347</f>
        <v>7</v>
      </c>
      <c r="C333" s="140" t="n">
        <f aca="false">AL347</f>
        <v>1</v>
      </c>
      <c r="D333" s="139" t="n">
        <f aca="false">Y347</f>
        <v>2</v>
      </c>
      <c r="E333" s="140" t="n">
        <f aca="false">AM347</f>
        <v>0</v>
      </c>
      <c r="F333" s="139" t="n">
        <f aca="false">Z347</f>
        <v>0</v>
      </c>
      <c r="G333" s="140" t="n">
        <f aca="false">AN347</f>
        <v>0</v>
      </c>
      <c r="H333" s="139" t="n">
        <f aca="false">AA347</f>
        <v>0</v>
      </c>
      <c r="I333" s="140" t="n">
        <f aca="false">AO347</f>
        <v>0</v>
      </c>
      <c r="J333" s="139" t="n">
        <f aca="false">AB347</f>
        <v>0</v>
      </c>
      <c r="K333" s="140" t="n">
        <f aca="false">AP347</f>
        <v>0</v>
      </c>
      <c r="L333" s="139" t="n">
        <f aca="false">AC347</f>
        <v>0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9</v>
      </c>
      <c r="U333" s="140" t="n">
        <f aca="false">SUM(C333,E333,G333,I333,K333,M333,O333,Q333,S333)</f>
        <v>1</v>
      </c>
      <c r="V333" s="178"/>
      <c r="AX333" s="170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  <c r="BM333" s="100"/>
      <c r="BN333" s="99"/>
      <c r="BO333" s="99"/>
      <c r="BP333" s="99"/>
      <c r="BQ333" s="99"/>
      <c r="BR333" s="99"/>
      <c r="BS333" s="99"/>
      <c r="BT333" s="99"/>
      <c r="BU333" s="99"/>
      <c r="BV333" s="99"/>
      <c r="BW333" s="99"/>
      <c r="BX333" s="99"/>
      <c r="BY333" s="99"/>
    </row>
    <row r="334" s="97" customFormat="true" ht="12.75" hidden="false" customHeight="false" outlineLevel="0" collapsed="false">
      <c r="A334" s="132" t="s">
        <v>86</v>
      </c>
      <c r="B334" s="139" t="n">
        <f aca="false">X348</f>
        <v>0</v>
      </c>
      <c r="C334" s="140" t="n">
        <f aca="false">AL348</f>
        <v>0</v>
      </c>
      <c r="D334" s="139" t="n">
        <f aca="false">Y348</f>
        <v>2</v>
      </c>
      <c r="E334" s="140" t="n">
        <f aca="false">AM348</f>
        <v>0</v>
      </c>
      <c r="F334" s="139" t="n">
        <f aca="false">Z348</f>
        <v>1</v>
      </c>
      <c r="G334" s="140" t="n">
        <f aca="false">AN348</f>
        <v>0</v>
      </c>
      <c r="H334" s="139" t="n">
        <f aca="false">AA348</f>
        <v>0</v>
      </c>
      <c r="I334" s="140" t="n">
        <f aca="false">AO348</f>
        <v>0</v>
      </c>
      <c r="J334" s="139" t="n">
        <f aca="false">AB348</f>
        <v>0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3</v>
      </c>
      <c r="U334" s="140" t="n">
        <f aca="false">SUM(C334,E334,G334,I334,K334,M334,O334,Q334,S334)</f>
        <v>0</v>
      </c>
      <c r="V334" s="178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70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  <c r="BM334" s="100"/>
      <c r="BN334" s="99"/>
      <c r="BO334" s="99"/>
      <c r="BP334" s="99"/>
      <c r="BQ334" s="99"/>
      <c r="BR334" s="99"/>
      <c r="BS334" s="99"/>
      <c r="BT334" s="99"/>
      <c r="BU334" s="99"/>
      <c r="BV334" s="99"/>
      <c r="BW334" s="99"/>
      <c r="BX334" s="99"/>
      <c r="BY334" s="99"/>
    </row>
    <row r="335" s="97" customFormat="true" ht="12.75" hidden="false" customHeight="false" outlineLevel="0" collapsed="false">
      <c r="A335" s="132" t="s">
        <v>87</v>
      </c>
      <c r="B335" s="139" t="n">
        <f aca="false">X349</f>
        <v>7</v>
      </c>
      <c r="C335" s="140" t="n">
        <f aca="false">AL349</f>
        <v>0</v>
      </c>
      <c r="D335" s="139" t="n">
        <f aca="false">Y349</f>
        <v>1</v>
      </c>
      <c r="E335" s="140" t="n">
        <f aca="false">AM349</f>
        <v>0</v>
      </c>
      <c r="F335" s="139" t="n">
        <f aca="false">Z349</f>
        <v>0</v>
      </c>
      <c r="G335" s="140" t="n">
        <f aca="false">AN349</f>
        <v>0</v>
      </c>
      <c r="H335" s="139" t="n">
        <f aca="false">AA349</f>
        <v>0</v>
      </c>
      <c r="I335" s="140" t="n">
        <f aca="false">AO349</f>
        <v>0</v>
      </c>
      <c r="J335" s="139" t="n">
        <f aca="false">AB349</f>
        <v>0</v>
      </c>
      <c r="K335" s="140" t="n">
        <f aca="false">AP349</f>
        <v>0</v>
      </c>
      <c r="L335" s="139" t="n">
        <f aca="false">AC349</f>
        <v>0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8</v>
      </c>
      <c r="U335" s="140" t="n">
        <f aca="false">SUM(C335,E335,G335,I335,K335,M335,O335,Q335,S335)</f>
        <v>0</v>
      </c>
      <c r="V335" s="98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BA335" s="99"/>
      <c r="BB335" s="99"/>
      <c r="BC335" s="99"/>
      <c r="BD335" s="99"/>
      <c r="BE335" s="99"/>
      <c r="BF335" s="99"/>
      <c r="BG335" s="99"/>
      <c r="BH335" s="99"/>
      <c r="BI335" s="99"/>
      <c r="BJ335" s="99"/>
      <c r="BK335" s="99"/>
      <c r="BL335" s="99"/>
      <c r="BM335" s="100"/>
      <c r="BN335" s="99"/>
      <c r="BO335" s="99"/>
      <c r="BP335" s="99"/>
      <c r="BQ335" s="99"/>
      <c r="BR335" s="99"/>
      <c r="BS335" s="99"/>
      <c r="BT335" s="99"/>
      <c r="BU335" s="99"/>
      <c r="BV335" s="99"/>
      <c r="BW335" s="99"/>
      <c r="BX335" s="99"/>
      <c r="BY335" s="99"/>
    </row>
    <row r="336" s="97" customFormat="true" ht="12.75" hidden="false" customHeight="false" outlineLevel="0" collapsed="false">
      <c r="A336" s="132" t="s">
        <v>88</v>
      </c>
      <c r="B336" s="139" t="n">
        <f aca="false">X350</f>
        <v>3</v>
      </c>
      <c r="C336" s="140" t="n">
        <f aca="false">AL350</f>
        <v>0</v>
      </c>
      <c r="D336" s="139" t="n">
        <f aca="false">Y350</f>
        <v>0</v>
      </c>
      <c r="E336" s="140" t="n">
        <f aca="false">AM350</f>
        <v>0</v>
      </c>
      <c r="F336" s="139" t="n">
        <f aca="false">Z350</f>
        <v>0</v>
      </c>
      <c r="G336" s="140" t="n">
        <f aca="false">AN350</f>
        <v>0</v>
      </c>
      <c r="H336" s="139" t="n">
        <f aca="false">AA350</f>
        <v>0</v>
      </c>
      <c r="I336" s="140" t="n">
        <f aca="false">AO350</f>
        <v>0</v>
      </c>
      <c r="J336" s="139" t="n">
        <f aca="false">AB350</f>
        <v>0</v>
      </c>
      <c r="K336" s="140" t="n">
        <f aca="false">AP350</f>
        <v>0</v>
      </c>
      <c r="L336" s="139" t="n">
        <f aca="false">AC350</f>
        <v>0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3</v>
      </c>
      <c r="U336" s="140" t="n">
        <f aca="false">SUM(C336,E336,G336,I336,K336,M336,O336,Q336,S336)</f>
        <v>0</v>
      </c>
      <c r="V336" s="98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BA336" s="99"/>
      <c r="BB336" s="99"/>
      <c r="BC336" s="99"/>
      <c r="BD336" s="99"/>
      <c r="BE336" s="99"/>
      <c r="BF336" s="99"/>
      <c r="BG336" s="99"/>
      <c r="BH336" s="99"/>
      <c r="BI336" s="99"/>
      <c r="BJ336" s="99"/>
      <c r="BK336" s="99"/>
      <c r="BL336" s="99"/>
      <c r="BM336" s="100"/>
      <c r="BN336" s="99"/>
      <c r="BO336" s="99"/>
      <c r="BP336" s="99"/>
      <c r="BQ336" s="99"/>
      <c r="BR336" s="99"/>
      <c r="BS336" s="99"/>
      <c r="BT336" s="99"/>
      <c r="BU336" s="99"/>
      <c r="BV336" s="99"/>
      <c r="BW336" s="99"/>
      <c r="BX336" s="99"/>
      <c r="BY336" s="99"/>
    </row>
    <row r="337" s="97" customFormat="true" ht="12.4" hidden="false" customHeight="false" outlineLevel="0" collapsed="false">
      <c r="A337" s="132" t="s">
        <v>89</v>
      </c>
      <c r="B337" s="139" t="n">
        <f aca="false">X351</f>
        <v>1</v>
      </c>
      <c r="C337" s="140" t="n">
        <f aca="false">AL351</f>
        <v>0</v>
      </c>
      <c r="D337" s="139" t="n">
        <f aca="false">Y351</f>
        <v>4</v>
      </c>
      <c r="E337" s="140" t="n">
        <f aca="false">AM351</f>
        <v>0</v>
      </c>
      <c r="F337" s="139" t="n">
        <f aca="false">Z351</f>
        <v>0</v>
      </c>
      <c r="G337" s="140" t="n">
        <f aca="false">AN351</f>
        <v>0</v>
      </c>
      <c r="H337" s="139" t="n">
        <f aca="false">AA351</f>
        <v>0</v>
      </c>
      <c r="I337" s="140" t="n">
        <f aca="false">AO351</f>
        <v>0</v>
      </c>
      <c r="J337" s="139" t="n">
        <f aca="false">AB351</f>
        <v>0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5</v>
      </c>
      <c r="U337" s="140" t="n">
        <f aca="false">SUM(C337,E337,G337,I337,K337,M337,O337,Q337,S337)</f>
        <v>0</v>
      </c>
      <c r="V337" s="98"/>
      <c r="BA337" s="99"/>
      <c r="BB337" s="99"/>
      <c r="BC337" s="99"/>
      <c r="BD337" s="99"/>
      <c r="BE337" s="99"/>
      <c r="BF337" s="99"/>
      <c r="BG337" s="99"/>
      <c r="BH337" s="99"/>
      <c r="BI337" s="99"/>
      <c r="BJ337" s="99"/>
      <c r="BK337" s="99"/>
      <c r="BL337" s="99"/>
      <c r="BM337" s="100"/>
      <c r="BN337" s="99"/>
      <c r="BO337" s="99"/>
      <c r="BP337" s="99"/>
      <c r="BQ337" s="99"/>
      <c r="BR337" s="99"/>
      <c r="BS337" s="99"/>
      <c r="BT337" s="99"/>
      <c r="BU337" s="99"/>
      <c r="BV337" s="99"/>
      <c r="BW337" s="99"/>
      <c r="BX337" s="99"/>
      <c r="BY337" s="99"/>
    </row>
    <row r="338" s="97" customFormat="true" ht="13.15" hidden="false" customHeight="false" outlineLevel="0" collapsed="false">
      <c r="A338" s="132" t="s">
        <v>90</v>
      </c>
      <c r="B338" s="139" t="n">
        <f aca="false">X352</f>
        <v>3</v>
      </c>
      <c r="C338" s="140" t="n">
        <f aca="false">AL352</f>
        <v>0</v>
      </c>
      <c r="D338" s="139" t="n">
        <f aca="false">Y352</f>
        <v>3</v>
      </c>
      <c r="E338" s="140" t="n">
        <f aca="false">AM352</f>
        <v>0</v>
      </c>
      <c r="F338" s="139" t="n">
        <f aca="false">Z352</f>
        <v>0</v>
      </c>
      <c r="G338" s="140" t="n">
        <f aca="false">AN352</f>
        <v>0</v>
      </c>
      <c r="H338" s="139" t="n">
        <f aca="false">AA352</f>
        <v>0</v>
      </c>
      <c r="I338" s="140" t="n">
        <f aca="false">AO352</f>
        <v>0</v>
      </c>
      <c r="J338" s="139" t="n">
        <f aca="false">AB352</f>
        <v>0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6</v>
      </c>
      <c r="U338" s="140" t="n">
        <f aca="false">SUM(C338,E338,G338,I338,K338,M338,O338,Q338,S338)</f>
        <v>0</v>
      </c>
      <c r="V338" s="98"/>
      <c r="X338" s="103" t="s">
        <v>134</v>
      </c>
      <c r="AA338" s="116"/>
      <c r="AB338" s="116"/>
      <c r="AC338" s="116"/>
      <c r="AD338" s="116"/>
      <c r="AE338" s="104" t="s">
        <v>135</v>
      </c>
      <c r="AG338" s="116"/>
      <c r="AK338" s="116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  <c r="BM338" s="100"/>
      <c r="BN338" s="99"/>
      <c r="BO338" s="99"/>
      <c r="BP338" s="99"/>
      <c r="BQ338" s="99"/>
      <c r="BR338" s="99"/>
      <c r="BS338" s="99"/>
      <c r="BT338" s="99"/>
      <c r="BU338" s="99"/>
      <c r="BV338" s="99"/>
      <c r="BW338" s="99"/>
      <c r="BX338" s="99"/>
      <c r="BY338" s="99"/>
    </row>
    <row r="339" s="97" customFormat="true" ht="15" hidden="false" customHeight="false" outlineLevel="0" collapsed="false">
      <c r="A339" s="132" t="s">
        <v>91</v>
      </c>
      <c r="B339" s="139" t="n">
        <f aca="false">X353</f>
        <v>10</v>
      </c>
      <c r="C339" s="140" t="n">
        <f aca="false">AL353</f>
        <v>1</v>
      </c>
      <c r="D339" s="139" t="n">
        <f aca="false">Y353</f>
        <v>0</v>
      </c>
      <c r="E339" s="140" t="n">
        <f aca="false">AM353</f>
        <v>0</v>
      </c>
      <c r="F339" s="139" t="n">
        <f aca="false">Z353</f>
        <v>0</v>
      </c>
      <c r="G339" s="140" t="n">
        <f aca="false">AN353</f>
        <v>0</v>
      </c>
      <c r="H339" s="139" t="n">
        <f aca="false">AA353</f>
        <v>0</v>
      </c>
      <c r="I339" s="140" t="n">
        <f aca="false">AO353</f>
        <v>0</v>
      </c>
      <c r="J339" s="139" t="n">
        <f aca="false">AB353</f>
        <v>0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10</v>
      </c>
      <c r="U339" s="140" t="n">
        <f aca="false">SUM(C339,E339,G339,I339,K339,M339,O339,Q339,S339)</f>
        <v>1</v>
      </c>
      <c r="V339" s="107"/>
      <c r="W339" s="108"/>
      <c r="X339" s="103" t="s">
        <v>136</v>
      </c>
      <c r="Y339" s="108"/>
      <c r="Z339" s="108"/>
      <c r="AA339" s="116"/>
      <c r="AB339" s="116"/>
      <c r="AC339" s="116"/>
      <c r="AD339" s="116"/>
      <c r="AE339" s="104" t="s">
        <v>137</v>
      </c>
      <c r="AF339" s="108"/>
      <c r="AG339" s="116"/>
      <c r="AH339" s="108"/>
      <c r="AI339" s="108"/>
      <c r="AJ339" s="108"/>
      <c r="AK339" s="116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BA339" s="99"/>
      <c r="BB339" s="99"/>
      <c r="BC339" s="99"/>
      <c r="BD339" s="99"/>
      <c r="BE339" s="99"/>
      <c r="BF339" s="99"/>
      <c r="BG339" s="99"/>
      <c r="BH339" s="99"/>
      <c r="BI339" s="99"/>
      <c r="BJ339" s="99"/>
      <c r="BK339" s="99"/>
      <c r="BL339" s="99"/>
      <c r="BM339" s="100"/>
      <c r="BN339" s="99"/>
      <c r="BO339" s="99"/>
      <c r="BP339" s="99"/>
      <c r="BQ339" s="99"/>
      <c r="BR339" s="99"/>
      <c r="BS339" s="99"/>
      <c r="BT339" s="99"/>
      <c r="BU339" s="99"/>
      <c r="BV339" s="99"/>
      <c r="BW339" s="99"/>
      <c r="BX339" s="99"/>
      <c r="BY339" s="99"/>
    </row>
    <row r="340" s="97" customFormat="true" ht="12.75" hidden="false" customHeight="false" outlineLevel="0" collapsed="false">
      <c r="A340" s="132" t="s">
        <v>92</v>
      </c>
      <c r="B340" s="139" t="n">
        <f aca="false">X354</f>
        <v>17</v>
      </c>
      <c r="C340" s="140" t="n">
        <f aca="false">AL354</f>
        <v>0</v>
      </c>
      <c r="D340" s="139" t="n">
        <f aca="false">Y354</f>
        <v>3</v>
      </c>
      <c r="E340" s="140" t="n">
        <f aca="false">AM354</f>
        <v>0</v>
      </c>
      <c r="F340" s="139" t="n">
        <f aca="false">Z354</f>
        <v>2</v>
      </c>
      <c r="G340" s="140" t="n">
        <f aca="false">AN354</f>
        <v>0</v>
      </c>
      <c r="H340" s="139" t="n">
        <f aca="false">AA354</f>
        <v>0</v>
      </c>
      <c r="I340" s="140" t="n">
        <f aca="false">AO354</f>
        <v>0</v>
      </c>
      <c r="J340" s="139" t="n">
        <f aca="false">AB354</f>
        <v>0</v>
      </c>
      <c r="K340" s="140" t="n">
        <f aca="false">AP354</f>
        <v>0</v>
      </c>
      <c r="L340" s="139" t="n">
        <f aca="false">AC354</f>
        <v>0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22</v>
      </c>
      <c r="U340" s="140" t="n">
        <f aca="false">SUM(C340,E340,G340,I340,K340,M340,O340,Q340,S340)</f>
        <v>0</v>
      </c>
      <c r="V340" s="98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BA340" s="99"/>
      <c r="BB340" s="99"/>
      <c r="BC340" s="99"/>
      <c r="BD340" s="99"/>
      <c r="BE340" s="99"/>
      <c r="BF340" s="99"/>
      <c r="BG340" s="99"/>
      <c r="BH340" s="99"/>
      <c r="BI340" s="99"/>
      <c r="BJ340" s="99"/>
      <c r="BK340" s="99"/>
      <c r="BL340" s="99"/>
      <c r="BM340" s="100"/>
      <c r="BN340" s="99"/>
      <c r="BO340" s="99"/>
      <c r="BP340" s="99"/>
      <c r="BQ340" s="99"/>
      <c r="BR340" s="99"/>
      <c r="BS340" s="99"/>
      <c r="BT340" s="99"/>
      <c r="BU340" s="99"/>
      <c r="BV340" s="99"/>
      <c r="BW340" s="99"/>
      <c r="BX340" s="99"/>
      <c r="BY340" s="99"/>
    </row>
    <row r="341" s="97" customFormat="true" ht="12.75" hidden="false" customHeight="false" outlineLevel="0" collapsed="false">
      <c r="A341" s="132" t="s">
        <v>93</v>
      </c>
      <c r="B341" s="139" t="n">
        <f aca="false">X355</f>
        <v>35</v>
      </c>
      <c r="C341" s="140" t="n">
        <f aca="false">AL355</f>
        <v>0</v>
      </c>
      <c r="D341" s="139" t="n">
        <f aca="false">Y355</f>
        <v>5</v>
      </c>
      <c r="E341" s="140" t="n">
        <f aca="false">AM355</f>
        <v>0</v>
      </c>
      <c r="F341" s="139" t="n">
        <f aca="false">Z355</f>
        <v>0</v>
      </c>
      <c r="G341" s="140" t="n">
        <f aca="false">AN355</f>
        <v>0</v>
      </c>
      <c r="H341" s="139" t="n">
        <f aca="false">AA355</f>
        <v>0</v>
      </c>
      <c r="I341" s="140" t="n">
        <f aca="false">AO355</f>
        <v>0</v>
      </c>
      <c r="J341" s="139" t="n">
        <f aca="false">AB355</f>
        <v>0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40</v>
      </c>
      <c r="U341" s="140" t="n">
        <f aca="false">SUM(C341,E341,G341,I341,K341,M341,O341,Q341,S341)</f>
        <v>0</v>
      </c>
      <c r="V341" s="98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BA341" s="99"/>
      <c r="BB341" s="99"/>
      <c r="BC341" s="99"/>
      <c r="BD341" s="99"/>
      <c r="BE341" s="99"/>
      <c r="BF341" s="99"/>
      <c r="BG341" s="99"/>
      <c r="BH341" s="99"/>
      <c r="BI341" s="99"/>
      <c r="BJ341" s="99"/>
      <c r="BK341" s="99"/>
      <c r="BL341" s="99"/>
      <c r="BM341" s="100"/>
      <c r="BN341" s="99"/>
      <c r="BO341" s="99"/>
      <c r="BP341" s="99"/>
      <c r="BQ341" s="99"/>
      <c r="BR341" s="99"/>
      <c r="BS341" s="99"/>
      <c r="BT341" s="99"/>
      <c r="BU341" s="99"/>
      <c r="BV341" s="99"/>
      <c r="BW341" s="99"/>
      <c r="BX341" s="99"/>
      <c r="BY341" s="99"/>
    </row>
    <row r="342" s="97" customFormat="true" ht="12.75" hidden="false" customHeight="false" outlineLevel="0" collapsed="false">
      <c r="A342" s="132" t="s">
        <v>94</v>
      </c>
      <c r="B342" s="139" t="n">
        <f aca="false">X356</f>
        <v>41</v>
      </c>
      <c r="C342" s="140" t="n">
        <f aca="false">AL356</f>
        <v>3</v>
      </c>
      <c r="D342" s="139" t="n">
        <f aca="false">Y356</f>
        <v>7</v>
      </c>
      <c r="E342" s="140" t="n">
        <f aca="false">AM356</f>
        <v>1</v>
      </c>
      <c r="F342" s="139" t="n">
        <f aca="false">Z356</f>
        <v>2</v>
      </c>
      <c r="G342" s="140" t="n">
        <f aca="false">AN356</f>
        <v>0</v>
      </c>
      <c r="H342" s="139" t="n">
        <f aca="false">AA356</f>
        <v>0</v>
      </c>
      <c r="I342" s="140" t="n">
        <f aca="false">AO356</f>
        <v>0</v>
      </c>
      <c r="J342" s="139" t="n">
        <f aca="false">AB356</f>
        <v>0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50</v>
      </c>
      <c r="U342" s="140" t="n">
        <f aca="false">SUM(C342,E342,G342,I342,K342,M342,O342,Q342,S342)</f>
        <v>4</v>
      </c>
      <c r="V342" s="98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100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</row>
    <row r="343" s="97" customFormat="true" ht="12.75" hidden="false" customHeight="false" outlineLevel="0" collapsed="false">
      <c r="A343" s="132" t="s">
        <v>95</v>
      </c>
      <c r="B343" s="139" t="n">
        <f aca="false">X357</f>
        <v>61</v>
      </c>
      <c r="C343" s="140" t="n">
        <f aca="false">AL357</f>
        <v>2</v>
      </c>
      <c r="D343" s="139" t="n">
        <f aca="false">Y357</f>
        <v>3</v>
      </c>
      <c r="E343" s="140" t="n">
        <f aca="false">AM357</f>
        <v>0</v>
      </c>
      <c r="F343" s="139" t="n">
        <f aca="false">Z357</f>
        <v>0</v>
      </c>
      <c r="G343" s="140" t="n">
        <f aca="false">AN357</f>
        <v>0</v>
      </c>
      <c r="H343" s="139" t="n">
        <f aca="false">AA357</f>
        <v>0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64</v>
      </c>
      <c r="U343" s="140" t="n">
        <f aca="false">SUM(C343,E343,G343,I343,K343,M343,O343,Q343,S343)</f>
        <v>2</v>
      </c>
      <c r="V343" s="98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BA343" s="99"/>
      <c r="BB343" s="99"/>
      <c r="BC343" s="99"/>
      <c r="BD343" s="99"/>
      <c r="BE343" s="99"/>
      <c r="BF343" s="99"/>
      <c r="BG343" s="99"/>
      <c r="BH343" s="99"/>
      <c r="BI343" s="99"/>
      <c r="BJ343" s="99"/>
      <c r="BK343" s="99"/>
      <c r="BL343" s="99"/>
      <c r="BM343" s="100"/>
      <c r="BN343" s="99"/>
      <c r="BO343" s="99"/>
      <c r="BP343" s="99"/>
      <c r="BQ343" s="99"/>
      <c r="BR343" s="99"/>
      <c r="BS343" s="99"/>
      <c r="BT343" s="99"/>
      <c r="BU343" s="99"/>
      <c r="BV343" s="99"/>
      <c r="BW343" s="99"/>
      <c r="BX343" s="99"/>
      <c r="BY343" s="99"/>
    </row>
    <row r="344" s="97" customFormat="true" ht="13.15" hidden="false" customHeight="false" outlineLevel="0" collapsed="false">
      <c r="A344" s="132" t="s">
        <v>96</v>
      </c>
      <c r="B344" s="139" t="n">
        <f aca="false">X359</f>
        <v>88</v>
      </c>
      <c r="C344" s="140" t="n">
        <f aca="false">AL359</f>
        <v>6</v>
      </c>
      <c r="D344" s="139" t="n">
        <f aca="false">Y359</f>
        <v>4</v>
      </c>
      <c r="E344" s="140" t="n">
        <f aca="false">AM359</f>
        <v>1</v>
      </c>
      <c r="F344" s="139" t="n">
        <f aca="false">Z359</f>
        <v>0</v>
      </c>
      <c r="G344" s="140" t="n">
        <f aca="false">AN359</f>
        <v>0</v>
      </c>
      <c r="H344" s="139" t="n">
        <f aca="false">AA359</f>
        <v>0</v>
      </c>
      <c r="I344" s="140" t="n">
        <f aca="false">AO359</f>
        <v>0</v>
      </c>
      <c r="J344" s="139" t="n">
        <f aca="false">AB359</f>
        <v>0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92</v>
      </c>
      <c r="U344" s="140" t="n">
        <f aca="false">SUM(C344,E344,G344,I344,K344,M344,O344,Q344,S344)</f>
        <v>7</v>
      </c>
      <c r="V344" s="136"/>
      <c r="W344" s="116"/>
      <c r="X344" s="104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100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</row>
    <row r="345" s="97" customFormat="true" ht="12.75" hidden="false" customHeight="false" outlineLevel="0" collapsed="false">
      <c r="A345" s="132" t="s">
        <v>97</v>
      </c>
      <c r="B345" s="139" t="n">
        <f aca="false">X360</f>
        <v>114</v>
      </c>
      <c r="C345" s="140" t="n">
        <f aca="false">AL360</f>
        <v>7</v>
      </c>
      <c r="D345" s="139" t="n">
        <f aca="false">Y360</f>
        <v>6</v>
      </c>
      <c r="E345" s="140" t="n">
        <f aca="false">AM360</f>
        <v>0</v>
      </c>
      <c r="F345" s="139" t="n">
        <f aca="false">Z360</f>
        <v>0</v>
      </c>
      <c r="G345" s="140" t="n">
        <f aca="false">AN360</f>
        <v>0</v>
      </c>
      <c r="H345" s="139" t="n">
        <f aca="false">AA360</f>
        <v>0</v>
      </c>
      <c r="I345" s="140" t="n">
        <f aca="false">AO360</f>
        <v>0</v>
      </c>
      <c r="J345" s="139" t="n">
        <f aca="false">AB360</f>
        <v>0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120</v>
      </c>
      <c r="U345" s="140" t="n">
        <f aca="false">SUM(C345,E345,G345,I345,K345,M345,O345,Q345,S345)</f>
        <v>7</v>
      </c>
      <c r="V345" s="13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100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</row>
    <row r="346" s="97" customFormat="true" ht="12.75" hidden="false" customHeight="false" outlineLevel="0" collapsed="false">
      <c r="A346" s="132" t="s">
        <v>98</v>
      </c>
      <c r="B346" s="139" t="n">
        <f aca="false">X361</f>
        <v>83</v>
      </c>
      <c r="C346" s="140" t="n">
        <f aca="false">AL361</f>
        <v>1</v>
      </c>
      <c r="D346" s="139" t="n">
        <f aca="false">Y361</f>
        <v>6</v>
      </c>
      <c r="E346" s="140" t="n">
        <f aca="false">AM361</f>
        <v>0</v>
      </c>
      <c r="F346" s="139" t="n">
        <f aca="false">Z361</f>
        <v>0</v>
      </c>
      <c r="G346" s="140" t="n">
        <f aca="false">AN361</f>
        <v>0</v>
      </c>
      <c r="H346" s="139" t="n">
        <f aca="false">AA361</f>
        <v>0</v>
      </c>
      <c r="I346" s="140" t="n">
        <f aca="false">AO361</f>
        <v>0</v>
      </c>
      <c r="J346" s="139" t="n">
        <f aca="false">AB361</f>
        <v>0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89</v>
      </c>
      <c r="U346" s="140" t="n">
        <f aca="false">SUM(C346,E346,G346,I346,K346,M346,O346,Q346,S346)</f>
        <v>1</v>
      </c>
      <c r="V346" s="13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100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</row>
    <row r="347" s="97" customFormat="true" ht="12.75" hidden="false" customHeight="false" outlineLevel="0" collapsed="false">
      <c r="A347" s="132" t="s">
        <v>99</v>
      </c>
      <c r="B347" s="139" t="n">
        <f aca="false">X362</f>
        <v>76</v>
      </c>
      <c r="C347" s="140" t="n">
        <f aca="false">AL362</f>
        <v>1</v>
      </c>
      <c r="D347" s="139" t="n">
        <f aca="false">Y362</f>
        <v>13</v>
      </c>
      <c r="E347" s="140" t="n">
        <f aca="false">AM362</f>
        <v>1</v>
      </c>
      <c r="F347" s="139" t="n">
        <f aca="false">Z362</f>
        <v>0</v>
      </c>
      <c r="G347" s="140" t="n">
        <f aca="false">AN362</f>
        <v>0</v>
      </c>
      <c r="H347" s="139" t="n">
        <f aca="false">AA362</f>
        <v>0</v>
      </c>
      <c r="I347" s="140" t="n">
        <f aca="false">AO362</f>
        <v>0</v>
      </c>
      <c r="J347" s="139" t="n">
        <f aca="false">AB362</f>
        <v>0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0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89</v>
      </c>
      <c r="U347" s="140" t="n">
        <f aca="false">SUM(C347,E347,G347,I347,K347,M347,O347,Q347,S347)</f>
        <v>2</v>
      </c>
      <c r="V347" s="136"/>
      <c r="W347" s="116"/>
      <c r="X347" s="97" t="n">
        <f aca="false">BA129</f>
        <v>7</v>
      </c>
      <c r="Y347" s="97" t="n">
        <f aca="false">BB129</f>
        <v>2</v>
      </c>
      <c r="Z347" s="97" t="n">
        <f aca="false">BC129</f>
        <v>0</v>
      </c>
      <c r="AA347" s="97" t="n">
        <f aca="false">BD129</f>
        <v>0</v>
      </c>
      <c r="AB347" s="97" t="n">
        <f aca="false">BE129</f>
        <v>0</v>
      </c>
      <c r="AC347" s="97" t="n">
        <f aca="false">BF129</f>
        <v>0</v>
      </c>
      <c r="AD347" s="97" t="n">
        <f aca="false">BG129</f>
        <v>0</v>
      </c>
      <c r="AE347" s="97" t="n">
        <f aca="false">BH129</f>
        <v>0</v>
      </c>
      <c r="AF347" s="97" t="n">
        <f aca="false">BI129</f>
        <v>0</v>
      </c>
      <c r="AG347" s="97" t="n">
        <f aca="false">BJ129</f>
        <v>0</v>
      </c>
      <c r="AH347" s="97" t="n">
        <f aca="false">BK129</f>
        <v>0</v>
      </c>
      <c r="AI347" s="97" t="n">
        <f aca="false">BL129</f>
        <v>0</v>
      </c>
      <c r="AL347" s="97" t="n">
        <f aca="false">BN123</f>
        <v>1</v>
      </c>
      <c r="AM347" s="97" t="n">
        <f aca="false">BO123</f>
        <v>0</v>
      </c>
      <c r="AN347" s="97" t="n">
        <f aca="false">BP123</f>
        <v>0</v>
      </c>
      <c r="AO347" s="97" t="n">
        <f aca="false">BQ123</f>
        <v>0</v>
      </c>
      <c r="AP347" s="97" t="n">
        <f aca="false">BR123</f>
        <v>0</v>
      </c>
      <c r="AQ347" s="97" t="n">
        <f aca="false">BS123</f>
        <v>0</v>
      </c>
      <c r="AR347" s="97" t="n">
        <f aca="false">BT123</f>
        <v>0</v>
      </c>
      <c r="AS347" s="97" t="n">
        <f aca="false">BU123</f>
        <v>0</v>
      </c>
      <c r="AT347" s="97" t="n">
        <f aca="false">BV123</f>
        <v>0</v>
      </c>
      <c r="AU347" s="97" t="n">
        <f aca="false">BW123</f>
        <v>0</v>
      </c>
      <c r="AV347" s="97" t="n">
        <f aca="false">BX123</f>
        <v>0</v>
      </c>
      <c r="AW347" s="97" t="n">
        <f aca="false">BY123</f>
        <v>0</v>
      </c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100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</row>
    <row r="348" s="97" customFormat="true" ht="12.75" hidden="false" customHeight="false" outlineLevel="0" collapsed="false">
      <c r="A348" s="132" t="s">
        <v>100</v>
      </c>
      <c r="B348" s="139" t="n">
        <f aca="false">X363</f>
        <v>74</v>
      </c>
      <c r="C348" s="140" t="n">
        <f aca="false">AL363</f>
        <v>3</v>
      </c>
      <c r="D348" s="139" t="n">
        <f aca="false">Y363</f>
        <v>7</v>
      </c>
      <c r="E348" s="140" t="n">
        <f aca="false">AM363</f>
        <v>0</v>
      </c>
      <c r="F348" s="139" t="n">
        <f aca="false">Z363</f>
        <v>0</v>
      </c>
      <c r="G348" s="140" t="n">
        <f aca="false">AN363</f>
        <v>0</v>
      </c>
      <c r="H348" s="139" t="n">
        <f aca="false">AA363</f>
        <v>0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81</v>
      </c>
      <c r="U348" s="140" t="n">
        <f aca="false">SUM(C348,E348,G348,I348,K348,M348,O348,Q348,S348)</f>
        <v>3</v>
      </c>
      <c r="V348" s="136"/>
      <c r="W348" s="116"/>
      <c r="X348" s="97" t="n">
        <f aca="false">BA130</f>
        <v>0</v>
      </c>
      <c r="Y348" s="97" t="n">
        <f aca="false">BB130</f>
        <v>2</v>
      </c>
      <c r="Z348" s="97" t="n">
        <f aca="false">BC130</f>
        <v>1</v>
      </c>
      <c r="AA348" s="97" t="n">
        <f aca="false">BD130</f>
        <v>0</v>
      </c>
      <c r="AB348" s="97" t="n">
        <f aca="false">BE130</f>
        <v>0</v>
      </c>
      <c r="AC348" s="97" t="n">
        <f aca="false">BF130</f>
        <v>0</v>
      </c>
      <c r="AD348" s="97" t="n">
        <f aca="false">BG130</f>
        <v>0</v>
      </c>
      <c r="AE348" s="97" t="n">
        <f aca="false">BH130</f>
        <v>0</v>
      </c>
      <c r="AF348" s="97" t="n">
        <f aca="false">BI130</f>
        <v>0</v>
      </c>
      <c r="AG348" s="97" t="n">
        <f aca="false">BJ130</f>
        <v>0</v>
      </c>
      <c r="AH348" s="97" t="n">
        <f aca="false">BK130</f>
        <v>0</v>
      </c>
      <c r="AI348" s="97" t="n">
        <f aca="false">BL130</f>
        <v>0</v>
      </c>
      <c r="AL348" s="97" t="n">
        <f aca="false">BN124</f>
        <v>0</v>
      </c>
      <c r="AM348" s="97" t="n">
        <f aca="false">BO124</f>
        <v>0</v>
      </c>
      <c r="AN348" s="97" t="n">
        <f aca="false">BP124</f>
        <v>0</v>
      </c>
      <c r="AO348" s="97" t="n">
        <f aca="false">BQ124</f>
        <v>0</v>
      </c>
      <c r="AP348" s="97" t="n">
        <f aca="false">BR124</f>
        <v>0</v>
      </c>
      <c r="AQ348" s="97" t="n">
        <f aca="false">BS124</f>
        <v>0</v>
      </c>
      <c r="AR348" s="97" t="n">
        <f aca="false">BT124</f>
        <v>0</v>
      </c>
      <c r="AS348" s="97" t="n">
        <f aca="false">BU124</f>
        <v>0</v>
      </c>
      <c r="AT348" s="97" t="n">
        <f aca="false">BV124</f>
        <v>0</v>
      </c>
      <c r="AU348" s="97" t="n">
        <f aca="false">BW124</f>
        <v>0</v>
      </c>
      <c r="AV348" s="97" t="n">
        <f aca="false">BX124</f>
        <v>0</v>
      </c>
      <c r="AW348" s="97" t="n">
        <f aca="false">BY124</f>
        <v>0</v>
      </c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100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</row>
    <row r="349" s="97" customFormat="true" ht="12.75" hidden="false" customHeight="false" outlineLevel="0" collapsed="false">
      <c r="A349" s="132" t="s">
        <v>101</v>
      </c>
      <c r="B349" s="139" t="n">
        <f aca="false">X364</f>
        <v>74</v>
      </c>
      <c r="C349" s="140" t="n">
        <f aca="false">AL364</f>
        <v>2</v>
      </c>
      <c r="D349" s="139" t="n">
        <f aca="false">Y364</f>
        <v>8</v>
      </c>
      <c r="E349" s="140" t="n">
        <f aca="false">AM364</f>
        <v>0</v>
      </c>
      <c r="F349" s="139" t="n">
        <f aca="false">Z364</f>
        <v>1</v>
      </c>
      <c r="G349" s="140" t="n">
        <f aca="false">AN364</f>
        <v>0</v>
      </c>
      <c r="H349" s="139" t="n">
        <f aca="false">AA364</f>
        <v>0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83</v>
      </c>
      <c r="U349" s="140" t="n">
        <f aca="false">SUM(C349,E349,G349,I349,K349,M349,O349,Q349,S349)</f>
        <v>2</v>
      </c>
      <c r="V349" s="136"/>
      <c r="W349" s="116"/>
      <c r="X349" s="97" t="n">
        <f aca="false">BA131</f>
        <v>7</v>
      </c>
      <c r="Y349" s="97" t="n">
        <f aca="false">BB131</f>
        <v>1</v>
      </c>
      <c r="Z349" s="97" t="n">
        <f aca="false">BC131</f>
        <v>0</v>
      </c>
      <c r="AA349" s="97" t="n">
        <f aca="false">BD131</f>
        <v>0</v>
      </c>
      <c r="AB349" s="97" t="n">
        <f aca="false">BE131</f>
        <v>0</v>
      </c>
      <c r="AC349" s="97" t="n">
        <f aca="false">BF131</f>
        <v>0</v>
      </c>
      <c r="AD349" s="97" t="n">
        <f aca="false">BG131</f>
        <v>0</v>
      </c>
      <c r="AE349" s="97" t="n">
        <f aca="false">BH131</f>
        <v>0</v>
      </c>
      <c r="AF349" s="97" t="n">
        <f aca="false">BI131</f>
        <v>0</v>
      </c>
      <c r="AG349" s="97" t="n">
        <f aca="false">BJ131</f>
        <v>0</v>
      </c>
      <c r="AH349" s="97" t="n">
        <f aca="false">BK131</f>
        <v>0</v>
      </c>
      <c r="AI349" s="97" t="n">
        <f aca="false">BL131</f>
        <v>0</v>
      </c>
      <c r="AL349" s="97" t="n">
        <f aca="false">BN125</f>
        <v>0</v>
      </c>
      <c r="AM349" s="97" t="n">
        <f aca="false">BO125</f>
        <v>0</v>
      </c>
      <c r="AN349" s="97" t="n">
        <f aca="false">BP125</f>
        <v>0</v>
      </c>
      <c r="AO349" s="97" t="n">
        <f aca="false">BQ125</f>
        <v>0</v>
      </c>
      <c r="AP349" s="97" t="n">
        <f aca="false">BR125</f>
        <v>0</v>
      </c>
      <c r="AQ349" s="97" t="n">
        <f aca="false">BS125</f>
        <v>0</v>
      </c>
      <c r="AR349" s="97" t="n">
        <f aca="false">BT125</f>
        <v>0</v>
      </c>
      <c r="AS349" s="97" t="n">
        <f aca="false">BU125</f>
        <v>0</v>
      </c>
      <c r="AT349" s="97" t="n">
        <f aca="false">BV125</f>
        <v>0</v>
      </c>
      <c r="AU349" s="97" t="n">
        <f aca="false">BW125</f>
        <v>0</v>
      </c>
      <c r="AV349" s="97" t="n">
        <f aca="false">BX125</f>
        <v>0</v>
      </c>
      <c r="AW349" s="97" t="n">
        <f aca="false">BY125</f>
        <v>0</v>
      </c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100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</row>
    <row r="350" s="97" customFormat="true" ht="12.75" hidden="false" customHeight="false" outlineLevel="0" collapsed="false">
      <c r="A350" s="132" t="s">
        <v>102</v>
      </c>
      <c r="B350" s="139" t="n">
        <f aca="false">X365</f>
        <v>101</v>
      </c>
      <c r="C350" s="140" t="n">
        <f aca="false">AL365</f>
        <v>8</v>
      </c>
      <c r="D350" s="139" t="n">
        <f aca="false">Y365</f>
        <v>3</v>
      </c>
      <c r="E350" s="140" t="n">
        <f aca="false">AM365</f>
        <v>1</v>
      </c>
      <c r="F350" s="139" t="n">
        <f aca="false">Z365</f>
        <v>0</v>
      </c>
      <c r="G350" s="140" t="n">
        <f aca="false">AN365</f>
        <v>0</v>
      </c>
      <c r="H350" s="139" t="n">
        <f aca="false">AA365</f>
        <v>0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0</v>
      </c>
      <c r="S350" s="140" t="n">
        <f aca="false">SUM(AT365:AW365)</f>
        <v>0</v>
      </c>
      <c r="T350" s="139" t="n">
        <f aca="false">SUM(B350,D350,F350,H350,J350,L350,N350,P350,R350,)</f>
        <v>104</v>
      </c>
      <c r="U350" s="140" t="n">
        <f aca="false">SUM(C350,E350,G350,I350,K350,M350,O350,Q350,S350)</f>
        <v>9</v>
      </c>
      <c r="V350" s="136"/>
      <c r="W350" s="116"/>
      <c r="X350" s="97" t="n">
        <f aca="false">BA132</f>
        <v>3</v>
      </c>
      <c r="Y350" s="97" t="n">
        <f aca="false">BB132</f>
        <v>0</v>
      </c>
      <c r="Z350" s="97" t="n">
        <f aca="false">BC132</f>
        <v>0</v>
      </c>
      <c r="AA350" s="97" t="n">
        <f aca="false">BD132</f>
        <v>0</v>
      </c>
      <c r="AB350" s="97" t="n">
        <f aca="false">BE132</f>
        <v>0</v>
      </c>
      <c r="AC350" s="97" t="n">
        <f aca="false">BF132</f>
        <v>0</v>
      </c>
      <c r="AD350" s="97" t="n">
        <f aca="false">BG132</f>
        <v>0</v>
      </c>
      <c r="AE350" s="97" t="n">
        <f aca="false">BH132</f>
        <v>0</v>
      </c>
      <c r="AF350" s="97" t="n">
        <f aca="false">BI132</f>
        <v>0</v>
      </c>
      <c r="AG350" s="97" t="n">
        <f aca="false">BJ132</f>
        <v>0</v>
      </c>
      <c r="AH350" s="97" t="n">
        <f aca="false">BK132</f>
        <v>0</v>
      </c>
      <c r="AI350" s="97" t="n">
        <f aca="false">BL132</f>
        <v>0</v>
      </c>
      <c r="AL350" s="97" t="n">
        <f aca="false">BN126</f>
        <v>0</v>
      </c>
      <c r="AM350" s="97" t="n">
        <f aca="false">BO126</f>
        <v>0</v>
      </c>
      <c r="AN350" s="97" t="n">
        <f aca="false">BP126</f>
        <v>0</v>
      </c>
      <c r="AO350" s="97" t="n">
        <f aca="false">BQ126</f>
        <v>0</v>
      </c>
      <c r="AP350" s="97" t="n">
        <f aca="false">BR126</f>
        <v>0</v>
      </c>
      <c r="AQ350" s="97" t="n">
        <f aca="false">BS126</f>
        <v>0</v>
      </c>
      <c r="AR350" s="97" t="n">
        <f aca="false">BT126</f>
        <v>0</v>
      </c>
      <c r="AS350" s="97" t="n">
        <f aca="false">BU126</f>
        <v>0</v>
      </c>
      <c r="AT350" s="97" t="n">
        <f aca="false">BV126</f>
        <v>0</v>
      </c>
      <c r="AU350" s="97" t="n">
        <f aca="false">BW126</f>
        <v>0</v>
      </c>
      <c r="AV350" s="97" t="n">
        <f aca="false">BX126</f>
        <v>0</v>
      </c>
      <c r="AW350" s="97" t="n">
        <f aca="false">BY126</f>
        <v>0</v>
      </c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100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</row>
    <row r="351" s="97" customFormat="true" ht="12.75" hidden="false" customHeight="false" outlineLevel="0" collapsed="false">
      <c r="A351" s="132" t="s">
        <v>103</v>
      </c>
      <c r="B351" s="139" t="n">
        <f aca="false">X366</f>
        <v>118</v>
      </c>
      <c r="C351" s="140" t="n">
        <f aca="false">AL366</f>
        <v>11</v>
      </c>
      <c r="D351" s="139" t="n">
        <f aca="false">Y366</f>
        <v>6</v>
      </c>
      <c r="E351" s="140" t="n">
        <f aca="false">AM366</f>
        <v>1</v>
      </c>
      <c r="F351" s="139" t="n">
        <f aca="false">Z366</f>
        <v>1</v>
      </c>
      <c r="G351" s="140" t="n">
        <f aca="false">AN366</f>
        <v>0</v>
      </c>
      <c r="H351" s="139" t="n">
        <f aca="false">AA366</f>
        <v>0</v>
      </c>
      <c r="I351" s="140" t="n">
        <f aca="false">AO366</f>
        <v>0</v>
      </c>
      <c r="J351" s="139" t="n">
        <f aca="false">AB366</f>
        <v>0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125</v>
      </c>
      <c r="U351" s="140" t="n">
        <f aca="false">SUM(C351,E351,G351,I351,K351,M351,O351,Q351,S351)</f>
        <v>12</v>
      </c>
      <c r="V351" s="136"/>
      <c r="W351" s="116"/>
      <c r="X351" s="97" t="n">
        <f aca="false">BA133</f>
        <v>1</v>
      </c>
      <c r="Y351" s="97" t="n">
        <f aca="false">BB133</f>
        <v>4</v>
      </c>
      <c r="Z351" s="97" t="n">
        <f aca="false">BC133</f>
        <v>0</v>
      </c>
      <c r="AA351" s="97" t="n">
        <f aca="false">BD133</f>
        <v>0</v>
      </c>
      <c r="AB351" s="97" t="n">
        <f aca="false">BE133</f>
        <v>0</v>
      </c>
      <c r="AC351" s="97" t="n">
        <f aca="false">BF133</f>
        <v>0</v>
      </c>
      <c r="AD351" s="97" t="n">
        <f aca="false">BG133</f>
        <v>0</v>
      </c>
      <c r="AE351" s="97" t="n">
        <f aca="false">BH133</f>
        <v>0</v>
      </c>
      <c r="AF351" s="97" t="n">
        <f aca="false">BI133</f>
        <v>0</v>
      </c>
      <c r="AG351" s="97" t="n">
        <f aca="false">BJ133</f>
        <v>0</v>
      </c>
      <c r="AH351" s="97" t="n">
        <f aca="false">BK133</f>
        <v>0</v>
      </c>
      <c r="AI351" s="97" t="n">
        <f aca="false">BL133</f>
        <v>0</v>
      </c>
      <c r="AL351" s="97" t="n">
        <f aca="false">BN127</f>
        <v>0</v>
      </c>
      <c r="AM351" s="97" t="n">
        <f aca="false">BO127</f>
        <v>0</v>
      </c>
      <c r="AN351" s="97" t="n">
        <f aca="false">BP127</f>
        <v>0</v>
      </c>
      <c r="AO351" s="97" t="n">
        <f aca="false">BQ127</f>
        <v>0</v>
      </c>
      <c r="AP351" s="97" t="n">
        <f aca="false">BR127</f>
        <v>0</v>
      </c>
      <c r="AQ351" s="97" t="n">
        <f aca="false">BS127</f>
        <v>0</v>
      </c>
      <c r="AR351" s="97" t="n">
        <f aca="false">BT127</f>
        <v>0</v>
      </c>
      <c r="AS351" s="97" t="n">
        <f aca="false">BU127</f>
        <v>0</v>
      </c>
      <c r="AT351" s="97" t="n">
        <f aca="false">BV127</f>
        <v>0</v>
      </c>
      <c r="AU351" s="97" t="n">
        <f aca="false">BW127</f>
        <v>0</v>
      </c>
      <c r="AV351" s="97" t="n">
        <f aca="false">BX127</f>
        <v>0</v>
      </c>
      <c r="AW351" s="97" t="n">
        <f aca="false">BY127</f>
        <v>0</v>
      </c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100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</row>
    <row r="352" s="97" customFormat="true" ht="12.75" hidden="false" customHeight="false" outlineLevel="0" collapsed="false">
      <c r="A352" s="132" t="s">
        <v>104</v>
      </c>
      <c r="B352" s="139" t="n">
        <f aca="false">X367</f>
        <v>54</v>
      </c>
      <c r="C352" s="140" t="n">
        <f aca="false">AL367</f>
        <v>1</v>
      </c>
      <c r="D352" s="139" t="n">
        <f aca="false">Y367</f>
        <v>11</v>
      </c>
      <c r="E352" s="140" t="n">
        <f aca="false">AM367</f>
        <v>0</v>
      </c>
      <c r="F352" s="139" t="n">
        <f aca="false">Z367</f>
        <v>1</v>
      </c>
      <c r="G352" s="140" t="n">
        <f aca="false">AN367</f>
        <v>0</v>
      </c>
      <c r="H352" s="139" t="n">
        <f aca="false">AA367</f>
        <v>0</v>
      </c>
      <c r="I352" s="140" t="n">
        <f aca="false">AO367</f>
        <v>0</v>
      </c>
      <c r="J352" s="139" t="n">
        <f aca="false">AB367</f>
        <v>0</v>
      </c>
      <c r="K352" s="140" t="n">
        <f aca="false">AP367</f>
        <v>0</v>
      </c>
      <c r="L352" s="139" t="n">
        <f aca="false">AC367</f>
        <v>0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66</v>
      </c>
      <c r="U352" s="140" t="n">
        <f aca="false">SUM(C352,E352,G352,I352,K352,M352,O352,Q352,S352)</f>
        <v>1</v>
      </c>
      <c r="V352" s="136"/>
      <c r="W352" s="116"/>
      <c r="X352" s="97" t="n">
        <f aca="false">BA134</f>
        <v>3</v>
      </c>
      <c r="Y352" s="97" t="n">
        <f aca="false">BB134</f>
        <v>3</v>
      </c>
      <c r="Z352" s="97" t="n">
        <f aca="false">BC134</f>
        <v>0</v>
      </c>
      <c r="AA352" s="97" t="n">
        <f aca="false">BD134</f>
        <v>0</v>
      </c>
      <c r="AB352" s="97" t="n">
        <f aca="false">BE134</f>
        <v>0</v>
      </c>
      <c r="AC352" s="97" t="n">
        <f aca="false">BF134</f>
        <v>0</v>
      </c>
      <c r="AD352" s="97" t="n">
        <f aca="false">BG134</f>
        <v>0</v>
      </c>
      <c r="AE352" s="97" t="n">
        <f aca="false">BH134</f>
        <v>0</v>
      </c>
      <c r="AF352" s="97" t="n">
        <f aca="false">BI134</f>
        <v>0</v>
      </c>
      <c r="AG352" s="97" t="n">
        <f aca="false">BJ134</f>
        <v>0</v>
      </c>
      <c r="AH352" s="97" t="n">
        <f aca="false">BK134</f>
        <v>0</v>
      </c>
      <c r="AI352" s="97" t="n">
        <f aca="false">BL134</f>
        <v>0</v>
      </c>
      <c r="AL352" s="97" t="n">
        <f aca="false">BN128</f>
        <v>0</v>
      </c>
      <c r="AM352" s="97" t="n">
        <f aca="false">BO128</f>
        <v>0</v>
      </c>
      <c r="AN352" s="97" t="n">
        <f aca="false">BP128</f>
        <v>0</v>
      </c>
      <c r="AO352" s="97" t="n">
        <f aca="false">BQ128</f>
        <v>0</v>
      </c>
      <c r="AP352" s="97" t="n">
        <f aca="false">BR128</f>
        <v>0</v>
      </c>
      <c r="AQ352" s="97" t="n">
        <f aca="false">BS128</f>
        <v>0</v>
      </c>
      <c r="AR352" s="97" t="n">
        <f aca="false">BT128</f>
        <v>0</v>
      </c>
      <c r="AS352" s="97" t="n">
        <f aca="false">BU128</f>
        <v>0</v>
      </c>
      <c r="AT352" s="97" t="n">
        <f aca="false">BV128</f>
        <v>0</v>
      </c>
      <c r="AU352" s="97" t="n">
        <f aca="false">BW128</f>
        <v>0</v>
      </c>
      <c r="AV352" s="97" t="n">
        <f aca="false">BX128</f>
        <v>0</v>
      </c>
      <c r="AW352" s="97" t="n">
        <f aca="false">BY128</f>
        <v>0</v>
      </c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100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</row>
    <row r="353" s="97" customFormat="true" ht="12.75" hidden="false" customHeight="false" outlineLevel="0" collapsed="false">
      <c r="A353" s="132" t="s">
        <v>106</v>
      </c>
      <c r="B353" s="139" t="n">
        <f aca="false">X368</f>
        <v>25</v>
      </c>
      <c r="C353" s="140" t="n">
        <f aca="false">AL368</f>
        <v>3</v>
      </c>
      <c r="D353" s="139" t="n">
        <f aca="false">Y368</f>
        <v>4</v>
      </c>
      <c r="E353" s="140" t="n">
        <f aca="false">AM368</f>
        <v>1</v>
      </c>
      <c r="F353" s="139" t="n">
        <f aca="false">Z368</f>
        <v>0</v>
      </c>
      <c r="G353" s="140" t="n">
        <f aca="false">AN368</f>
        <v>0</v>
      </c>
      <c r="H353" s="139" t="n">
        <f aca="false">AA368</f>
        <v>0</v>
      </c>
      <c r="I353" s="140" t="n">
        <f aca="false">AO368</f>
        <v>0</v>
      </c>
      <c r="J353" s="139" t="n">
        <f aca="false">AB368</f>
        <v>0</v>
      </c>
      <c r="K353" s="140" t="n">
        <f aca="false">AP368</f>
        <v>0</v>
      </c>
      <c r="L353" s="139" t="n">
        <f aca="false">AC368</f>
        <v>0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29</v>
      </c>
      <c r="U353" s="140" t="n">
        <f aca="false">SUM(C353,E353,G353,I353,K353,M353,O353,Q353,S353)</f>
        <v>4</v>
      </c>
      <c r="V353" s="136"/>
      <c r="W353" s="116"/>
      <c r="X353" s="97" t="n">
        <f aca="false">BA135</f>
        <v>10</v>
      </c>
      <c r="Y353" s="97" t="n">
        <f aca="false">BB135</f>
        <v>0</v>
      </c>
      <c r="Z353" s="97" t="n">
        <f aca="false">BC135</f>
        <v>0</v>
      </c>
      <c r="AA353" s="97" t="n">
        <f aca="false">BD135</f>
        <v>0</v>
      </c>
      <c r="AB353" s="97" t="n">
        <f aca="false">BE135</f>
        <v>0</v>
      </c>
      <c r="AC353" s="97" t="n">
        <f aca="false">BF135</f>
        <v>0</v>
      </c>
      <c r="AD353" s="97" t="n">
        <f aca="false">BG135</f>
        <v>0</v>
      </c>
      <c r="AE353" s="97" t="n">
        <f aca="false">BH135</f>
        <v>0</v>
      </c>
      <c r="AF353" s="97" t="n">
        <f aca="false">BI135</f>
        <v>0</v>
      </c>
      <c r="AG353" s="97" t="n">
        <f aca="false">BJ135</f>
        <v>0</v>
      </c>
      <c r="AH353" s="97" t="n">
        <f aca="false">BK135</f>
        <v>0</v>
      </c>
      <c r="AI353" s="97" t="n">
        <f aca="false">BL135</f>
        <v>0</v>
      </c>
      <c r="AL353" s="97" t="n">
        <f aca="false">BN129</f>
        <v>1</v>
      </c>
      <c r="AM353" s="97" t="n">
        <f aca="false">BO129</f>
        <v>0</v>
      </c>
      <c r="AN353" s="97" t="n">
        <f aca="false">BP129</f>
        <v>0</v>
      </c>
      <c r="AO353" s="97" t="n">
        <f aca="false">BQ129</f>
        <v>0</v>
      </c>
      <c r="AP353" s="97" t="n">
        <f aca="false">BR129</f>
        <v>0</v>
      </c>
      <c r="AQ353" s="97" t="n">
        <f aca="false">BS129</f>
        <v>0</v>
      </c>
      <c r="AR353" s="97" t="n">
        <f aca="false">BT129</f>
        <v>0</v>
      </c>
      <c r="AS353" s="97" t="n">
        <f aca="false">BU129</f>
        <v>0</v>
      </c>
      <c r="AT353" s="97" t="n">
        <f aca="false">BV129</f>
        <v>0</v>
      </c>
      <c r="AU353" s="97" t="n">
        <f aca="false">BW129</f>
        <v>0</v>
      </c>
      <c r="AV353" s="97" t="n">
        <f aca="false">BX129</f>
        <v>0</v>
      </c>
      <c r="AW353" s="97" t="n">
        <f aca="false">BY129</f>
        <v>0</v>
      </c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100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</row>
    <row r="354" s="97" customFormat="true" ht="12.75" hidden="false" customHeight="false" outlineLevel="0" collapsed="false">
      <c r="A354" s="132" t="s">
        <v>107</v>
      </c>
      <c r="B354" s="139" t="n">
        <f aca="false">X369</f>
        <v>16</v>
      </c>
      <c r="C354" s="140" t="n">
        <f aca="false">AL369</f>
        <v>1</v>
      </c>
      <c r="D354" s="139" t="n">
        <f aca="false">Y369</f>
        <v>5</v>
      </c>
      <c r="E354" s="140" t="n">
        <f aca="false">AM369</f>
        <v>1</v>
      </c>
      <c r="F354" s="139" t="n">
        <f aca="false">Z369</f>
        <v>0</v>
      </c>
      <c r="G354" s="140" t="n">
        <f aca="false">AN369</f>
        <v>0</v>
      </c>
      <c r="H354" s="139" t="n">
        <f aca="false">AA369</f>
        <v>0</v>
      </c>
      <c r="I354" s="140" t="n">
        <f aca="false">AO369</f>
        <v>0</v>
      </c>
      <c r="J354" s="139" t="n">
        <f aca="false">AB369</f>
        <v>0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21</v>
      </c>
      <c r="U354" s="140" t="n">
        <f aca="false">SUM(C354,E354,G354,I354,K354,M354,O354,Q354,S354)</f>
        <v>2</v>
      </c>
      <c r="V354" s="136"/>
      <c r="W354" s="116"/>
      <c r="X354" s="97" t="n">
        <f aca="false">BA136</f>
        <v>17</v>
      </c>
      <c r="Y354" s="97" t="n">
        <f aca="false">BB136</f>
        <v>3</v>
      </c>
      <c r="Z354" s="97" t="n">
        <f aca="false">BC136</f>
        <v>2</v>
      </c>
      <c r="AA354" s="97" t="n">
        <f aca="false">BD136</f>
        <v>0</v>
      </c>
      <c r="AB354" s="97" t="n">
        <f aca="false">BE136</f>
        <v>0</v>
      </c>
      <c r="AC354" s="97" t="n">
        <f aca="false">BF136</f>
        <v>0</v>
      </c>
      <c r="AD354" s="97" t="n">
        <f aca="false">BG136</f>
        <v>0</v>
      </c>
      <c r="AE354" s="97" t="n">
        <f aca="false">BH136</f>
        <v>0</v>
      </c>
      <c r="AF354" s="97" t="n">
        <f aca="false">BI136</f>
        <v>0</v>
      </c>
      <c r="AG354" s="97" t="n">
        <f aca="false">BJ136</f>
        <v>0</v>
      </c>
      <c r="AH354" s="97" t="n">
        <f aca="false">BK136</f>
        <v>0</v>
      </c>
      <c r="AI354" s="97" t="n">
        <f aca="false">BL136</f>
        <v>0</v>
      </c>
      <c r="AL354" s="97" t="n">
        <f aca="false">BN130</f>
        <v>0</v>
      </c>
      <c r="AM354" s="97" t="n">
        <f aca="false">BO130</f>
        <v>0</v>
      </c>
      <c r="AN354" s="97" t="n">
        <f aca="false">BP130</f>
        <v>0</v>
      </c>
      <c r="AO354" s="97" t="n">
        <f aca="false">BQ130</f>
        <v>0</v>
      </c>
      <c r="AP354" s="97" t="n">
        <f aca="false">BR130</f>
        <v>0</v>
      </c>
      <c r="AQ354" s="97" t="n">
        <f aca="false">BS130</f>
        <v>0</v>
      </c>
      <c r="AR354" s="97" t="n">
        <f aca="false">BT130</f>
        <v>0</v>
      </c>
      <c r="AS354" s="97" t="n">
        <f aca="false">BU130</f>
        <v>0</v>
      </c>
      <c r="AT354" s="97" t="n">
        <f aca="false">BV130</f>
        <v>0</v>
      </c>
      <c r="AU354" s="97" t="n">
        <f aca="false">BW130</f>
        <v>0</v>
      </c>
      <c r="AV354" s="97" t="n">
        <f aca="false">BX130</f>
        <v>0</v>
      </c>
      <c r="AW354" s="97" t="n">
        <f aca="false">BY130</f>
        <v>0</v>
      </c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100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</row>
    <row r="355" s="97" customFormat="true" ht="12.75" hidden="false" customHeight="false" outlineLevel="0" collapsed="false">
      <c r="A355" s="132" t="s">
        <v>108</v>
      </c>
      <c r="B355" s="139" t="n">
        <f aca="false">X370</f>
        <v>13</v>
      </c>
      <c r="C355" s="140" t="n">
        <f aca="false">AL370</f>
        <v>2</v>
      </c>
      <c r="D355" s="139" t="n">
        <f aca="false">Y370</f>
        <v>6</v>
      </c>
      <c r="E355" s="140" t="n">
        <f aca="false">AM370</f>
        <v>0</v>
      </c>
      <c r="F355" s="139" t="n">
        <f aca="false">Z370</f>
        <v>0</v>
      </c>
      <c r="G355" s="140" t="n">
        <f aca="false">AN370</f>
        <v>0</v>
      </c>
      <c r="H355" s="139" t="n">
        <f aca="false">AA370</f>
        <v>0</v>
      </c>
      <c r="I355" s="140" t="n">
        <f aca="false">AO370</f>
        <v>0</v>
      </c>
      <c r="J355" s="139" t="n">
        <f aca="false">AB370</f>
        <v>0</v>
      </c>
      <c r="K355" s="140" t="n">
        <f aca="false">AP370</f>
        <v>0</v>
      </c>
      <c r="L355" s="139" t="n">
        <f aca="false">AC370</f>
        <v>0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19</v>
      </c>
      <c r="U355" s="140" t="n">
        <f aca="false">SUM(C355,E355,G355,I355,K355,M355,O355,Q355,S355)</f>
        <v>2</v>
      </c>
      <c r="V355" s="136"/>
      <c r="W355" s="116"/>
      <c r="X355" s="97" t="n">
        <f aca="false">BA137</f>
        <v>35</v>
      </c>
      <c r="Y355" s="97" t="n">
        <f aca="false">BB137</f>
        <v>5</v>
      </c>
      <c r="Z355" s="97" t="n">
        <f aca="false">BC137</f>
        <v>0</v>
      </c>
      <c r="AA355" s="97" t="n">
        <f aca="false">BD137</f>
        <v>0</v>
      </c>
      <c r="AB355" s="97" t="n">
        <f aca="false">BE137</f>
        <v>0</v>
      </c>
      <c r="AC355" s="97" t="n">
        <f aca="false">BF137</f>
        <v>0</v>
      </c>
      <c r="AD355" s="97" t="n">
        <f aca="false">BG137</f>
        <v>0</v>
      </c>
      <c r="AE355" s="97" t="n">
        <f aca="false">BH137</f>
        <v>0</v>
      </c>
      <c r="AF355" s="97" t="n">
        <f aca="false">BI137</f>
        <v>0</v>
      </c>
      <c r="AG355" s="97" t="n">
        <f aca="false">BJ137</f>
        <v>0</v>
      </c>
      <c r="AH355" s="97" t="n">
        <f aca="false">BK137</f>
        <v>0</v>
      </c>
      <c r="AI355" s="97" t="n">
        <f aca="false">BL137</f>
        <v>0</v>
      </c>
      <c r="AL355" s="97" t="n">
        <f aca="false">BN131</f>
        <v>0</v>
      </c>
      <c r="AM355" s="97" t="n">
        <f aca="false">BO131</f>
        <v>0</v>
      </c>
      <c r="AN355" s="97" t="n">
        <f aca="false">BP131</f>
        <v>0</v>
      </c>
      <c r="AO355" s="97" t="n">
        <f aca="false">BQ131</f>
        <v>0</v>
      </c>
      <c r="AP355" s="97" t="n">
        <f aca="false">BR131</f>
        <v>0</v>
      </c>
      <c r="AQ355" s="97" t="n">
        <f aca="false">BS131</f>
        <v>0</v>
      </c>
      <c r="AR355" s="97" t="n">
        <f aca="false">BT131</f>
        <v>0</v>
      </c>
      <c r="AS355" s="97" t="n">
        <f aca="false">BU131</f>
        <v>0</v>
      </c>
      <c r="AT355" s="97" t="n">
        <f aca="false">BV131</f>
        <v>0</v>
      </c>
      <c r="AU355" s="97" t="n">
        <f aca="false">BW131</f>
        <v>0</v>
      </c>
      <c r="AV355" s="97" t="n">
        <f aca="false">BX131</f>
        <v>0</v>
      </c>
      <c r="AW355" s="97" t="n">
        <f aca="false">BY131</f>
        <v>0</v>
      </c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100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</row>
    <row r="356" s="97" customFormat="true" ht="13.15" hidden="false" customHeight="false" outlineLevel="0" collapsed="false">
      <c r="A356" s="128" t="s">
        <v>109</v>
      </c>
      <c r="B356" s="139" t="n">
        <f aca="false">X371</f>
        <v>6</v>
      </c>
      <c r="C356" s="140" t="n">
        <f aca="false">AL371</f>
        <v>0</v>
      </c>
      <c r="D356" s="139" t="n">
        <f aca="false">Y371</f>
        <v>2</v>
      </c>
      <c r="E356" s="140" t="n">
        <f aca="false">AM371</f>
        <v>0</v>
      </c>
      <c r="F356" s="139" t="n">
        <f aca="false">Z371</f>
        <v>1</v>
      </c>
      <c r="G356" s="140" t="n">
        <f aca="false">AN371</f>
        <v>0</v>
      </c>
      <c r="H356" s="139" t="n">
        <f aca="false">AA371</f>
        <v>0</v>
      </c>
      <c r="I356" s="140" t="n">
        <f aca="false">AO371</f>
        <v>0</v>
      </c>
      <c r="J356" s="139" t="n">
        <f aca="false">AB371</f>
        <v>0</v>
      </c>
      <c r="K356" s="140" t="n">
        <f aca="false">AP371</f>
        <v>0</v>
      </c>
      <c r="L356" s="139" t="n">
        <f aca="false">AC371</f>
        <v>0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9</v>
      </c>
      <c r="U356" s="140" t="n">
        <f aca="false">SUM(C356,E356,G356,I356,K356,M356,O356,Q356,S356)</f>
        <v>0</v>
      </c>
      <c r="V356" s="136"/>
      <c r="W356" s="116"/>
      <c r="X356" s="97" t="n">
        <f aca="false">BA138</f>
        <v>41</v>
      </c>
      <c r="Y356" s="97" t="n">
        <f aca="false">BB138</f>
        <v>7</v>
      </c>
      <c r="Z356" s="97" t="n">
        <f aca="false">BC138</f>
        <v>2</v>
      </c>
      <c r="AA356" s="97" t="n">
        <f aca="false">BD138</f>
        <v>0</v>
      </c>
      <c r="AB356" s="97" t="n">
        <f aca="false">BE138</f>
        <v>0</v>
      </c>
      <c r="AC356" s="97" t="n">
        <f aca="false">BF138</f>
        <v>0</v>
      </c>
      <c r="AD356" s="97" t="n">
        <f aca="false">BG138</f>
        <v>0</v>
      </c>
      <c r="AE356" s="97" t="n">
        <f aca="false">BH138</f>
        <v>0</v>
      </c>
      <c r="AF356" s="97" t="n">
        <f aca="false">BI138</f>
        <v>0</v>
      </c>
      <c r="AG356" s="97" t="n">
        <f aca="false">BJ138</f>
        <v>0</v>
      </c>
      <c r="AH356" s="97" t="n">
        <f aca="false">BK138</f>
        <v>0</v>
      </c>
      <c r="AI356" s="97" t="n">
        <f aca="false">BL138</f>
        <v>0</v>
      </c>
      <c r="AL356" s="97" t="n">
        <f aca="false">BN132</f>
        <v>3</v>
      </c>
      <c r="AM356" s="97" t="n">
        <f aca="false">BO132</f>
        <v>1</v>
      </c>
      <c r="AN356" s="97" t="n">
        <f aca="false">BP132</f>
        <v>0</v>
      </c>
      <c r="AO356" s="97" t="n">
        <f aca="false">BQ132</f>
        <v>0</v>
      </c>
      <c r="AP356" s="97" t="n">
        <f aca="false">BR132</f>
        <v>0</v>
      </c>
      <c r="AQ356" s="97" t="n">
        <f aca="false">BS132</f>
        <v>0</v>
      </c>
      <c r="AR356" s="97" t="n">
        <f aca="false">BT132</f>
        <v>0</v>
      </c>
      <c r="AS356" s="97" t="n">
        <f aca="false">BU132</f>
        <v>0</v>
      </c>
      <c r="AT356" s="97" t="n">
        <f aca="false">BV132</f>
        <v>0</v>
      </c>
      <c r="AU356" s="97" t="n">
        <f aca="false">BW132</f>
        <v>0</v>
      </c>
      <c r="AV356" s="97" t="n">
        <f aca="false">BX132</f>
        <v>0</v>
      </c>
      <c r="AW356" s="97" t="n">
        <f aca="false">BY132</f>
        <v>0</v>
      </c>
      <c r="BA356" s="99"/>
      <c r="BB356" s="99"/>
      <c r="BC356" s="99"/>
      <c r="BD356" s="99"/>
      <c r="BE356" s="99"/>
      <c r="BF356" s="99"/>
      <c r="BG356" s="99"/>
      <c r="BH356" s="99"/>
      <c r="BI356" s="99"/>
      <c r="BJ356" s="99"/>
      <c r="BK356" s="99"/>
      <c r="BL356" s="99"/>
      <c r="BM356" s="100"/>
      <c r="BN356" s="99"/>
      <c r="BO356" s="99"/>
      <c r="BP356" s="99"/>
      <c r="BQ356" s="99"/>
      <c r="BR356" s="99"/>
      <c r="BS356" s="99"/>
      <c r="BT356" s="99"/>
      <c r="BU356" s="99"/>
      <c r="BV356" s="99"/>
      <c r="BW356" s="99"/>
      <c r="BX356" s="99"/>
      <c r="BY356" s="99"/>
    </row>
    <row r="357" s="97" customFormat="true" ht="13.5" hidden="false" customHeight="false" outlineLevel="0" collapsed="false">
      <c r="A357" s="133" t="s">
        <v>110</v>
      </c>
      <c r="B357" s="142" t="n">
        <f aca="false">SUM(B333:B356)</f>
        <v>1027</v>
      </c>
      <c r="C357" s="143" t="n">
        <f aca="false">SUM(C333:C356)</f>
        <v>53</v>
      </c>
      <c r="D357" s="142" t="n">
        <f aca="false">SUM(D333:D356)</f>
        <v>111</v>
      </c>
      <c r="E357" s="143" t="n">
        <f aca="false">SUM(E333:E356)</f>
        <v>7</v>
      </c>
      <c r="F357" s="142" t="n">
        <f aca="false">SUM(F333:F356)</f>
        <v>9</v>
      </c>
      <c r="G357" s="143" t="n">
        <f aca="false">SUM(G333:G356)</f>
        <v>0</v>
      </c>
      <c r="H357" s="142" t="n">
        <f aca="false">SUM(H333:H356)</f>
        <v>0</v>
      </c>
      <c r="I357" s="143" t="n">
        <f aca="false">SUM(I333:I356)</f>
        <v>0</v>
      </c>
      <c r="J357" s="142" t="n">
        <f aca="false">SUM(J333:J356)</f>
        <v>0</v>
      </c>
      <c r="K357" s="143" t="n">
        <f aca="false">SUM(K333:K356)</f>
        <v>0</v>
      </c>
      <c r="L357" s="142" t="n">
        <f aca="false">SUM(L333:L356)</f>
        <v>0</v>
      </c>
      <c r="M357" s="143" t="n">
        <f aca="false">SUM(M333:M356)</f>
        <v>0</v>
      </c>
      <c r="N357" s="142" t="n">
        <f aca="false">SUM(N333:N356)</f>
        <v>0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0</v>
      </c>
      <c r="S357" s="143" t="n">
        <f aca="false">SUM(S333:S356)</f>
        <v>0</v>
      </c>
      <c r="T357" s="142" t="n">
        <f aca="false">SUM(T333:T356)</f>
        <v>1147</v>
      </c>
      <c r="U357" s="143" t="n">
        <f aca="false">SUM(U333:U356)</f>
        <v>60</v>
      </c>
      <c r="V357" s="136"/>
      <c r="W357" s="116"/>
      <c r="X357" s="97" t="n">
        <f aca="false">BA139</f>
        <v>61</v>
      </c>
      <c r="Y357" s="97" t="n">
        <f aca="false">BB139</f>
        <v>3</v>
      </c>
      <c r="Z357" s="97" t="n">
        <f aca="false">BC139</f>
        <v>0</v>
      </c>
      <c r="AA357" s="97" t="n">
        <f aca="false">BD139</f>
        <v>0</v>
      </c>
      <c r="AB357" s="97" t="n">
        <f aca="false">BE139</f>
        <v>0</v>
      </c>
      <c r="AC357" s="97" t="n">
        <f aca="false">BF139</f>
        <v>0</v>
      </c>
      <c r="AD357" s="97" t="n">
        <f aca="false">BG139</f>
        <v>0</v>
      </c>
      <c r="AE357" s="97" t="n">
        <f aca="false">BH139</f>
        <v>0</v>
      </c>
      <c r="AF357" s="97" t="n">
        <f aca="false">BI139</f>
        <v>0</v>
      </c>
      <c r="AG357" s="97" t="n">
        <f aca="false">BJ139</f>
        <v>0</v>
      </c>
      <c r="AH357" s="97" t="n">
        <f aca="false">BK139</f>
        <v>0</v>
      </c>
      <c r="AI357" s="97" t="n">
        <f aca="false">BL139</f>
        <v>0</v>
      </c>
      <c r="AL357" s="97" t="n">
        <f aca="false">BN133</f>
        <v>2</v>
      </c>
      <c r="AM357" s="97" t="n">
        <f aca="false">BO133</f>
        <v>0</v>
      </c>
      <c r="AN357" s="97" t="n">
        <f aca="false">BP133</f>
        <v>0</v>
      </c>
      <c r="AO357" s="97" t="n">
        <f aca="false">BQ133</f>
        <v>0</v>
      </c>
      <c r="AP357" s="97" t="n">
        <f aca="false">BR133</f>
        <v>0</v>
      </c>
      <c r="AQ357" s="97" t="n">
        <f aca="false">BS133</f>
        <v>0</v>
      </c>
      <c r="AR357" s="97" t="n">
        <f aca="false">BT133</f>
        <v>0</v>
      </c>
      <c r="AS357" s="97" t="n">
        <f aca="false">BU133</f>
        <v>0</v>
      </c>
      <c r="AT357" s="97" t="n">
        <f aca="false">BV133</f>
        <v>0</v>
      </c>
      <c r="AU357" s="97" t="n">
        <f aca="false">BW133</f>
        <v>0</v>
      </c>
      <c r="AV357" s="97" t="n">
        <f aca="false">BX133</f>
        <v>0</v>
      </c>
      <c r="AW357" s="97" t="n">
        <f aca="false">BY133</f>
        <v>0</v>
      </c>
      <c r="BA357" s="99"/>
      <c r="BB357" s="99"/>
      <c r="BC357" s="99"/>
      <c r="BD357" s="99"/>
      <c r="BE357" s="99"/>
      <c r="BF357" s="99"/>
      <c r="BG357" s="99"/>
      <c r="BH357" s="99"/>
      <c r="BI357" s="99"/>
      <c r="BJ357" s="99"/>
      <c r="BK357" s="99"/>
      <c r="BL357" s="99"/>
      <c r="BM357" s="100"/>
      <c r="BN357" s="99"/>
      <c r="BO357" s="99"/>
      <c r="BP357" s="99"/>
      <c r="BQ357" s="99"/>
      <c r="BR357" s="99"/>
      <c r="BS357" s="99"/>
      <c r="BT357" s="99"/>
      <c r="BU357" s="99"/>
      <c r="BV357" s="99"/>
      <c r="BW357" s="99"/>
      <c r="BX357" s="99"/>
      <c r="BY357" s="99"/>
    </row>
    <row r="358" s="97" customFormat="true" ht="13.15" hidden="false" customHeight="false" outlineLevel="0" collapsed="false">
      <c r="A358" s="132" t="s">
        <v>41</v>
      </c>
      <c r="B358" s="145" t="n">
        <f aca="false">B357/T357</f>
        <v>0.89537925021796</v>
      </c>
      <c r="C358" s="146" t="n">
        <f aca="false">C357/T357</f>
        <v>0.046207497820401</v>
      </c>
      <c r="D358" s="145" t="n">
        <f aca="false">D357/T357</f>
        <v>0.0967741935483871</v>
      </c>
      <c r="E358" s="146" t="n">
        <f aca="false">E357/T357</f>
        <v>0.00610287707061901</v>
      </c>
      <c r="F358" s="145" t="n">
        <f aca="false">F357/T357</f>
        <v>0.00784655623365301</v>
      </c>
      <c r="G358" s="146" t="n">
        <f aca="false">G357/T357</f>
        <v>0</v>
      </c>
      <c r="H358" s="145" t="n">
        <f aca="false">H357/T357</f>
        <v>0</v>
      </c>
      <c r="I358" s="146" t="n">
        <f aca="false">I357/T357</f>
        <v>0</v>
      </c>
      <c r="J358" s="145" t="n">
        <f aca="false">J357/T357</f>
        <v>0</v>
      </c>
      <c r="K358" s="146" t="n">
        <f aca="false">K357/T357</f>
        <v>0</v>
      </c>
      <c r="L358" s="145" t="n">
        <f aca="false">L357/T357</f>
        <v>0</v>
      </c>
      <c r="M358" s="146" t="n">
        <f aca="false">M357/T357</f>
        <v>0</v>
      </c>
      <c r="N358" s="145" t="n">
        <f aca="false">N357/T357</f>
        <v>0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</v>
      </c>
      <c r="S358" s="146" t="n">
        <f aca="false">S357/T357</f>
        <v>0</v>
      </c>
      <c r="T358" s="145" t="n">
        <f aca="false">100%</f>
        <v>1</v>
      </c>
      <c r="U358" s="146" t="n">
        <f aca="false">U357/T357</f>
        <v>0.0523103748910201</v>
      </c>
      <c r="V358" s="136"/>
      <c r="W358" s="116"/>
      <c r="BA358" s="99"/>
      <c r="BB358" s="99"/>
      <c r="BC358" s="99"/>
      <c r="BD358" s="99"/>
      <c r="BE358" s="99"/>
      <c r="BF358" s="99"/>
      <c r="BG358" s="99"/>
      <c r="BH358" s="99"/>
      <c r="BI358" s="99"/>
      <c r="BJ358" s="99"/>
      <c r="BK358" s="99"/>
      <c r="BL358" s="99"/>
      <c r="BM358" s="100"/>
      <c r="BN358" s="99"/>
      <c r="BO358" s="99"/>
      <c r="BP358" s="99"/>
      <c r="BQ358" s="99"/>
      <c r="BR358" s="99"/>
      <c r="BS358" s="99"/>
      <c r="BT358" s="99"/>
      <c r="BU358" s="99"/>
      <c r="BV358" s="99"/>
      <c r="BW358" s="99"/>
      <c r="BX358" s="99"/>
      <c r="BY358" s="99"/>
    </row>
    <row r="359" s="97" customFormat="true" ht="12.75" hidden="false" customHeight="false" outlineLevel="0" collapsed="false">
      <c r="A359" s="132" t="s">
        <v>111</v>
      </c>
      <c r="B359" s="147" t="n">
        <f aca="false">SUM(B339:B353)</f>
        <v>971</v>
      </c>
      <c r="C359" s="148" t="n">
        <f aca="false">SUM(C339:C353)</f>
        <v>49</v>
      </c>
      <c r="D359" s="147" t="n">
        <f aca="false">SUM(D339:D353)</f>
        <v>86</v>
      </c>
      <c r="E359" s="148" t="n">
        <f aca="false">SUM(E339:E353)</f>
        <v>6</v>
      </c>
      <c r="F359" s="147" t="n">
        <f aca="false">SUM(F339:F353)</f>
        <v>7</v>
      </c>
      <c r="G359" s="148" t="n">
        <f aca="false">SUM(G339:G353)</f>
        <v>0</v>
      </c>
      <c r="H359" s="147" t="n">
        <f aca="false">SUM(H339:H353)</f>
        <v>0</v>
      </c>
      <c r="I359" s="148" t="n">
        <f aca="false">SUM(I339:I353)</f>
        <v>0</v>
      </c>
      <c r="J359" s="147" t="n">
        <f aca="false">SUM(J339:J353)</f>
        <v>0</v>
      </c>
      <c r="K359" s="148" t="n">
        <f aca="false">SUM(K339:K353)</f>
        <v>0</v>
      </c>
      <c r="L359" s="147" t="n">
        <f aca="false">SUM(L339:L353)</f>
        <v>0</v>
      </c>
      <c r="M359" s="148" t="n">
        <f aca="false">SUM(M339:M353)</f>
        <v>0</v>
      </c>
      <c r="N359" s="147" t="n">
        <f aca="false">SUM(N339:N353)</f>
        <v>0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0</v>
      </c>
      <c r="S359" s="148" t="n">
        <f aca="false">SUM(S339:S353)</f>
        <v>0</v>
      </c>
      <c r="T359" s="147" t="n">
        <f aca="false">SUM(T339:T353)</f>
        <v>1064</v>
      </c>
      <c r="U359" s="148" t="n">
        <f aca="false">SUM(U339:U353)</f>
        <v>55</v>
      </c>
      <c r="V359" s="136"/>
      <c r="W359" s="116"/>
      <c r="X359" s="97" t="n">
        <f aca="false">BA140</f>
        <v>88</v>
      </c>
      <c r="Y359" s="97" t="n">
        <f aca="false">BB140</f>
        <v>4</v>
      </c>
      <c r="Z359" s="97" t="n">
        <f aca="false">BC140</f>
        <v>0</v>
      </c>
      <c r="AA359" s="97" t="n">
        <f aca="false">BD140</f>
        <v>0</v>
      </c>
      <c r="AB359" s="97" t="n">
        <f aca="false">BE140</f>
        <v>0</v>
      </c>
      <c r="AC359" s="97" t="n">
        <f aca="false">BF140</f>
        <v>0</v>
      </c>
      <c r="AD359" s="97" t="n">
        <f aca="false">BG140</f>
        <v>0</v>
      </c>
      <c r="AE359" s="97" t="n">
        <f aca="false">BH140</f>
        <v>0</v>
      </c>
      <c r="AF359" s="97" t="n">
        <f aca="false">BI140</f>
        <v>0</v>
      </c>
      <c r="AG359" s="97" t="n">
        <f aca="false">BJ140</f>
        <v>0</v>
      </c>
      <c r="AH359" s="97" t="n">
        <f aca="false">BK140</f>
        <v>0</v>
      </c>
      <c r="AI359" s="97" t="n">
        <f aca="false">BL140</f>
        <v>0</v>
      </c>
      <c r="AL359" s="97" t="n">
        <f aca="false">BN134</f>
        <v>6</v>
      </c>
      <c r="AM359" s="97" t="n">
        <f aca="false">BO134</f>
        <v>1</v>
      </c>
      <c r="AN359" s="97" t="n">
        <f aca="false">BP134</f>
        <v>0</v>
      </c>
      <c r="AO359" s="97" t="n">
        <f aca="false">BQ134</f>
        <v>0</v>
      </c>
      <c r="AP359" s="97" t="n">
        <f aca="false">BR134</f>
        <v>0</v>
      </c>
      <c r="AQ359" s="97" t="n">
        <f aca="false">BS134</f>
        <v>0</v>
      </c>
      <c r="AR359" s="97" t="n">
        <f aca="false">BT134</f>
        <v>0</v>
      </c>
      <c r="AS359" s="97" t="n">
        <f aca="false">BU134</f>
        <v>0</v>
      </c>
      <c r="AT359" s="97" t="n">
        <f aca="false">BV134</f>
        <v>0</v>
      </c>
      <c r="AU359" s="97" t="n">
        <f aca="false">BW134</f>
        <v>0</v>
      </c>
      <c r="AV359" s="97" t="n">
        <f aca="false">BX134</f>
        <v>0</v>
      </c>
      <c r="AW359" s="97" t="n">
        <f aca="false">BY134</f>
        <v>0</v>
      </c>
      <c r="BA359" s="99"/>
      <c r="BB359" s="99"/>
      <c r="BC359" s="99"/>
      <c r="BD359" s="99"/>
      <c r="BE359" s="99"/>
      <c r="BF359" s="99"/>
      <c r="BG359" s="99"/>
      <c r="BH359" s="99"/>
      <c r="BI359" s="99"/>
      <c r="BJ359" s="99"/>
      <c r="BK359" s="99"/>
      <c r="BL359" s="99"/>
      <c r="BM359" s="100"/>
      <c r="BN359" s="99"/>
      <c r="BO359" s="99"/>
      <c r="BP359" s="99"/>
      <c r="BQ359" s="99"/>
      <c r="BR359" s="99"/>
      <c r="BS359" s="99"/>
      <c r="BT359" s="99"/>
      <c r="BU359" s="99"/>
      <c r="BV359" s="99"/>
      <c r="BW359" s="99"/>
      <c r="BX359" s="99"/>
      <c r="BY359" s="99"/>
    </row>
    <row r="360" s="97" customFormat="true" ht="13.15" hidden="false" customHeight="false" outlineLevel="0" collapsed="false">
      <c r="A360" s="128" t="s">
        <v>112</v>
      </c>
      <c r="B360" s="150" t="n">
        <f aca="false">B357-B359</f>
        <v>56</v>
      </c>
      <c r="C360" s="151" t="n">
        <f aca="false">C357-C359</f>
        <v>4</v>
      </c>
      <c r="D360" s="150" t="n">
        <f aca="false">D357-D359</f>
        <v>25</v>
      </c>
      <c r="E360" s="151" t="n">
        <f aca="false">E357-E359</f>
        <v>1</v>
      </c>
      <c r="F360" s="150" t="n">
        <f aca="false">F357-F359</f>
        <v>2</v>
      </c>
      <c r="G360" s="151" t="n">
        <f aca="false">G357-G359</f>
        <v>0</v>
      </c>
      <c r="H360" s="150" t="n">
        <f aca="false">H357-H359</f>
        <v>0</v>
      </c>
      <c r="I360" s="151" t="n">
        <f aca="false">I357-I359</f>
        <v>0</v>
      </c>
      <c r="J360" s="150" t="n">
        <f aca="false">J357-J359</f>
        <v>0</v>
      </c>
      <c r="K360" s="151" t="n">
        <f aca="false">K357-K359</f>
        <v>0</v>
      </c>
      <c r="L360" s="150" t="n">
        <f aca="false">L357-L359</f>
        <v>0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83</v>
      </c>
      <c r="U360" s="151" t="n">
        <f aca="false">U357-U359</f>
        <v>5</v>
      </c>
      <c r="V360" s="136"/>
      <c r="W360" s="116"/>
      <c r="X360" s="97" t="n">
        <f aca="false">BA141</f>
        <v>114</v>
      </c>
      <c r="Y360" s="97" t="n">
        <f aca="false">BB141</f>
        <v>6</v>
      </c>
      <c r="Z360" s="97" t="n">
        <f aca="false">BC141</f>
        <v>0</v>
      </c>
      <c r="AA360" s="97" t="n">
        <f aca="false">BD141</f>
        <v>0</v>
      </c>
      <c r="AB360" s="97" t="n">
        <f aca="false">BE141</f>
        <v>0</v>
      </c>
      <c r="AC360" s="97" t="n">
        <f aca="false">BF141</f>
        <v>0</v>
      </c>
      <c r="AD360" s="97" t="n">
        <f aca="false">BG141</f>
        <v>0</v>
      </c>
      <c r="AE360" s="97" t="n">
        <f aca="false">BH141</f>
        <v>0</v>
      </c>
      <c r="AF360" s="97" t="n">
        <f aca="false">BI141</f>
        <v>0</v>
      </c>
      <c r="AG360" s="97" t="n">
        <f aca="false">BJ141</f>
        <v>0</v>
      </c>
      <c r="AH360" s="97" t="n">
        <f aca="false">BK141</f>
        <v>0</v>
      </c>
      <c r="AI360" s="97" t="n">
        <f aca="false">BL141</f>
        <v>0</v>
      </c>
      <c r="AL360" s="97" t="n">
        <f aca="false">BN135</f>
        <v>7</v>
      </c>
      <c r="AM360" s="97" t="n">
        <f aca="false">BO135</f>
        <v>0</v>
      </c>
      <c r="AN360" s="97" t="n">
        <f aca="false">BP135</f>
        <v>0</v>
      </c>
      <c r="AO360" s="97" t="n">
        <f aca="false">BQ135</f>
        <v>0</v>
      </c>
      <c r="AP360" s="97" t="n">
        <f aca="false">BR135</f>
        <v>0</v>
      </c>
      <c r="AQ360" s="97" t="n">
        <f aca="false">BS135</f>
        <v>0</v>
      </c>
      <c r="AR360" s="97" t="n">
        <f aca="false">BT135</f>
        <v>0</v>
      </c>
      <c r="AS360" s="97" t="n">
        <f aca="false">BU135</f>
        <v>0</v>
      </c>
      <c r="AT360" s="97" t="n">
        <f aca="false">BV135</f>
        <v>0</v>
      </c>
      <c r="AU360" s="97" t="n">
        <f aca="false">BW135</f>
        <v>0</v>
      </c>
      <c r="AV360" s="97" t="n">
        <f aca="false">BX135</f>
        <v>0</v>
      </c>
      <c r="AW360" s="97" t="n">
        <f aca="false">BY135</f>
        <v>0</v>
      </c>
      <c r="BA360" s="99"/>
      <c r="BB360" s="99"/>
      <c r="BC360" s="99"/>
      <c r="BD360" s="99"/>
      <c r="BE360" s="99"/>
      <c r="BF360" s="99"/>
      <c r="BG360" s="99"/>
      <c r="BH360" s="99"/>
      <c r="BI360" s="99"/>
      <c r="BJ360" s="99"/>
      <c r="BK360" s="99"/>
      <c r="BL360" s="99"/>
      <c r="BM360" s="100"/>
      <c r="BN360" s="99"/>
      <c r="BO360" s="99"/>
      <c r="BP360" s="99"/>
      <c r="BQ360" s="99"/>
      <c r="BR360" s="99"/>
      <c r="BS360" s="99"/>
      <c r="BT360" s="99"/>
      <c r="BU360" s="99"/>
      <c r="BV360" s="99"/>
      <c r="BW360" s="99"/>
      <c r="BX360" s="99"/>
      <c r="BY360" s="99"/>
    </row>
    <row r="361" s="97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5" t="n">
        <f aca="false">T357-U357</f>
        <v>1087</v>
      </c>
      <c r="J361" s="155"/>
      <c r="K361" s="156"/>
      <c r="L361" s="157" t="s">
        <v>115</v>
      </c>
      <c r="M361" s="158" t="n">
        <f aca="false">U357</f>
        <v>60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1207</v>
      </c>
      <c r="U361" s="164"/>
      <c r="V361" s="136"/>
      <c r="W361" s="116"/>
      <c r="X361" s="97" t="n">
        <f aca="false">BA142</f>
        <v>83</v>
      </c>
      <c r="Y361" s="97" t="n">
        <f aca="false">BB142</f>
        <v>6</v>
      </c>
      <c r="Z361" s="97" t="n">
        <f aca="false">BC142</f>
        <v>0</v>
      </c>
      <c r="AA361" s="97" t="n">
        <f aca="false">BD142</f>
        <v>0</v>
      </c>
      <c r="AB361" s="97" t="n">
        <f aca="false">BE142</f>
        <v>0</v>
      </c>
      <c r="AC361" s="97" t="n">
        <f aca="false">BF142</f>
        <v>0</v>
      </c>
      <c r="AD361" s="97" t="n">
        <f aca="false">BG142</f>
        <v>0</v>
      </c>
      <c r="AE361" s="97" t="n">
        <f aca="false">BH142</f>
        <v>0</v>
      </c>
      <c r="AF361" s="97" t="n">
        <f aca="false">BI142</f>
        <v>0</v>
      </c>
      <c r="AG361" s="97" t="n">
        <f aca="false">BJ142</f>
        <v>0</v>
      </c>
      <c r="AH361" s="97" t="n">
        <f aca="false">BK142</f>
        <v>0</v>
      </c>
      <c r="AI361" s="97" t="n">
        <f aca="false">BL142</f>
        <v>0</v>
      </c>
      <c r="AL361" s="97" t="n">
        <f aca="false">BN136</f>
        <v>1</v>
      </c>
      <c r="AM361" s="97" t="n">
        <f aca="false">BO136</f>
        <v>0</v>
      </c>
      <c r="AN361" s="97" t="n">
        <f aca="false">BP136</f>
        <v>0</v>
      </c>
      <c r="AO361" s="97" t="n">
        <f aca="false">BQ136</f>
        <v>0</v>
      </c>
      <c r="AP361" s="97" t="n">
        <f aca="false">BR136</f>
        <v>0</v>
      </c>
      <c r="AQ361" s="97" t="n">
        <f aca="false">BS136</f>
        <v>0</v>
      </c>
      <c r="AR361" s="97" t="n">
        <f aca="false">BT136</f>
        <v>0</v>
      </c>
      <c r="AS361" s="97" t="n">
        <f aca="false">BU136</f>
        <v>0</v>
      </c>
      <c r="AT361" s="97" t="n">
        <f aca="false">BV136</f>
        <v>0</v>
      </c>
      <c r="AU361" s="97" t="n">
        <f aca="false">BW136</f>
        <v>0</v>
      </c>
      <c r="AV361" s="97" t="n">
        <f aca="false">BX136</f>
        <v>0</v>
      </c>
      <c r="AW361" s="97" t="n">
        <f aca="false">BY136</f>
        <v>0</v>
      </c>
      <c r="BA361" s="99"/>
      <c r="BB361" s="99"/>
      <c r="BC361" s="99"/>
      <c r="BD361" s="99"/>
      <c r="BE361" s="99"/>
      <c r="BF361" s="99"/>
      <c r="BG361" s="99"/>
      <c r="BH361" s="99"/>
      <c r="BI361" s="99"/>
      <c r="BJ361" s="99"/>
      <c r="BK361" s="99"/>
      <c r="BL361" s="99"/>
      <c r="BM361" s="100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</row>
    <row r="362" s="97" customFormat="true" ht="13.15" hidden="false" customHeight="false" outlineLevel="0" collapsed="false">
      <c r="A362" s="166" t="s">
        <v>117</v>
      </c>
      <c r="B362" s="167"/>
      <c r="C362" s="167"/>
      <c r="D362" s="168" t="s">
        <v>118</v>
      </c>
      <c r="E362" s="169" t="n">
        <f aca="false">(B357*15+D357*35+F357*45+H357*55+J357*65+L357*75+N357*85+P357*95+R357*125)/T357</f>
        <v>17.1708805579773</v>
      </c>
      <c r="F362" s="166" t="s">
        <v>119</v>
      </c>
      <c r="G362" s="170"/>
      <c r="H362" s="168" t="s">
        <v>120</v>
      </c>
      <c r="I362" s="169" t="n">
        <f aca="false">(C357*15+E357*35+G357*45+I357*55+K357*65+M357*75+O357*85+Q357*95+S357*125)/U357</f>
        <v>17.3333333333333</v>
      </c>
      <c r="J362" s="166" t="s">
        <v>119</v>
      </c>
      <c r="K362" s="116"/>
      <c r="N362" s="171"/>
      <c r="O362" s="172"/>
      <c r="P362" s="172"/>
      <c r="Q362" s="172"/>
      <c r="R362" s="171"/>
      <c r="S362" s="171"/>
      <c r="T362" s="171"/>
      <c r="U362" s="171"/>
      <c r="V362" s="136"/>
      <c r="W362" s="116"/>
      <c r="X362" s="97" t="n">
        <f aca="false">BA143</f>
        <v>76</v>
      </c>
      <c r="Y362" s="97" t="n">
        <f aca="false">BB143</f>
        <v>13</v>
      </c>
      <c r="Z362" s="97" t="n">
        <f aca="false">BC143</f>
        <v>0</v>
      </c>
      <c r="AA362" s="97" t="n">
        <f aca="false">BD143</f>
        <v>0</v>
      </c>
      <c r="AB362" s="97" t="n">
        <f aca="false">BE143</f>
        <v>0</v>
      </c>
      <c r="AC362" s="97" t="n">
        <f aca="false">BF143</f>
        <v>0</v>
      </c>
      <c r="AD362" s="97" t="n">
        <f aca="false">BG143</f>
        <v>0</v>
      </c>
      <c r="AE362" s="97" t="n">
        <f aca="false">BH143</f>
        <v>0</v>
      </c>
      <c r="AF362" s="97" t="n">
        <f aca="false">BI143</f>
        <v>0</v>
      </c>
      <c r="AG362" s="97" t="n">
        <f aca="false">BJ143</f>
        <v>0</v>
      </c>
      <c r="AH362" s="97" t="n">
        <f aca="false">BK143</f>
        <v>0</v>
      </c>
      <c r="AI362" s="97" t="n">
        <f aca="false">BL143</f>
        <v>0</v>
      </c>
      <c r="AL362" s="97" t="n">
        <f aca="false">BN137</f>
        <v>1</v>
      </c>
      <c r="AM362" s="97" t="n">
        <f aca="false">BO137</f>
        <v>1</v>
      </c>
      <c r="AN362" s="97" t="n">
        <f aca="false">BP137</f>
        <v>0</v>
      </c>
      <c r="AO362" s="97" t="n">
        <f aca="false">BQ137</f>
        <v>0</v>
      </c>
      <c r="AP362" s="97" t="n">
        <f aca="false">BR137</f>
        <v>0</v>
      </c>
      <c r="AQ362" s="97" t="n">
        <f aca="false">BS137</f>
        <v>0</v>
      </c>
      <c r="AR362" s="97" t="n">
        <f aca="false">BT137</f>
        <v>0</v>
      </c>
      <c r="AS362" s="97" t="n">
        <f aca="false">BU137</f>
        <v>0</v>
      </c>
      <c r="AT362" s="97" t="n">
        <f aca="false">BV137</f>
        <v>0</v>
      </c>
      <c r="AU362" s="97" t="n">
        <f aca="false">BW137</f>
        <v>0</v>
      </c>
      <c r="AV362" s="97" t="n">
        <f aca="false">BX137</f>
        <v>0</v>
      </c>
      <c r="AW362" s="97" t="n">
        <f aca="false">BY137</f>
        <v>0</v>
      </c>
      <c r="BA362" s="99"/>
      <c r="BB362" s="99"/>
      <c r="BC362" s="99"/>
      <c r="BD362" s="99"/>
      <c r="BE362" s="99"/>
      <c r="BF362" s="99"/>
      <c r="BG362" s="99"/>
      <c r="BH362" s="99"/>
      <c r="BI362" s="99"/>
      <c r="BJ362" s="99"/>
      <c r="BK362" s="99"/>
      <c r="BL362" s="99"/>
      <c r="BM362" s="100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</row>
    <row r="363" s="97" customFormat="true" ht="6" hidden="false" customHeight="true" outlineLevel="0" collapsed="false">
      <c r="V363" s="136"/>
      <c r="W363" s="116"/>
      <c r="X363" s="97" t="n">
        <f aca="false">BA144</f>
        <v>74</v>
      </c>
      <c r="Y363" s="97" t="n">
        <f aca="false">BB144</f>
        <v>7</v>
      </c>
      <c r="Z363" s="97" t="n">
        <f aca="false">BC144</f>
        <v>0</v>
      </c>
      <c r="AA363" s="97" t="n">
        <f aca="false">BD144</f>
        <v>0</v>
      </c>
      <c r="AB363" s="97" t="n">
        <f aca="false">BE144</f>
        <v>0</v>
      </c>
      <c r="AC363" s="97" t="n">
        <f aca="false">BF144</f>
        <v>0</v>
      </c>
      <c r="AD363" s="97" t="n">
        <f aca="false">BG144</f>
        <v>0</v>
      </c>
      <c r="AE363" s="97" t="n">
        <f aca="false">BH144</f>
        <v>0</v>
      </c>
      <c r="AF363" s="97" t="n">
        <f aca="false">BI144</f>
        <v>0</v>
      </c>
      <c r="AG363" s="97" t="n">
        <f aca="false">BJ144</f>
        <v>0</v>
      </c>
      <c r="AH363" s="97" t="n">
        <f aca="false">BK144</f>
        <v>0</v>
      </c>
      <c r="AI363" s="97" t="n">
        <f aca="false">BL144</f>
        <v>0</v>
      </c>
      <c r="AL363" s="97" t="n">
        <f aca="false">BN138</f>
        <v>3</v>
      </c>
      <c r="AM363" s="97" t="n">
        <f aca="false">BO138</f>
        <v>0</v>
      </c>
      <c r="AN363" s="97" t="n">
        <f aca="false">BP138</f>
        <v>0</v>
      </c>
      <c r="AO363" s="97" t="n">
        <f aca="false">BQ138</f>
        <v>0</v>
      </c>
      <c r="AP363" s="97" t="n">
        <f aca="false">BR138</f>
        <v>0</v>
      </c>
      <c r="AQ363" s="97" t="n">
        <f aca="false">BS138</f>
        <v>0</v>
      </c>
      <c r="AR363" s="97" t="n">
        <f aca="false">BT138</f>
        <v>0</v>
      </c>
      <c r="AS363" s="97" t="n">
        <f aca="false">BU138</f>
        <v>0</v>
      </c>
      <c r="AT363" s="97" t="n">
        <f aca="false">BV138</f>
        <v>0</v>
      </c>
      <c r="AU363" s="97" t="n">
        <f aca="false">BW138</f>
        <v>0</v>
      </c>
      <c r="AV363" s="97" t="n">
        <f aca="false">BX138</f>
        <v>0</v>
      </c>
      <c r="AW363" s="97" t="n">
        <f aca="false">BY138</f>
        <v>0</v>
      </c>
      <c r="BA363" s="99"/>
      <c r="BB363" s="99"/>
      <c r="BC363" s="99"/>
      <c r="BD363" s="99"/>
      <c r="BE363" s="99"/>
      <c r="BF363" s="99"/>
      <c r="BG363" s="99"/>
      <c r="BH363" s="99"/>
      <c r="BI363" s="99"/>
      <c r="BJ363" s="99"/>
      <c r="BK363" s="99"/>
      <c r="BL363" s="99"/>
      <c r="BM363" s="100"/>
      <c r="BN363" s="99"/>
      <c r="BO363" s="99"/>
      <c r="BP363" s="99"/>
      <c r="BQ363" s="99"/>
      <c r="BR363" s="99"/>
      <c r="BS363" s="99"/>
      <c r="BT363" s="99"/>
      <c r="BU363" s="99"/>
      <c r="BV363" s="99"/>
      <c r="BW363" s="99"/>
      <c r="BX363" s="99"/>
      <c r="BY363" s="99"/>
    </row>
    <row r="364" s="97" customFormat="true" ht="12.75" hidden="false" customHeight="false" outlineLevel="0" collapsed="false">
      <c r="V364" s="136"/>
      <c r="W364" s="116"/>
      <c r="X364" s="97" t="n">
        <f aca="false">BA145</f>
        <v>74</v>
      </c>
      <c r="Y364" s="97" t="n">
        <f aca="false">BB145</f>
        <v>8</v>
      </c>
      <c r="Z364" s="97" t="n">
        <f aca="false">BC145</f>
        <v>1</v>
      </c>
      <c r="AA364" s="97" t="n">
        <f aca="false">BD145</f>
        <v>0</v>
      </c>
      <c r="AB364" s="97" t="n">
        <f aca="false">BE145</f>
        <v>0</v>
      </c>
      <c r="AC364" s="97" t="n">
        <f aca="false">BF145</f>
        <v>0</v>
      </c>
      <c r="AD364" s="97" t="n">
        <f aca="false">BG145</f>
        <v>0</v>
      </c>
      <c r="AE364" s="97" t="n">
        <f aca="false">BH145</f>
        <v>0</v>
      </c>
      <c r="AF364" s="97" t="n">
        <f aca="false">BI145</f>
        <v>0</v>
      </c>
      <c r="AG364" s="97" t="n">
        <f aca="false">BJ145</f>
        <v>0</v>
      </c>
      <c r="AH364" s="97" t="n">
        <f aca="false">BK145</f>
        <v>0</v>
      </c>
      <c r="AI364" s="97" t="n">
        <f aca="false">BL145</f>
        <v>0</v>
      </c>
      <c r="AL364" s="97" t="n">
        <f aca="false">BN139</f>
        <v>2</v>
      </c>
      <c r="AM364" s="97" t="n">
        <f aca="false">BO139</f>
        <v>0</v>
      </c>
      <c r="AN364" s="97" t="n">
        <f aca="false">BP139</f>
        <v>0</v>
      </c>
      <c r="AO364" s="97" t="n">
        <f aca="false">BQ139</f>
        <v>0</v>
      </c>
      <c r="AP364" s="97" t="n">
        <f aca="false">BR139</f>
        <v>0</v>
      </c>
      <c r="AQ364" s="97" t="n">
        <f aca="false">BS139</f>
        <v>0</v>
      </c>
      <c r="AR364" s="97" t="n">
        <f aca="false">BT139</f>
        <v>0</v>
      </c>
      <c r="AS364" s="97" t="n">
        <f aca="false">BU139</f>
        <v>0</v>
      </c>
      <c r="AT364" s="97" t="n">
        <f aca="false">BV139</f>
        <v>0</v>
      </c>
      <c r="AU364" s="97" t="n">
        <f aca="false">BW139</f>
        <v>0</v>
      </c>
      <c r="AV364" s="97" t="n">
        <f aca="false">BX139</f>
        <v>0</v>
      </c>
      <c r="AW364" s="97" t="n">
        <f aca="false">BY139</f>
        <v>0</v>
      </c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100"/>
      <c r="BN364" s="99"/>
      <c r="BO364" s="99"/>
      <c r="BP364" s="99"/>
      <c r="BQ364" s="99"/>
      <c r="BR364" s="99"/>
      <c r="BS364" s="99"/>
      <c r="BT364" s="99"/>
      <c r="BU364" s="99"/>
      <c r="BV364" s="99"/>
      <c r="BW364" s="99"/>
      <c r="BX364" s="99"/>
      <c r="BY364" s="99"/>
    </row>
    <row r="365" s="97" customFormat="true" ht="12.75" hidden="false" customHeight="false" outlineLevel="0" collapsed="false">
      <c r="V365" s="136"/>
      <c r="W365" s="116"/>
      <c r="X365" s="97" t="n">
        <f aca="false">BA146</f>
        <v>101</v>
      </c>
      <c r="Y365" s="97" t="n">
        <f aca="false">BB146</f>
        <v>3</v>
      </c>
      <c r="Z365" s="97" t="n">
        <f aca="false">BC146</f>
        <v>0</v>
      </c>
      <c r="AA365" s="97" t="n">
        <f aca="false">BD146</f>
        <v>0</v>
      </c>
      <c r="AB365" s="97" t="n">
        <f aca="false">BE146</f>
        <v>0</v>
      </c>
      <c r="AC365" s="97" t="n">
        <f aca="false">BF146</f>
        <v>0</v>
      </c>
      <c r="AD365" s="97" t="n">
        <f aca="false">BG146</f>
        <v>0</v>
      </c>
      <c r="AE365" s="97" t="n">
        <f aca="false">BH146</f>
        <v>0</v>
      </c>
      <c r="AF365" s="97" t="n">
        <f aca="false">BI146</f>
        <v>0</v>
      </c>
      <c r="AG365" s="97" t="n">
        <f aca="false">BJ146</f>
        <v>0</v>
      </c>
      <c r="AH365" s="97" t="n">
        <f aca="false">BK146</f>
        <v>0</v>
      </c>
      <c r="AI365" s="97" t="n">
        <f aca="false">BL146</f>
        <v>0</v>
      </c>
      <c r="AL365" s="97" t="n">
        <f aca="false">BN140</f>
        <v>8</v>
      </c>
      <c r="AM365" s="97" t="n">
        <f aca="false">BO140</f>
        <v>1</v>
      </c>
      <c r="AN365" s="97" t="n">
        <f aca="false">BP140</f>
        <v>0</v>
      </c>
      <c r="AO365" s="97" t="n">
        <f aca="false">BQ140</f>
        <v>0</v>
      </c>
      <c r="AP365" s="97" t="n">
        <f aca="false">BR140</f>
        <v>0</v>
      </c>
      <c r="AQ365" s="97" t="n">
        <f aca="false">BS140</f>
        <v>0</v>
      </c>
      <c r="AR365" s="97" t="n">
        <f aca="false">BT140</f>
        <v>0</v>
      </c>
      <c r="AS365" s="97" t="n">
        <f aca="false">BU140</f>
        <v>0</v>
      </c>
      <c r="AT365" s="97" t="n">
        <f aca="false">BV140</f>
        <v>0</v>
      </c>
      <c r="AU365" s="97" t="n">
        <f aca="false">BW140</f>
        <v>0</v>
      </c>
      <c r="AV365" s="97" t="n">
        <f aca="false">BX140</f>
        <v>0</v>
      </c>
      <c r="AW365" s="97" t="n">
        <f aca="false">BY140</f>
        <v>0</v>
      </c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100"/>
      <c r="BN365" s="99"/>
      <c r="BO365" s="99"/>
      <c r="BP365" s="99"/>
      <c r="BQ365" s="99"/>
      <c r="BR365" s="99"/>
      <c r="BS365" s="99"/>
      <c r="BT365" s="99"/>
      <c r="BU365" s="99"/>
      <c r="BV365" s="99"/>
      <c r="BW365" s="99"/>
      <c r="BX365" s="99"/>
      <c r="BY365" s="99"/>
    </row>
    <row r="366" s="97" customFormat="true" ht="12.75" hidden="false" customHeight="false" outlineLevel="0" collapsed="false">
      <c r="V366" s="136"/>
      <c r="W366" s="116"/>
      <c r="X366" s="97" t="n">
        <f aca="false">BA147</f>
        <v>118</v>
      </c>
      <c r="Y366" s="97" t="n">
        <f aca="false">BB147</f>
        <v>6</v>
      </c>
      <c r="Z366" s="97" t="n">
        <f aca="false">BC147</f>
        <v>1</v>
      </c>
      <c r="AA366" s="97" t="n">
        <f aca="false">BD147</f>
        <v>0</v>
      </c>
      <c r="AB366" s="97" t="n">
        <f aca="false">BE147</f>
        <v>0</v>
      </c>
      <c r="AC366" s="97" t="n">
        <f aca="false">BF147</f>
        <v>0</v>
      </c>
      <c r="AD366" s="97" t="n">
        <f aca="false">BG147</f>
        <v>0</v>
      </c>
      <c r="AE366" s="97" t="n">
        <f aca="false">BH147</f>
        <v>0</v>
      </c>
      <c r="AF366" s="97" t="n">
        <f aca="false">BI147</f>
        <v>0</v>
      </c>
      <c r="AG366" s="97" t="n">
        <f aca="false">BJ147</f>
        <v>0</v>
      </c>
      <c r="AH366" s="97" t="n">
        <f aca="false">BK147</f>
        <v>0</v>
      </c>
      <c r="AI366" s="97" t="n">
        <f aca="false">BL147</f>
        <v>0</v>
      </c>
      <c r="AL366" s="97" t="n">
        <f aca="false">BN141</f>
        <v>11</v>
      </c>
      <c r="AM366" s="97" t="n">
        <f aca="false">BO141</f>
        <v>1</v>
      </c>
      <c r="AN366" s="97" t="n">
        <f aca="false">BP141</f>
        <v>0</v>
      </c>
      <c r="AO366" s="97" t="n">
        <f aca="false">BQ141</f>
        <v>0</v>
      </c>
      <c r="AP366" s="97" t="n">
        <f aca="false">BR141</f>
        <v>0</v>
      </c>
      <c r="AQ366" s="97" t="n">
        <f aca="false">BS141</f>
        <v>0</v>
      </c>
      <c r="AR366" s="97" t="n">
        <f aca="false">BT141</f>
        <v>0</v>
      </c>
      <c r="AS366" s="97" t="n">
        <f aca="false">BU141</f>
        <v>0</v>
      </c>
      <c r="AT366" s="97" t="n">
        <f aca="false">BV141</f>
        <v>0</v>
      </c>
      <c r="AU366" s="97" t="n">
        <f aca="false">BW141</f>
        <v>0</v>
      </c>
      <c r="AV366" s="97" t="n">
        <f aca="false">BX141</f>
        <v>0</v>
      </c>
      <c r="AW366" s="97" t="n">
        <f aca="false">BY141</f>
        <v>0</v>
      </c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100"/>
      <c r="BN366" s="99"/>
      <c r="BO366" s="99"/>
      <c r="BP366" s="99"/>
      <c r="BQ366" s="99"/>
      <c r="BR366" s="99"/>
      <c r="BS366" s="99"/>
      <c r="BT366" s="99"/>
      <c r="BU366" s="99"/>
      <c r="BV366" s="99"/>
      <c r="BW366" s="99"/>
      <c r="BX366" s="99"/>
      <c r="BY366" s="99"/>
    </row>
    <row r="367" s="97" customFormat="true" ht="12.75" hidden="false" customHeight="false" outlineLevel="0" collapsed="false">
      <c r="V367" s="136"/>
      <c r="W367" s="116"/>
      <c r="X367" s="97" t="n">
        <f aca="false">BA148</f>
        <v>54</v>
      </c>
      <c r="Y367" s="97" t="n">
        <f aca="false">BB148</f>
        <v>11</v>
      </c>
      <c r="Z367" s="97" t="n">
        <f aca="false">BC148</f>
        <v>1</v>
      </c>
      <c r="AA367" s="97" t="n">
        <f aca="false">BD148</f>
        <v>0</v>
      </c>
      <c r="AB367" s="97" t="n">
        <f aca="false">BE148</f>
        <v>0</v>
      </c>
      <c r="AC367" s="97" t="n">
        <f aca="false">BF148</f>
        <v>0</v>
      </c>
      <c r="AD367" s="97" t="n">
        <f aca="false">BG148</f>
        <v>0</v>
      </c>
      <c r="AE367" s="97" t="n">
        <f aca="false">BH148</f>
        <v>0</v>
      </c>
      <c r="AF367" s="97" t="n">
        <f aca="false">BI148</f>
        <v>0</v>
      </c>
      <c r="AG367" s="97" t="n">
        <f aca="false">BJ148</f>
        <v>0</v>
      </c>
      <c r="AH367" s="97" t="n">
        <f aca="false">BK148</f>
        <v>0</v>
      </c>
      <c r="AI367" s="97" t="n">
        <f aca="false">BL148</f>
        <v>0</v>
      </c>
      <c r="AL367" s="97" t="n">
        <f aca="false">BN142</f>
        <v>1</v>
      </c>
      <c r="AM367" s="97" t="n">
        <f aca="false">BO142</f>
        <v>0</v>
      </c>
      <c r="AN367" s="97" t="n">
        <f aca="false">BP142</f>
        <v>0</v>
      </c>
      <c r="AO367" s="97" t="n">
        <f aca="false">BQ142</f>
        <v>0</v>
      </c>
      <c r="AP367" s="97" t="n">
        <f aca="false">BR142</f>
        <v>0</v>
      </c>
      <c r="AQ367" s="97" t="n">
        <f aca="false">BS142</f>
        <v>0</v>
      </c>
      <c r="AR367" s="97" t="n">
        <f aca="false">BT142</f>
        <v>0</v>
      </c>
      <c r="AS367" s="97" t="n">
        <f aca="false">BU142</f>
        <v>0</v>
      </c>
      <c r="AT367" s="97" t="n">
        <f aca="false">BV142</f>
        <v>0</v>
      </c>
      <c r="AU367" s="97" t="n">
        <f aca="false">BW142</f>
        <v>0</v>
      </c>
      <c r="AV367" s="97" t="n">
        <f aca="false">BX142</f>
        <v>0</v>
      </c>
      <c r="AW367" s="97" t="n">
        <f aca="false">BY142</f>
        <v>0</v>
      </c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100"/>
      <c r="BN367" s="99"/>
      <c r="BO367" s="99"/>
      <c r="BP367" s="99"/>
      <c r="BQ367" s="99"/>
      <c r="BR367" s="99"/>
      <c r="BS367" s="99"/>
      <c r="BT367" s="99"/>
      <c r="BU367" s="99"/>
      <c r="BV367" s="99"/>
      <c r="BW367" s="99"/>
      <c r="BX367" s="99"/>
      <c r="BY367" s="99"/>
    </row>
    <row r="368" s="97" customFormat="true" ht="12.75" hidden="false" customHeight="false" outlineLevel="0" collapsed="false">
      <c r="V368" s="136"/>
      <c r="W368" s="116"/>
      <c r="X368" s="97" t="n">
        <f aca="false">BA149</f>
        <v>25</v>
      </c>
      <c r="Y368" s="97" t="n">
        <f aca="false">BB149</f>
        <v>4</v>
      </c>
      <c r="Z368" s="97" t="n">
        <f aca="false">BC149</f>
        <v>0</v>
      </c>
      <c r="AA368" s="97" t="n">
        <f aca="false">BD149</f>
        <v>0</v>
      </c>
      <c r="AB368" s="97" t="n">
        <f aca="false">BE149</f>
        <v>0</v>
      </c>
      <c r="AC368" s="97" t="n">
        <f aca="false">BF149</f>
        <v>0</v>
      </c>
      <c r="AD368" s="97" t="n">
        <f aca="false">BG149</f>
        <v>0</v>
      </c>
      <c r="AE368" s="97" t="n">
        <f aca="false">BH149</f>
        <v>0</v>
      </c>
      <c r="AF368" s="97" t="n">
        <f aca="false">BI149</f>
        <v>0</v>
      </c>
      <c r="AG368" s="97" t="n">
        <f aca="false">BJ149</f>
        <v>0</v>
      </c>
      <c r="AH368" s="97" t="n">
        <f aca="false">BK149</f>
        <v>0</v>
      </c>
      <c r="AI368" s="97" t="n">
        <f aca="false">BL149</f>
        <v>0</v>
      </c>
      <c r="AL368" s="97" t="n">
        <f aca="false">BN143</f>
        <v>3</v>
      </c>
      <c r="AM368" s="97" t="n">
        <f aca="false">BO143</f>
        <v>1</v>
      </c>
      <c r="AN368" s="97" t="n">
        <f aca="false">BP143</f>
        <v>0</v>
      </c>
      <c r="AO368" s="97" t="n">
        <f aca="false">BQ143</f>
        <v>0</v>
      </c>
      <c r="AP368" s="97" t="n">
        <f aca="false">BR143</f>
        <v>0</v>
      </c>
      <c r="AQ368" s="97" t="n">
        <f aca="false">BS143</f>
        <v>0</v>
      </c>
      <c r="AR368" s="97" t="n">
        <f aca="false">BT143</f>
        <v>0</v>
      </c>
      <c r="AS368" s="97" t="n">
        <f aca="false">BU143</f>
        <v>0</v>
      </c>
      <c r="AT368" s="97" t="n">
        <f aca="false">BV143</f>
        <v>0</v>
      </c>
      <c r="AU368" s="97" t="n">
        <f aca="false">BW143</f>
        <v>0</v>
      </c>
      <c r="AV368" s="97" t="n">
        <f aca="false">BX143</f>
        <v>0</v>
      </c>
      <c r="AW368" s="97" t="n">
        <f aca="false">BY143</f>
        <v>0</v>
      </c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100"/>
      <c r="BN368" s="99"/>
      <c r="BO368" s="99"/>
      <c r="BP368" s="99"/>
      <c r="BQ368" s="99"/>
      <c r="BR368" s="99"/>
      <c r="BS368" s="99"/>
      <c r="BT368" s="99"/>
      <c r="BU368" s="99"/>
      <c r="BV368" s="99"/>
      <c r="BW368" s="99"/>
      <c r="BX368" s="99"/>
      <c r="BY368" s="99"/>
    </row>
    <row r="369" s="97" customFormat="true" ht="12.75" hidden="false" customHeight="false" outlineLevel="0" collapsed="false">
      <c r="V369" s="136"/>
      <c r="W369" s="116"/>
      <c r="X369" s="97" t="n">
        <f aca="false">BA150</f>
        <v>16</v>
      </c>
      <c r="Y369" s="97" t="n">
        <f aca="false">BB150</f>
        <v>5</v>
      </c>
      <c r="Z369" s="97" t="n">
        <f aca="false">BC150</f>
        <v>0</v>
      </c>
      <c r="AA369" s="97" t="n">
        <f aca="false">BD150</f>
        <v>0</v>
      </c>
      <c r="AB369" s="97" t="n">
        <f aca="false">BE150</f>
        <v>0</v>
      </c>
      <c r="AC369" s="97" t="n">
        <f aca="false">BF150</f>
        <v>0</v>
      </c>
      <c r="AD369" s="97" t="n">
        <f aca="false">BG150</f>
        <v>0</v>
      </c>
      <c r="AE369" s="97" t="n">
        <f aca="false">BH150</f>
        <v>0</v>
      </c>
      <c r="AF369" s="97" t="n">
        <f aca="false">BI150</f>
        <v>0</v>
      </c>
      <c r="AG369" s="97" t="n">
        <f aca="false">BJ150</f>
        <v>0</v>
      </c>
      <c r="AH369" s="97" t="n">
        <f aca="false">BK150</f>
        <v>0</v>
      </c>
      <c r="AI369" s="97" t="n">
        <f aca="false">BL150</f>
        <v>0</v>
      </c>
      <c r="AL369" s="97" t="n">
        <f aca="false">BN144</f>
        <v>1</v>
      </c>
      <c r="AM369" s="97" t="n">
        <f aca="false">BO144</f>
        <v>1</v>
      </c>
      <c r="AN369" s="97" t="n">
        <f aca="false">BP144</f>
        <v>0</v>
      </c>
      <c r="AO369" s="97" t="n">
        <f aca="false">BQ144</f>
        <v>0</v>
      </c>
      <c r="AP369" s="97" t="n">
        <f aca="false">BR144</f>
        <v>0</v>
      </c>
      <c r="AQ369" s="97" t="n">
        <f aca="false">BS144</f>
        <v>0</v>
      </c>
      <c r="AR369" s="97" t="n">
        <f aca="false">BT144</f>
        <v>0</v>
      </c>
      <c r="AS369" s="97" t="n">
        <f aca="false">BU144</f>
        <v>0</v>
      </c>
      <c r="AT369" s="97" t="n">
        <f aca="false">BV144</f>
        <v>0</v>
      </c>
      <c r="AU369" s="97" t="n">
        <f aca="false">BW144</f>
        <v>0</v>
      </c>
      <c r="AV369" s="97" t="n">
        <f aca="false">BX144</f>
        <v>0</v>
      </c>
      <c r="AW369" s="97" t="n">
        <f aca="false">BY144</f>
        <v>0</v>
      </c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100"/>
      <c r="BN369" s="99"/>
      <c r="BO369" s="99"/>
      <c r="BP369" s="99"/>
      <c r="BQ369" s="99"/>
      <c r="BR369" s="99"/>
      <c r="BS369" s="99"/>
      <c r="BT369" s="99"/>
      <c r="BU369" s="99"/>
      <c r="BV369" s="99"/>
      <c r="BW369" s="99"/>
      <c r="BX369" s="99"/>
      <c r="BY369" s="99"/>
    </row>
    <row r="370" s="97" customFormat="true" ht="12.75" hidden="false" customHeight="false" outlineLevel="0" collapsed="false">
      <c r="V370" s="144"/>
      <c r="W370" s="116"/>
      <c r="X370" s="97" t="n">
        <f aca="false">BA151</f>
        <v>13</v>
      </c>
      <c r="Y370" s="97" t="n">
        <f aca="false">BB151</f>
        <v>6</v>
      </c>
      <c r="Z370" s="97" t="n">
        <f aca="false">BC151</f>
        <v>0</v>
      </c>
      <c r="AA370" s="97" t="n">
        <f aca="false">BD151</f>
        <v>0</v>
      </c>
      <c r="AB370" s="97" t="n">
        <f aca="false">BE151</f>
        <v>0</v>
      </c>
      <c r="AC370" s="97" t="n">
        <f aca="false">BF151</f>
        <v>0</v>
      </c>
      <c r="AD370" s="97" t="n">
        <f aca="false">BG151</f>
        <v>0</v>
      </c>
      <c r="AE370" s="97" t="n">
        <f aca="false">BH151</f>
        <v>0</v>
      </c>
      <c r="AF370" s="97" t="n">
        <f aca="false">BI151</f>
        <v>0</v>
      </c>
      <c r="AG370" s="97" t="n">
        <f aca="false">BJ151</f>
        <v>0</v>
      </c>
      <c r="AH370" s="97" t="n">
        <f aca="false">BK151</f>
        <v>0</v>
      </c>
      <c r="AI370" s="97" t="n">
        <f aca="false">BL151</f>
        <v>0</v>
      </c>
      <c r="AL370" s="97" t="n">
        <f aca="false">BN145</f>
        <v>2</v>
      </c>
      <c r="AM370" s="97" t="n">
        <f aca="false">BO145</f>
        <v>0</v>
      </c>
      <c r="AN370" s="97" t="n">
        <f aca="false">BP145</f>
        <v>0</v>
      </c>
      <c r="AO370" s="97" t="n">
        <f aca="false">BQ145</f>
        <v>0</v>
      </c>
      <c r="AP370" s="97" t="n">
        <f aca="false">BR145</f>
        <v>0</v>
      </c>
      <c r="AQ370" s="97" t="n">
        <f aca="false">BS145</f>
        <v>0</v>
      </c>
      <c r="AR370" s="97" t="n">
        <f aca="false">BT145</f>
        <v>0</v>
      </c>
      <c r="AS370" s="97" t="n">
        <f aca="false">BU145</f>
        <v>0</v>
      </c>
      <c r="AT370" s="97" t="n">
        <f aca="false">BV145</f>
        <v>0</v>
      </c>
      <c r="AU370" s="97" t="n">
        <f aca="false">BW145</f>
        <v>0</v>
      </c>
      <c r="AV370" s="97" t="n">
        <f aca="false">BX145</f>
        <v>0</v>
      </c>
      <c r="AW370" s="97" t="n">
        <f aca="false">BY145</f>
        <v>0</v>
      </c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100"/>
      <c r="BN370" s="99"/>
      <c r="BO370" s="99"/>
      <c r="BP370" s="99"/>
      <c r="BQ370" s="99"/>
      <c r="BR370" s="99"/>
      <c r="BS370" s="99"/>
      <c r="BT370" s="99"/>
      <c r="BU370" s="99"/>
      <c r="BV370" s="99"/>
      <c r="BW370" s="99"/>
      <c r="BX370" s="99"/>
      <c r="BY370" s="99"/>
    </row>
    <row r="371" s="97" customFormat="true" ht="12.75" hidden="false" customHeight="false" outlineLevel="0" collapsed="false">
      <c r="V371" s="149"/>
      <c r="W371" s="116"/>
      <c r="X371" s="97" t="n">
        <f aca="false">BA152</f>
        <v>6</v>
      </c>
      <c r="Y371" s="97" t="n">
        <f aca="false">BB152</f>
        <v>2</v>
      </c>
      <c r="Z371" s="97" t="n">
        <f aca="false">BC152</f>
        <v>1</v>
      </c>
      <c r="AA371" s="97" t="n">
        <f aca="false">BD152</f>
        <v>0</v>
      </c>
      <c r="AB371" s="97" t="n">
        <f aca="false">BE152</f>
        <v>0</v>
      </c>
      <c r="AC371" s="97" t="n">
        <f aca="false">BF152</f>
        <v>0</v>
      </c>
      <c r="AD371" s="97" t="n">
        <f aca="false">BG152</f>
        <v>0</v>
      </c>
      <c r="AE371" s="97" t="n">
        <f aca="false">BH152</f>
        <v>0</v>
      </c>
      <c r="AF371" s="97" t="n">
        <f aca="false">BI152</f>
        <v>0</v>
      </c>
      <c r="AG371" s="97" t="n">
        <f aca="false">BJ152</f>
        <v>0</v>
      </c>
      <c r="AH371" s="97" t="n">
        <f aca="false">BK152</f>
        <v>0</v>
      </c>
      <c r="AI371" s="97" t="n">
        <f aca="false">BL152</f>
        <v>0</v>
      </c>
      <c r="AL371" s="97" t="n">
        <f aca="false">BN146</f>
        <v>0</v>
      </c>
      <c r="AM371" s="97" t="n">
        <f aca="false">BO146</f>
        <v>0</v>
      </c>
      <c r="AN371" s="97" t="n">
        <f aca="false">BP146</f>
        <v>0</v>
      </c>
      <c r="AO371" s="97" t="n">
        <f aca="false">BQ146</f>
        <v>0</v>
      </c>
      <c r="AP371" s="97" t="n">
        <f aca="false">BR146</f>
        <v>0</v>
      </c>
      <c r="AQ371" s="97" t="n">
        <f aca="false">BS146</f>
        <v>0</v>
      </c>
      <c r="AR371" s="97" t="n">
        <f aca="false">BT146</f>
        <v>0</v>
      </c>
      <c r="AS371" s="97" t="n">
        <f aca="false">BU146</f>
        <v>0</v>
      </c>
      <c r="AT371" s="97" t="n">
        <f aca="false">BV146</f>
        <v>0</v>
      </c>
      <c r="AU371" s="97" t="n">
        <f aca="false">BW146</f>
        <v>0</v>
      </c>
      <c r="AV371" s="97" t="n">
        <f aca="false">BX146</f>
        <v>0</v>
      </c>
      <c r="AW371" s="97" t="n">
        <f aca="false">BY146</f>
        <v>0</v>
      </c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99"/>
      <c r="BO371" s="99"/>
      <c r="BP371" s="99"/>
      <c r="BQ371" s="99"/>
      <c r="BR371" s="99"/>
      <c r="BS371" s="99"/>
      <c r="BT371" s="99"/>
      <c r="BU371" s="99"/>
      <c r="BV371" s="99"/>
      <c r="BW371" s="99"/>
      <c r="BX371" s="99"/>
      <c r="BY371" s="99"/>
    </row>
    <row r="372" s="97" customFormat="true" ht="12.75" hidden="false" customHeight="false" outlineLevel="0" collapsed="false">
      <c r="V372" s="152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99"/>
      <c r="BO372" s="99"/>
      <c r="BP372" s="99"/>
      <c r="BQ372" s="99"/>
      <c r="BR372" s="99"/>
      <c r="BS372" s="99"/>
      <c r="BT372" s="99"/>
      <c r="BU372" s="99"/>
      <c r="BV372" s="99"/>
      <c r="BW372" s="99"/>
      <c r="BX372" s="99"/>
      <c r="BY372" s="99"/>
    </row>
    <row r="373" s="97" customFormat="true" ht="12.4" hidden="false" customHeight="false" outlineLevel="0" collapsed="false">
      <c r="V373" s="165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99"/>
      <c r="BO373" s="99"/>
      <c r="BP373" s="99"/>
      <c r="BQ373" s="99"/>
      <c r="BR373" s="99"/>
      <c r="BS373" s="99"/>
      <c r="BT373" s="99"/>
      <c r="BU373" s="99"/>
      <c r="BV373" s="99"/>
      <c r="BW373" s="99"/>
      <c r="BX373" s="99"/>
      <c r="BY373" s="99"/>
    </row>
    <row r="374" s="97" customFormat="true" ht="12.4" hidden="false" customHeight="false" outlineLevel="0" collapsed="false">
      <c r="V374" s="165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99"/>
      <c r="BO374" s="99"/>
      <c r="BP374" s="99"/>
      <c r="BQ374" s="99"/>
      <c r="BR374" s="99"/>
      <c r="BS374" s="99"/>
      <c r="BT374" s="99"/>
      <c r="BU374" s="99"/>
      <c r="BV374" s="99"/>
      <c r="BW374" s="99"/>
      <c r="BX374" s="99"/>
      <c r="BY374" s="99"/>
    </row>
    <row r="375" s="97" customFormat="true" ht="12.4" hidden="false" customHeight="false" outlineLevel="0" collapsed="false">
      <c r="V375" s="98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99"/>
      <c r="BO375" s="99"/>
      <c r="BP375" s="99"/>
      <c r="BQ375" s="99"/>
      <c r="BR375" s="99"/>
      <c r="BS375" s="99"/>
      <c r="BT375" s="99"/>
      <c r="BU375" s="99"/>
      <c r="BV375" s="99"/>
      <c r="BW375" s="99"/>
      <c r="BX375" s="99"/>
      <c r="BY375" s="99"/>
    </row>
    <row r="376" s="97" customFormat="true" ht="5.45" hidden="false" customHeight="true" outlineLevel="0" collapsed="false">
      <c r="V376" s="98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99"/>
      <c r="BO376" s="99"/>
      <c r="BP376" s="99"/>
      <c r="BQ376" s="99"/>
      <c r="BR376" s="99"/>
      <c r="BS376" s="99"/>
      <c r="BT376" s="99"/>
      <c r="BU376" s="99"/>
      <c r="BV376" s="99"/>
      <c r="BW376" s="99"/>
      <c r="BX376" s="99"/>
      <c r="BY376" s="99"/>
    </row>
    <row r="377" s="97" customFormat="true" ht="12.4" hidden="false" customHeight="false" outlineLevel="0" collapsed="false">
      <c r="V377" s="98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99"/>
      <c r="BO377" s="99"/>
      <c r="BP377" s="99"/>
      <c r="BQ377" s="99"/>
      <c r="BR377" s="99"/>
      <c r="BS377" s="99"/>
      <c r="BT377" s="99"/>
      <c r="BU377" s="99"/>
      <c r="BV377" s="99"/>
      <c r="BW377" s="99"/>
      <c r="BX377" s="99"/>
      <c r="BY377" s="99"/>
    </row>
    <row r="378" s="97" customFormat="true" ht="12.4" hidden="false" customHeight="false" outlineLevel="0" collapsed="false">
      <c r="V378" s="98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99"/>
      <c r="BO378" s="99"/>
      <c r="BP378" s="99"/>
      <c r="BQ378" s="99"/>
      <c r="BR378" s="99"/>
      <c r="BS378" s="99"/>
      <c r="BT378" s="99"/>
      <c r="BU378" s="99"/>
      <c r="BV378" s="99"/>
      <c r="BW378" s="99"/>
      <c r="BX378" s="99"/>
      <c r="BY378" s="99"/>
    </row>
    <row r="379" s="97" customFormat="true" ht="12.4" hidden="false" customHeight="false" outlineLevel="0" collapsed="false">
      <c r="V379" s="98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99"/>
      <c r="BO379" s="99"/>
      <c r="BP379" s="99"/>
      <c r="BQ379" s="99"/>
      <c r="BR379" s="99"/>
      <c r="BS379" s="99"/>
      <c r="BT379" s="99"/>
      <c r="BU379" s="99"/>
      <c r="BV379" s="99"/>
      <c r="BW379" s="99"/>
      <c r="BX379" s="99"/>
      <c r="BY379" s="99"/>
    </row>
    <row r="380" s="97" customFormat="true" ht="12.4" hidden="false" customHeight="false" outlineLevel="0" collapsed="false">
      <c r="V380" s="98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99"/>
      <c r="BO380" s="99"/>
      <c r="BP380" s="99"/>
      <c r="BQ380" s="99"/>
      <c r="BR380" s="99"/>
      <c r="BS380" s="99"/>
      <c r="BT380" s="99"/>
      <c r="BU380" s="99"/>
      <c r="BV380" s="99"/>
      <c r="BW380" s="99"/>
      <c r="BX380" s="99"/>
      <c r="BY380" s="99"/>
    </row>
    <row r="381" s="97" customFormat="true" ht="12.4" hidden="false" customHeight="false" outlineLevel="0" collapsed="false">
      <c r="V381" s="98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99"/>
      <c r="BO381" s="99"/>
      <c r="BP381" s="99"/>
      <c r="BQ381" s="99"/>
      <c r="BR381" s="99"/>
      <c r="BS381" s="99"/>
      <c r="BT381" s="99"/>
      <c r="BU381" s="99"/>
      <c r="BV381" s="99"/>
      <c r="BW381" s="99"/>
      <c r="BX381" s="99"/>
      <c r="BY381" s="99"/>
    </row>
    <row r="382" s="97" customFormat="true" ht="12.4" hidden="false" customHeight="false" outlineLevel="0" collapsed="false">
      <c r="V382" s="98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99"/>
      <c r="BO382" s="99"/>
      <c r="BP382" s="99"/>
      <c r="BQ382" s="99"/>
      <c r="BR382" s="99"/>
      <c r="BS382" s="99"/>
      <c r="BT382" s="99"/>
      <c r="BU382" s="99"/>
      <c r="BV382" s="99"/>
      <c r="BW382" s="99"/>
      <c r="BX382" s="99"/>
      <c r="BY382" s="99"/>
    </row>
    <row r="383" s="97" customFormat="true" ht="12.4" hidden="false" customHeight="false" outlineLevel="0" collapsed="false">
      <c r="V383" s="98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99"/>
      <c r="BO383" s="99"/>
      <c r="BP383" s="99"/>
      <c r="BQ383" s="99"/>
      <c r="BR383" s="99"/>
      <c r="BS383" s="99"/>
      <c r="BT383" s="99"/>
      <c r="BU383" s="99"/>
      <c r="BV383" s="99"/>
      <c r="BW383" s="99"/>
      <c r="BX383" s="99"/>
      <c r="BY383" s="99"/>
    </row>
    <row r="384" s="97" customFormat="true" ht="12.4" hidden="false" customHeight="false" outlineLevel="0" collapsed="false">
      <c r="V384" s="98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99"/>
      <c r="BO384" s="99"/>
      <c r="BP384" s="99"/>
      <c r="BQ384" s="99"/>
      <c r="BR384" s="99"/>
      <c r="BS384" s="99"/>
      <c r="BT384" s="99"/>
      <c r="BU384" s="99"/>
      <c r="BV384" s="99"/>
      <c r="BW384" s="99"/>
      <c r="BX384" s="99"/>
      <c r="BY384" s="99"/>
    </row>
    <row r="385" s="97" customFormat="true" ht="12.4" hidden="false" customHeight="false" outlineLevel="0" collapsed="false">
      <c r="V385" s="98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99"/>
      <c r="BO385" s="99"/>
      <c r="BP385" s="99"/>
      <c r="BQ385" s="99"/>
      <c r="BR385" s="99"/>
      <c r="BS385" s="99"/>
      <c r="BT385" s="99"/>
      <c r="BU385" s="99"/>
      <c r="BV385" s="99"/>
      <c r="BW385" s="99"/>
      <c r="BX385" s="99"/>
      <c r="BY385" s="99"/>
    </row>
    <row r="386" s="97" customFormat="true" ht="12.4" hidden="false" customHeight="false" outlineLevel="0" collapsed="false">
      <c r="V386" s="98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99"/>
      <c r="BO386" s="99"/>
      <c r="BP386" s="99"/>
      <c r="BQ386" s="99"/>
      <c r="BR386" s="99"/>
      <c r="BS386" s="99"/>
      <c r="BT386" s="99"/>
      <c r="BU386" s="99"/>
      <c r="BV386" s="99"/>
      <c r="BW386" s="99"/>
      <c r="BX386" s="99"/>
      <c r="BY386" s="99"/>
    </row>
    <row r="387" s="97" customFormat="true" ht="12.4" hidden="false" customHeight="false" outlineLevel="0" collapsed="false">
      <c r="V387" s="98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99"/>
      <c r="BO387" s="99"/>
      <c r="BP387" s="99"/>
      <c r="BQ387" s="99"/>
      <c r="BR387" s="99"/>
      <c r="BS387" s="99"/>
      <c r="BT387" s="99"/>
      <c r="BU387" s="99"/>
      <c r="BV387" s="99"/>
      <c r="BW387" s="99"/>
      <c r="BX387" s="99"/>
      <c r="BY387" s="99"/>
    </row>
    <row r="388" s="97" customFormat="true" ht="12.75" hidden="false" customHeight="false" outlineLevel="0" collapsed="false">
      <c r="A388" s="175" t="n">
        <f aca="false">(H357+J357+L357+N357+P357+R357)/T357</f>
        <v>0</v>
      </c>
      <c r="B388" s="176" t="s">
        <v>131</v>
      </c>
      <c r="C388" s="170"/>
      <c r="D388" s="170"/>
      <c r="E388" s="170"/>
      <c r="F388" s="170"/>
      <c r="G388" s="170"/>
      <c r="H388" s="170"/>
      <c r="I388" s="170"/>
      <c r="J388" s="170"/>
      <c r="K388" s="170"/>
      <c r="L388" s="177" t="n">
        <f aca="false">(I357+K357+M357+O357+Q357+S357)/U357</f>
        <v>0</v>
      </c>
      <c r="M388" s="176" t="s">
        <v>132</v>
      </c>
      <c r="N388" s="170"/>
      <c r="O388" s="170"/>
      <c r="P388" s="170"/>
      <c r="Q388" s="170"/>
      <c r="R388" s="170"/>
      <c r="S388" s="170"/>
      <c r="T388" s="170"/>
      <c r="U388" s="170"/>
      <c r="V388" s="98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99"/>
      <c r="BO388" s="99"/>
      <c r="BP388" s="99"/>
      <c r="BQ388" s="99"/>
      <c r="BR388" s="99"/>
      <c r="BS388" s="99"/>
      <c r="BT388" s="99"/>
      <c r="BU388" s="99"/>
      <c r="BV388" s="99"/>
      <c r="BW388" s="99"/>
      <c r="BX388" s="99"/>
      <c r="BY388" s="99"/>
    </row>
    <row r="389" s="97" customFormat="true" ht="12.75" hidden="false" customHeight="false" outlineLevel="0" collapsed="false">
      <c r="A389" s="175" t="n">
        <f aca="false">(P357+R357)/T357</f>
        <v>0</v>
      </c>
      <c r="B389" s="176" t="s">
        <v>133</v>
      </c>
      <c r="C389" s="170"/>
      <c r="D389" s="170"/>
      <c r="E389" s="170"/>
      <c r="F389" s="170"/>
      <c r="G389" s="170"/>
      <c r="H389" s="170"/>
      <c r="I389" s="170"/>
      <c r="J389" s="170"/>
      <c r="K389" s="180"/>
      <c r="L389" s="175" t="n">
        <f aca="false">(Q357+S357)/U357</f>
        <v>0</v>
      </c>
      <c r="M389" s="176" t="s">
        <v>133</v>
      </c>
      <c r="N389" s="170"/>
      <c r="O389" s="170"/>
      <c r="P389" s="170"/>
      <c r="Q389" s="170"/>
      <c r="R389" s="170"/>
      <c r="S389" s="170"/>
      <c r="T389" s="170"/>
      <c r="U389" s="170"/>
      <c r="V389" s="98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99"/>
      <c r="BO389" s="99"/>
      <c r="BP389" s="99"/>
      <c r="BQ389" s="99"/>
      <c r="BR389" s="99"/>
      <c r="BS389" s="99"/>
      <c r="BT389" s="99"/>
      <c r="BU389" s="99"/>
      <c r="BV389" s="99"/>
      <c r="BW389" s="99"/>
      <c r="BX389" s="99"/>
      <c r="BY389" s="99"/>
    </row>
    <row r="390" s="97" customFormat="true" ht="12.75" hidden="false" customHeight="false" outlineLevel="0" collapsed="false">
      <c r="V390" s="98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99"/>
      <c r="BO390" s="99"/>
      <c r="BP390" s="99"/>
      <c r="BQ390" s="99"/>
      <c r="BR390" s="99"/>
      <c r="BS390" s="99"/>
      <c r="BT390" s="99"/>
      <c r="BU390" s="99"/>
      <c r="BV390" s="99"/>
      <c r="BW390" s="99"/>
      <c r="BX390" s="99"/>
      <c r="BY390" s="99"/>
    </row>
    <row r="391" s="97" customFormat="true" ht="17.25" hidden="false" customHeight="false" outlineLevel="0" collapsed="false">
      <c r="A391" s="195" t="str">
        <f aca="false">A1</f>
        <v>Comptages vitesse TV/PL à Montreuil</v>
      </c>
      <c r="B391" s="195"/>
      <c r="C391" s="195"/>
      <c r="D391" s="195"/>
      <c r="E391" s="195"/>
      <c r="F391" s="195"/>
      <c r="G391" s="195"/>
      <c r="H391" s="195"/>
      <c r="I391" s="195"/>
      <c r="J391" s="195"/>
      <c r="K391" s="195"/>
      <c r="L391" s="195"/>
      <c r="M391" s="195"/>
      <c r="N391" s="195"/>
      <c r="O391" s="195"/>
      <c r="P391" s="195"/>
      <c r="Q391" s="195"/>
      <c r="R391" s="195"/>
      <c r="S391" s="195"/>
      <c r="T391" s="195"/>
      <c r="U391" s="195"/>
      <c r="V391" s="173" t="s">
        <v>122</v>
      </c>
      <c r="W391" s="116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99"/>
      <c r="BO391" s="99"/>
      <c r="BP391" s="99"/>
      <c r="BQ391" s="99"/>
      <c r="BR391" s="99"/>
      <c r="BS391" s="99"/>
      <c r="BT391" s="99"/>
      <c r="BU391" s="99"/>
      <c r="BV391" s="99"/>
      <c r="BW391" s="99"/>
      <c r="BX391" s="99"/>
      <c r="BY391" s="99"/>
    </row>
    <row r="392" s="97" customFormat="true" ht="6.6" hidden="false" customHeight="true" outlineLevel="0" collapsed="false">
      <c r="A392" s="182"/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73" t="s">
        <v>123</v>
      </c>
      <c r="W392" s="116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99"/>
      <c r="BO392" s="99"/>
      <c r="BP392" s="99"/>
      <c r="BQ392" s="99"/>
      <c r="BR392" s="99"/>
      <c r="BS392" s="99"/>
      <c r="BT392" s="99"/>
      <c r="BU392" s="99"/>
      <c r="BV392" s="99"/>
      <c r="BW392" s="99"/>
      <c r="BX392" s="99"/>
      <c r="BY392" s="99"/>
    </row>
    <row r="393" s="97" customFormat="true" ht="13.15" hidden="false" customHeight="false" outlineLevel="0" collapsed="false">
      <c r="A393" s="116" t="s">
        <v>51</v>
      </c>
      <c r="E393" s="184" t="str">
        <f aca="false">BG5</f>
        <v>dimanche 28 mars 2021</v>
      </c>
      <c r="I393" s="190" t="str">
        <f aca="false">I3</f>
        <v>Entre</v>
      </c>
      <c r="J393" s="191" t="str">
        <f aca="false">J3</f>
        <v>Rue Crébillon</v>
      </c>
      <c r="K393" s="116"/>
      <c r="L393" s="186"/>
      <c r="M393" s="116"/>
      <c r="N393" s="116"/>
      <c r="O393" s="116" t="str">
        <f aca="false">O3</f>
        <v>Et</v>
      </c>
      <c r="P393" s="121" t="str">
        <f aca="false">P3</f>
        <v>Rue Leroyer</v>
      </c>
      <c r="V393" s="173" t="s">
        <v>124</v>
      </c>
      <c r="W393" s="116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99"/>
      <c r="BO393" s="99"/>
      <c r="BP393" s="99"/>
      <c r="BQ393" s="99"/>
      <c r="BR393" s="99"/>
      <c r="BS393" s="99"/>
      <c r="BT393" s="99"/>
      <c r="BU393" s="99"/>
      <c r="BV393" s="99"/>
      <c r="BW393" s="99"/>
      <c r="BX393" s="99"/>
      <c r="BY393" s="99"/>
    </row>
    <row r="394" s="97" customFormat="true" ht="13.15" hidden="false" customHeight="false" outlineLevel="0" collapsed="false">
      <c r="A394" s="187" t="s">
        <v>54</v>
      </c>
      <c r="V394" s="173" t="s">
        <v>125</v>
      </c>
      <c r="W394" s="116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99"/>
      <c r="BO394" s="99"/>
      <c r="BP394" s="99"/>
      <c r="BQ394" s="99"/>
      <c r="BR394" s="99"/>
      <c r="BS394" s="99"/>
      <c r="BT394" s="99"/>
      <c r="BU394" s="99"/>
      <c r="BV394" s="99"/>
      <c r="BW394" s="99"/>
      <c r="BX394" s="99"/>
      <c r="BY394" s="99"/>
    </row>
    <row r="395" s="97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6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99"/>
      <c r="BO395" s="99"/>
      <c r="BP395" s="99"/>
      <c r="BQ395" s="99"/>
      <c r="BR395" s="99"/>
      <c r="BS395" s="99"/>
      <c r="BT395" s="99"/>
      <c r="BU395" s="99"/>
      <c r="BV395" s="99"/>
      <c r="BW395" s="99"/>
      <c r="BX395" s="99"/>
      <c r="BY395" s="99"/>
    </row>
    <row r="396" s="97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6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99"/>
      <c r="BO396" s="99"/>
      <c r="BP396" s="99"/>
      <c r="BQ396" s="99"/>
      <c r="BR396" s="99"/>
      <c r="BS396" s="99"/>
      <c r="BT396" s="99"/>
      <c r="BU396" s="99"/>
      <c r="BV396" s="99"/>
      <c r="BW396" s="99"/>
      <c r="BX396" s="99"/>
      <c r="BY396" s="99"/>
    </row>
    <row r="397" s="97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6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99"/>
      <c r="BO397" s="99"/>
      <c r="BP397" s="99"/>
      <c r="BQ397" s="99"/>
      <c r="BR397" s="99"/>
      <c r="BS397" s="99"/>
      <c r="BT397" s="99"/>
      <c r="BU397" s="99"/>
      <c r="BV397" s="99"/>
      <c r="BW397" s="99"/>
      <c r="BX397" s="99"/>
      <c r="BY397" s="99"/>
    </row>
    <row r="398" s="97" customFormat="true" ht="13.15" hidden="false" customHeight="false" outlineLevel="0" collapsed="false">
      <c r="A398" s="132" t="s">
        <v>85</v>
      </c>
      <c r="B398" s="139" t="n">
        <f aca="false">X414</f>
        <v>6</v>
      </c>
      <c r="C398" s="140" t="n">
        <f aca="false">AL414</f>
        <v>0</v>
      </c>
      <c r="D398" s="139" t="n">
        <f aca="false">Y414</f>
        <v>0</v>
      </c>
      <c r="E398" s="140" t="n">
        <f aca="false">AM414</f>
        <v>0</v>
      </c>
      <c r="F398" s="139" t="n">
        <f aca="false">Z414</f>
        <v>0</v>
      </c>
      <c r="G398" s="140" t="n">
        <f aca="false">AN414</f>
        <v>0</v>
      </c>
      <c r="H398" s="139" t="n">
        <f aca="false">AA414</f>
        <v>0</v>
      </c>
      <c r="I398" s="140" t="n">
        <f aca="false">AO414</f>
        <v>0</v>
      </c>
      <c r="J398" s="139" t="n">
        <f aca="false">AB414</f>
        <v>0</v>
      </c>
      <c r="K398" s="140" t="n">
        <f aca="false">AP414</f>
        <v>0</v>
      </c>
      <c r="L398" s="139" t="n">
        <f aca="false">AC414</f>
        <v>0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6</v>
      </c>
      <c r="U398" s="140" t="n">
        <f aca="false">SUM(C398,E398,G398,I398,K398,M398,O398,Q398,S398)</f>
        <v>0</v>
      </c>
      <c r="V398" s="173" t="s">
        <v>129</v>
      </c>
      <c r="W398" s="116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99"/>
      <c r="BO398" s="99"/>
      <c r="BP398" s="99"/>
      <c r="BQ398" s="99"/>
      <c r="BR398" s="99"/>
      <c r="BS398" s="99"/>
      <c r="BT398" s="99"/>
      <c r="BU398" s="99"/>
      <c r="BV398" s="99"/>
      <c r="BW398" s="99"/>
      <c r="BX398" s="99"/>
      <c r="BY398" s="99"/>
    </row>
    <row r="399" s="97" customFormat="true" ht="12.75" hidden="false" customHeight="false" outlineLevel="0" collapsed="false">
      <c r="A399" s="132" t="s">
        <v>86</v>
      </c>
      <c r="B399" s="139" t="n">
        <f aca="false">X415</f>
        <v>7</v>
      </c>
      <c r="C399" s="140" t="n">
        <f aca="false">AL415</f>
        <v>0</v>
      </c>
      <c r="D399" s="139" t="n">
        <f aca="false">Y415</f>
        <v>7</v>
      </c>
      <c r="E399" s="140" t="n">
        <f aca="false">AM415</f>
        <v>0</v>
      </c>
      <c r="F399" s="139" t="n">
        <f aca="false">Z415</f>
        <v>1</v>
      </c>
      <c r="G399" s="140" t="n">
        <f aca="false">AN415</f>
        <v>0</v>
      </c>
      <c r="H399" s="139" t="n">
        <f aca="false">AA415</f>
        <v>0</v>
      </c>
      <c r="I399" s="140" t="n">
        <f aca="false">AO415</f>
        <v>0</v>
      </c>
      <c r="J399" s="139" t="n">
        <f aca="false">AB415</f>
        <v>0</v>
      </c>
      <c r="K399" s="140" t="n">
        <f aca="false">AP415</f>
        <v>0</v>
      </c>
      <c r="L399" s="139" t="n">
        <f aca="false">AC415</f>
        <v>0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15</v>
      </c>
      <c r="U399" s="140" t="n">
        <f aca="false">SUM(C399,E399,G399,I399,K399,M399,O399,Q399,S399)</f>
        <v>0</v>
      </c>
      <c r="V399" s="173" t="s">
        <v>130</v>
      </c>
      <c r="W399" s="116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99"/>
      <c r="BO399" s="99"/>
      <c r="BP399" s="99"/>
      <c r="BQ399" s="99"/>
      <c r="BR399" s="99"/>
      <c r="BS399" s="99"/>
      <c r="BT399" s="99"/>
      <c r="BU399" s="99"/>
      <c r="BV399" s="99"/>
      <c r="BW399" s="99"/>
      <c r="BX399" s="99"/>
      <c r="BY399" s="99"/>
    </row>
    <row r="400" s="97" customFormat="true" ht="12.75" hidden="false" customHeight="false" outlineLevel="0" collapsed="false">
      <c r="A400" s="132" t="s">
        <v>87</v>
      </c>
      <c r="B400" s="139" t="n">
        <f aca="false">X416</f>
        <v>6</v>
      </c>
      <c r="C400" s="140" t="n">
        <f aca="false">AL416</f>
        <v>0</v>
      </c>
      <c r="D400" s="139" t="n">
        <f aca="false">Y416</f>
        <v>1</v>
      </c>
      <c r="E400" s="140" t="n">
        <f aca="false">AM416</f>
        <v>0</v>
      </c>
      <c r="F400" s="139" t="n">
        <f aca="false">Z416</f>
        <v>0</v>
      </c>
      <c r="G400" s="140" t="n">
        <f aca="false">AN416</f>
        <v>0</v>
      </c>
      <c r="H400" s="139" t="n">
        <f aca="false">AA416</f>
        <v>0</v>
      </c>
      <c r="I400" s="140" t="n">
        <f aca="false">AO416</f>
        <v>0</v>
      </c>
      <c r="J400" s="139" t="n">
        <f aca="false">AB416</f>
        <v>0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7</v>
      </c>
      <c r="U400" s="140" t="n">
        <f aca="false">SUM(C400,E400,G400,I400,K400,M400,O400,Q400,S400)</f>
        <v>0</v>
      </c>
      <c r="V400" s="178"/>
      <c r="AX400" s="170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99"/>
      <c r="BO400" s="99"/>
      <c r="BP400" s="99"/>
      <c r="BQ400" s="99"/>
      <c r="BR400" s="99"/>
      <c r="BS400" s="99"/>
      <c r="BT400" s="99"/>
      <c r="BU400" s="99"/>
      <c r="BV400" s="99"/>
      <c r="BW400" s="99"/>
      <c r="BX400" s="99"/>
      <c r="BY400" s="99"/>
    </row>
    <row r="401" s="97" customFormat="true" ht="12.75" hidden="false" customHeight="false" outlineLevel="0" collapsed="false">
      <c r="A401" s="132" t="s">
        <v>88</v>
      </c>
      <c r="B401" s="139" t="n">
        <f aca="false">X417</f>
        <v>2</v>
      </c>
      <c r="C401" s="140" t="n">
        <f aca="false">AL417</f>
        <v>0</v>
      </c>
      <c r="D401" s="139" t="n">
        <f aca="false">Y417</f>
        <v>2</v>
      </c>
      <c r="E401" s="140" t="n">
        <f aca="false">AM417</f>
        <v>0</v>
      </c>
      <c r="F401" s="139" t="n">
        <f aca="false">Z417</f>
        <v>0</v>
      </c>
      <c r="G401" s="140" t="n">
        <f aca="false">AN417</f>
        <v>0</v>
      </c>
      <c r="H401" s="139" t="n">
        <f aca="false">AA417</f>
        <v>0</v>
      </c>
      <c r="I401" s="140" t="n">
        <f aca="false">AO417</f>
        <v>0</v>
      </c>
      <c r="J401" s="139" t="n">
        <f aca="false">AB417</f>
        <v>0</v>
      </c>
      <c r="K401" s="140" t="n">
        <f aca="false">AP417</f>
        <v>0</v>
      </c>
      <c r="L401" s="139" t="n">
        <f aca="false">AC417</f>
        <v>0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4</v>
      </c>
      <c r="U401" s="140" t="n">
        <f aca="false">SUM(C401,E401,G401,I401,K401,M401,O401,Q401,S401)</f>
        <v>0</v>
      </c>
      <c r="V401" s="178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70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99"/>
      <c r="BO401" s="99"/>
      <c r="BP401" s="99"/>
      <c r="BQ401" s="99"/>
      <c r="BR401" s="99"/>
      <c r="BS401" s="99"/>
      <c r="BT401" s="99"/>
      <c r="BU401" s="99"/>
      <c r="BV401" s="99"/>
      <c r="BW401" s="99"/>
      <c r="BX401" s="99"/>
      <c r="BY401" s="99"/>
    </row>
    <row r="402" s="97" customFormat="true" ht="12.75" hidden="false" customHeight="false" outlineLevel="0" collapsed="false">
      <c r="A402" s="132" t="s">
        <v>89</v>
      </c>
      <c r="B402" s="139" t="n">
        <f aca="false">X418</f>
        <v>0</v>
      </c>
      <c r="C402" s="140" t="n">
        <f aca="false">AL418</f>
        <v>0</v>
      </c>
      <c r="D402" s="139" t="n">
        <f aca="false">Y418</f>
        <v>2</v>
      </c>
      <c r="E402" s="140" t="n">
        <f aca="false">AM418</f>
        <v>0</v>
      </c>
      <c r="F402" s="139" t="n">
        <f aca="false">Z418</f>
        <v>0</v>
      </c>
      <c r="G402" s="140" t="n">
        <f aca="false">AN418</f>
        <v>0</v>
      </c>
      <c r="H402" s="139" t="n">
        <f aca="false">AA418</f>
        <v>0</v>
      </c>
      <c r="I402" s="140" t="n">
        <f aca="false">AO418</f>
        <v>0</v>
      </c>
      <c r="J402" s="139" t="n">
        <f aca="false">AB418</f>
        <v>0</v>
      </c>
      <c r="K402" s="140" t="n">
        <f aca="false">AP418</f>
        <v>0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2</v>
      </c>
      <c r="U402" s="140" t="n">
        <f aca="false">SUM(C402,E402,G402,I402,K402,M402,O402,Q402,S402)</f>
        <v>0</v>
      </c>
      <c r="V402" s="98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99"/>
      <c r="BO402" s="99"/>
      <c r="BP402" s="99"/>
      <c r="BQ402" s="99"/>
      <c r="BR402" s="99"/>
      <c r="BS402" s="99"/>
      <c r="BT402" s="99"/>
      <c r="BU402" s="99"/>
      <c r="BV402" s="99"/>
      <c r="BW402" s="99"/>
      <c r="BX402" s="99"/>
      <c r="BY402" s="99"/>
    </row>
    <row r="403" s="97" customFormat="true" ht="12.75" hidden="false" customHeight="false" outlineLevel="0" collapsed="false">
      <c r="A403" s="132" t="s">
        <v>90</v>
      </c>
      <c r="B403" s="139" t="n">
        <f aca="false">X419</f>
        <v>6</v>
      </c>
      <c r="C403" s="140" t="n">
        <f aca="false">AL419</f>
        <v>0</v>
      </c>
      <c r="D403" s="139" t="n">
        <f aca="false">Y419</f>
        <v>0</v>
      </c>
      <c r="E403" s="140" t="n">
        <f aca="false">AM419</f>
        <v>0</v>
      </c>
      <c r="F403" s="139" t="n">
        <f aca="false">Z419</f>
        <v>0</v>
      </c>
      <c r="G403" s="140" t="n">
        <f aca="false">AN419</f>
        <v>0</v>
      </c>
      <c r="H403" s="139" t="n">
        <f aca="false">AA419</f>
        <v>0</v>
      </c>
      <c r="I403" s="140" t="n">
        <f aca="false">AO419</f>
        <v>0</v>
      </c>
      <c r="J403" s="139" t="n">
        <f aca="false">AB419</f>
        <v>0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6</v>
      </c>
      <c r="U403" s="140" t="n">
        <f aca="false">SUM(C403,E403,G403,I403,K403,M403,O403,Q403,S403)</f>
        <v>0</v>
      </c>
      <c r="V403" s="98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99"/>
      <c r="BO403" s="99"/>
      <c r="BP403" s="99"/>
      <c r="BQ403" s="99"/>
      <c r="BR403" s="99"/>
      <c r="BS403" s="99"/>
      <c r="BT403" s="99"/>
      <c r="BU403" s="99"/>
      <c r="BV403" s="99"/>
      <c r="BW403" s="99"/>
      <c r="BX403" s="99"/>
      <c r="BY403" s="99"/>
    </row>
    <row r="404" s="97" customFormat="true" ht="12.4" hidden="false" customHeight="false" outlineLevel="0" collapsed="false">
      <c r="A404" s="132" t="s">
        <v>91</v>
      </c>
      <c r="B404" s="139" t="n">
        <f aca="false">X420</f>
        <v>6</v>
      </c>
      <c r="C404" s="140" t="n">
        <f aca="false">AL420</f>
        <v>0</v>
      </c>
      <c r="D404" s="139" t="n">
        <f aca="false">Y420</f>
        <v>0</v>
      </c>
      <c r="E404" s="140" t="n">
        <f aca="false">AM420</f>
        <v>0</v>
      </c>
      <c r="F404" s="139" t="n">
        <f aca="false">Z420</f>
        <v>0</v>
      </c>
      <c r="G404" s="140" t="n">
        <f aca="false">AN420</f>
        <v>0</v>
      </c>
      <c r="H404" s="139" t="n">
        <f aca="false">AA420</f>
        <v>0</v>
      </c>
      <c r="I404" s="140" t="n">
        <f aca="false">AO420</f>
        <v>0</v>
      </c>
      <c r="J404" s="139" t="n">
        <f aca="false">AB420</f>
        <v>0</v>
      </c>
      <c r="K404" s="140" t="n">
        <f aca="false">AP420</f>
        <v>0</v>
      </c>
      <c r="L404" s="139" t="n">
        <f aca="false">AC420</f>
        <v>0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6</v>
      </c>
      <c r="U404" s="140" t="n">
        <f aca="false">SUM(C404,E404,G404,I404,K404,M404,O404,Q404,S404)</f>
        <v>0</v>
      </c>
      <c r="V404" s="98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99"/>
      <c r="BO404" s="99"/>
      <c r="BP404" s="99"/>
      <c r="BQ404" s="99"/>
      <c r="BR404" s="99"/>
      <c r="BS404" s="99"/>
      <c r="BT404" s="99"/>
      <c r="BU404" s="99"/>
      <c r="BV404" s="99"/>
      <c r="BW404" s="99"/>
      <c r="BX404" s="99"/>
      <c r="BY404" s="99"/>
    </row>
    <row r="405" s="97" customFormat="true" ht="13.15" hidden="false" customHeight="false" outlineLevel="0" collapsed="false">
      <c r="A405" s="132" t="s">
        <v>92</v>
      </c>
      <c r="B405" s="139" t="n">
        <f aca="false">X421</f>
        <v>9</v>
      </c>
      <c r="C405" s="140" t="n">
        <f aca="false">AL421</f>
        <v>0</v>
      </c>
      <c r="D405" s="139" t="n">
        <f aca="false">Y421</f>
        <v>0</v>
      </c>
      <c r="E405" s="140" t="n">
        <f aca="false">AM421</f>
        <v>0</v>
      </c>
      <c r="F405" s="139" t="n">
        <f aca="false">Z421</f>
        <v>1</v>
      </c>
      <c r="G405" s="140" t="n">
        <f aca="false">AN421</f>
        <v>0</v>
      </c>
      <c r="H405" s="139" t="n">
        <f aca="false">AA421</f>
        <v>0</v>
      </c>
      <c r="I405" s="140" t="n">
        <f aca="false">AO421</f>
        <v>0</v>
      </c>
      <c r="J405" s="139" t="n">
        <f aca="false">AB421</f>
        <v>0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10</v>
      </c>
      <c r="U405" s="140" t="n">
        <f aca="false">SUM(C405,E405,G405,I405,K405,M405,O405,Q405,S405)</f>
        <v>0</v>
      </c>
      <c r="V405" s="98"/>
      <c r="X405" s="103" t="s">
        <v>134</v>
      </c>
      <c r="AA405" s="116"/>
      <c r="AB405" s="116"/>
      <c r="AC405" s="116"/>
      <c r="AD405" s="116"/>
      <c r="AE405" s="104" t="s">
        <v>135</v>
      </c>
      <c r="AG405" s="116"/>
      <c r="AK405" s="116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99"/>
      <c r="BO405" s="99"/>
      <c r="BP405" s="99"/>
      <c r="BQ405" s="99"/>
      <c r="BR405" s="99"/>
      <c r="BS405" s="99"/>
      <c r="BT405" s="99"/>
      <c r="BU405" s="99"/>
      <c r="BV405" s="99"/>
      <c r="BW405" s="99"/>
      <c r="BX405" s="99"/>
      <c r="BY405" s="99"/>
    </row>
    <row r="406" s="97" customFormat="true" ht="15" hidden="false" customHeight="false" outlineLevel="0" collapsed="false">
      <c r="A406" s="132" t="s">
        <v>93</v>
      </c>
      <c r="B406" s="139" t="n">
        <f aca="false">X422</f>
        <v>29</v>
      </c>
      <c r="C406" s="140" t="n">
        <f aca="false">AL422</f>
        <v>3</v>
      </c>
      <c r="D406" s="139" t="n">
        <f aca="false">Y422</f>
        <v>3</v>
      </c>
      <c r="E406" s="140" t="n">
        <f aca="false">AM422</f>
        <v>0</v>
      </c>
      <c r="F406" s="139" t="n">
        <f aca="false">Z422</f>
        <v>1</v>
      </c>
      <c r="G406" s="140" t="n">
        <f aca="false">AN422</f>
        <v>0</v>
      </c>
      <c r="H406" s="139" t="n">
        <f aca="false">AA422</f>
        <v>0</v>
      </c>
      <c r="I406" s="140" t="n">
        <f aca="false">AO422</f>
        <v>0</v>
      </c>
      <c r="J406" s="139" t="n">
        <f aca="false">AB422</f>
        <v>0</v>
      </c>
      <c r="K406" s="140" t="n">
        <f aca="false">AP422</f>
        <v>0</v>
      </c>
      <c r="L406" s="139" t="n">
        <f aca="false">AC422</f>
        <v>0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33</v>
      </c>
      <c r="U406" s="140" t="n">
        <f aca="false">SUM(C406,E406,G406,I406,K406,M406,O406,Q406,S406)</f>
        <v>3</v>
      </c>
      <c r="V406" s="107"/>
      <c r="W406" s="108"/>
      <c r="X406" s="103" t="s">
        <v>136</v>
      </c>
      <c r="Y406" s="108"/>
      <c r="Z406" s="108"/>
      <c r="AA406" s="116"/>
      <c r="AB406" s="116"/>
      <c r="AC406" s="116"/>
      <c r="AD406" s="116"/>
      <c r="AE406" s="104" t="s">
        <v>137</v>
      </c>
      <c r="AF406" s="108"/>
      <c r="AG406" s="116"/>
      <c r="AH406" s="108"/>
      <c r="AI406" s="108"/>
      <c r="AJ406" s="108"/>
      <c r="AK406" s="116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99"/>
      <c r="BO406" s="99"/>
      <c r="BP406" s="99"/>
      <c r="BQ406" s="99"/>
      <c r="BR406" s="99"/>
      <c r="BS406" s="99"/>
      <c r="BT406" s="99"/>
      <c r="BU406" s="99"/>
      <c r="BV406" s="99"/>
      <c r="BW406" s="99"/>
      <c r="BX406" s="99"/>
      <c r="BY406" s="99"/>
    </row>
    <row r="407" s="97" customFormat="true" ht="12.75" hidden="false" customHeight="false" outlineLevel="0" collapsed="false">
      <c r="A407" s="132" t="s">
        <v>94</v>
      </c>
      <c r="B407" s="139" t="n">
        <f aca="false">X424</f>
        <v>29</v>
      </c>
      <c r="C407" s="140" t="n">
        <f aca="false">AL424</f>
        <v>0</v>
      </c>
      <c r="D407" s="139" t="n">
        <f aca="false">Y424</f>
        <v>3</v>
      </c>
      <c r="E407" s="140" t="n">
        <f aca="false">AM424</f>
        <v>1</v>
      </c>
      <c r="F407" s="139" t="n">
        <f aca="false">Z424</f>
        <v>0</v>
      </c>
      <c r="G407" s="140" t="n">
        <f aca="false">AN424</f>
        <v>0</v>
      </c>
      <c r="H407" s="139" t="n">
        <f aca="false">AA424</f>
        <v>0</v>
      </c>
      <c r="I407" s="140" t="n">
        <f aca="false">AO424</f>
        <v>0</v>
      </c>
      <c r="J407" s="139" t="n">
        <f aca="false">AB424</f>
        <v>0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32</v>
      </c>
      <c r="U407" s="140" t="n">
        <f aca="false">SUM(C407,E407,G407,I407,K407,M407,O407,Q407,S407)</f>
        <v>1</v>
      </c>
      <c r="V407" s="98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99"/>
      <c r="BO407" s="99"/>
      <c r="BP407" s="99"/>
      <c r="BQ407" s="99"/>
      <c r="BR407" s="99"/>
      <c r="BS407" s="99"/>
      <c r="BT407" s="99"/>
      <c r="BU407" s="99"/>
      <c r="BV407" s="99"/>
      <c r="BW407" s="99"/>
      <c r="BX407" s="99"/>
      <c r="BY407" s="99"/>
    </row>
    <row r="408" s="97" customFormat="true" ht="12.75" hidden="false" customHeight="false" outlineLevel="0" collapsed="false">
      <c r="A408" s="132" t="s">
        <v>95</v>
      </c>
      <c r="B408" s="139" t="n">
        <f aca="false">X425</f>
        <v>56</v>
      </c>
      <c r="C408" s="140" t="n">
        <f aca="false">AL425</f>
        <v>3</v>
      </c>
      <c r="D408" s="139" t="n">
        <f aca="false">Y425</f>
        <v>3</v>
      </c>
      <c r="E408" s="140" t="n">
        <f aca="false">AM425</f>
        <v>0</v>
      </c>
      <c r="F408" s="139" t="n">
        <f aca="false">Z425</f>
        <v>0</v>
      </c>
      <c r="G408" s="140" t="n">
        <f aca="false">AN425</f>
        <v>0</v>
      </c>
      <c r="H408" s="139" t="n">
        <f aca="false">AA425</f>
        <v>0</v>
      </c>
      <c r="I408" s="140" t="n">
        <f aca="false">AO425</f>
        <v>0</v>
      </c>
      <c r="J408" s="139" t="n">
        <f aca="false">AB425</f>
        <v>0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59</v>
      </c>
      <c r="U408" s="140" t="n">
        <f aca="false">SUM(C408,E408,G408,I408,K408,M408,O408,Q408,S408)</f>
        <v>3</v>
      </c>
      <c r="V408" s="98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</row>
    <row r="409" s="97" customFormat="true" ht="12.75" hidden="false" customHeight="false" outlineLevel="0" collapsed="false">
      <c r="A409" s="132" t="s">
        <v>96</v>
      </c>
      <c r="B409" s="139" t="n">
        <f aca="false">X426</f>
        <v>81</v>
      </c>
      <c r="C409" s="140" t="n">
        <f aca="false">AL426</f>
        <v>0</v>
      </c>
      <c r="D409" s="139" t="n">
        <f aca="false">Y426</f>
        <v>7</v>
      </c>
      <c r="E409" s="140" t="n">
        <f aca="false">AM426</f>
        <v>0</v>
      </c>
      <c r="F409" s="139" t="n">
        <f aca="false">Z426</f>
        <v>0</v>
      </c>
      <c r="G409" s="140" t="n">
        <f aca="false">AN426</f>
        <v>0</v>
      </c>
      <c r="H409" s="139" t="n">
        <f aca="false">AA426</f>
        <v>0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88</v>
      </c>
      <c r="U409" s="140" t="n">
        <f aca="false">SUM(C409,E409,G409,I409,K409,M409,O409,Q409,S409)</f>
        <v>0</v>
      </c>
      <c r="V409" s="98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99"/>
      <c r="BO409" s="99"/>
      <c r="BP409" s="99"/>
      <c r="BQ409" s="99"/>
      <c r="BR409" s="99"/>
      <c r="BS409" s="99"/>
      <c r="BT409" s="99"/>
      <c r="BU409" s="99"/>
      <c r="BV409" s="99"/>
      <c r="BW409" s="99"/>
      <c r="BX409" s="99"/>
      <c r="BY409" s="99"/>
    </row>
    <row r="410" s="97" customFormat="true" ht="12.75" hidden="false" customHeight="false" outlineLevel="0" collapsed="false">
      <c r="A410" s="132" t="s">
        <v>97</v>
      </c>
      <c r="B410" s="139" t="n">
        <f aca="false">X427</f>
        <v>53</v>
      </c>
      <c r="C410" s="140" t="n">
        <f aca="false">AL427</f>
        <v>0</v>
      </c>
      <c r="D410" s="139" t="n">
        <f aca="false">Y427</f>
        <v>11</v>
      </c>
      <c r="E410" s="140" t="n">
        <f aca="false">AM427</f>
        <v>0</v>
      </c>
      <c r="F410" s="139" t="n">
        <f aca="false">Z427</f>
        <v>0</v>
      </c>
      <c r="G410" s="140" t="n">
        <f aca="false">AN427</f>
        <v>0</v>
      </c>
      <c r="H410" s="139" t="n">
        <f aca="false">AA427</f>
        <v>0</v>
      </c>
      <c r="I410" s="140" t="n">
        <f aca="false">AO427</f>
        <v>0</v>
      </c>
      <c r="J410" s="139" t="n">
        <f aca="false">AB427</f>
        <v>0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64</v>
      </c>
      <c r="U410" s="140" t="n">
        <f aca="false">SUM(C410,E410,G410,I410,K410,M410,O410,Q410,S410)</f>
        <v>0</v>
      </c>
      <c r="V410" s="98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99"/>
      <c r="BO410" s="99"/>
      <c r="BP410" s="99"/>
      <c r="BQ410" s="99"/>
      <c r="BR410" s="99"/>
      <c r="BS410" s="99"/>
      <c r="BT410" s="99"/>
      <c r="BU410" s="99"/>
      <c r="BV410" s="99"/>
      <c r="BW410" s="99"/>
      <c r="BX410" s="99"/>
      <c r="BY410" s="99"/>
    </row>
    <row r="411" s="97" customFormat="true" ht="13.15" hidden="false" customHeight="false" outlineLevel="0" collapsed="false">
      <c r="A411" s="132" t="s">
        <v>98</v>
      </c>
      <c r="B411" s="139" t="n">
        <f aca="false">X428</f>
        <v>51</v>
      </c>
      <c r="C411" s="140" t="n">
        <f aca="false">AL428</f>
        <v>2</v>
      </c>
      <c r="D411" s="139" t="n">
        <f aca="false">Y428</f>
        <v>5</v>
      </c>
      <c r="E411" s="140" t="n">
        <f aca="false">AM428</f>
        <v>0</v>
      </c>
      <c r="F411" s="139" t="n">
        <f aca="false">Z428</f>
        <v>0</v>
      </c>
      <c r="G411" s="140" t="n">
        <f aca="false">AN428</f>
        <v>0</v>
      </c>
      <c r="H411" s="139" t="n">
        <f aca="false">AA428</f>
        <v>0</v>
      </c>
      <c r="I411" s="140" t="n">
        <f aca="false">AO428</f>
        <v>0</v>
      </c>
      <c r="J411" s="139" t="n">
        <f aca="false">AB428</f>
        <v>0</v>
      </c>
      <c r="K411" s="140" t="n">
        <f aca="false">AP428</f>
        <v>0</v>
      </c>
      <c r="L411" s="139" t="n">
        <f aca="false">AC428</f>
        <v>0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56</v>
      </c>
      <c r="U411" s="140" t="n">
        <f aca="false">SUM(C411,E411,G411,I411,K411,M411,O411,Q411,S411)</f>
        <v>2</v>
      </c>
      <c r="V411" s="136"/>
      <c r="W411" s="116"/>
      <c r="X411" s="104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99"/>
      <c r="BO411" s="99"/>
      <c r="BP411" s="99"/>
      <c r="BQ411" s="99"/>
      <c r="BR411" s="99"/>
      <c r="BS411" s="99"/>
      <c r="BT411" s="99"/>
      <c r="BU411" s="99"/>
      <c r="BV411" s="99"/>
      <c r="BW411" s="99"/>
      <c r="BX411" s="99"/>
      <c r="BY411" s="99"/>
    </row>
    <row r="412" s="97" customFormat="true" ht="12.75" hidden="false" customHeight="false" outlineLevel="0" collapsed="false">
      <c r="A412" s="132" t="s">
        <v>99</v>
      </c>
      <c r="B412" s="139" t="n">
        <f aca="false">X429</f>
        <v>80</v>
      </c>
      <c r="C412" s="140" t="n">
        <f aca="false">AL429</f>
        <v>1</v>
      </c>
      <c r="D412" s="139" t="n">
        <f aca="false">Y429</f>
        <v>9</v>
      </c>
      <c r="E412" s="140" t="n">
        <f aca="false">AM429</f>
        <v>0</v>
      </c>
      <c r="F412" s="139" t="n">
        <f aca="false">Z429</f>
        <v>0</v>
      </c>
      <c r="G412" s="140" t="n">
        <f aca="false">AN429</f>
        <v>0</v>
      </c>
      <c r="H412" s="139" t="n">
        <f aca="false">AA429</f>
        <v>0</v>
      </c>
      <c r="I412" s="140" t="n">
        <f aca="false">AO429</f>
        <v>0</v>
      </c>
      <c r="J412" s="139" t="n">
        <f aca="false">AB429</f>
        <v>0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89</v>
      </c>
      <c r="U412" s="140" t="n">
        <f aca="false">SUM(C412,E412,G412,I412,K412,M412,O412,Q412,S412)</f>
        <v>1</v>
      </c>
      <c r="V412" s="13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99"/>
      <c r="BO412" s="99"/>
      <c r="BP412" s="99"/>
      <c r="BQ412" s="99"/>
      <c r="BR412" s="99"/>
      <c r="BS412" s="99"/>
      <c r="BT412" s="99"/>
      <c r="BU412" s="99"/>
      <c r="BV412" s="99"/>
      <c r="BW412" s="99"/>
      <c r="BX412" s="99"/>
      <c r="BY412" s="99"/>
    </row>
    <row r="413" s="97" customFormat="true" ht="12.75" hidden="false" customHeight="false" outlineLevel="0" collapsed="false">
      <c r="A413" s="132" t="s">
        <v>100</v>
      </c>
      <c r="B413" s="139" t="n">
        <f aca="false">X430</f>
        <v>73</v>
      </c>
      <c r="C413" s="140" t="n">
        <f aca="false">AL430</f>
        <v>2</v>
      </c>
      <c r="D413" s="139" t="n">
        <f aca="false">Y430</f>
        <v>7</v>
      </c>
      <c r="E413" s="140" t="n">
        <f aca="false">AM430</f>
        <v>0</v>
      </c>
      <c r="F413" s="139" t="n">
        <f aca="false">Z430</f>
        <v>1</v>
      </c>
      <c r="G413" s="140" t="n">
        <f aca="false">AN430</f>
        <v>0</v>
      </c>
      <c r="H413" s="139" t="n">
        <f aca="false">AA430</f>
        <v>0</v>
      </c>
      <c r="I413" s="140" t="n">
        <f aca="false">AO430</f>
        <v>0</v>
      </c>
      <c r="J413" s="139" t="n">
        <f aca="false">AB430</f>
        <v>0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81</v>
      </c>
      <c r="U413" s="140" t="n">
        <f aca="false">SUM(C413,E413,G413,I413,K413,M413,O413,Q413,S413)</f>
        <v>2</v>
      </c>
      <c r="V413" s="13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99"/>
      <c r="BO413" s="99"/>
      <c r="BP413" s="99"/>
      <c r="BQ413" s="99"/>
      <c r="BR413" s="99"/>
      <c r="BS413" s="99"/>
      <c r="BT413" s="99"/>
      <c r="BU413" s="99"/>
      <c r="BV413" s="99"/>
      <c r="BW413" s="99"/>
      <c r="BX413" s="99"/>
      <c r="BY413" s="99"/>
    </row>
    <row r="414" s="97" customFormat="true" ht="12.75" hidden="false" customHeight="false" outlineLevel="0" collapsed="false">
      <c r="A414" s="132" t="s">
        <v>101</v>
      </c>
      <c r="B414" s="139" t="n">
        <f aca="false">X431</f>
        <v>66</v>
      </c>
      <c r="C414" s="140" t="n">
        <f aca="false">AL431</f>
        <v>2</v>
      </c>
      <c r="D414" s="139" t="n">
        <f aca="false">Y431</f>
        <v>8</v>
      </c>
      <c r="E414" s="140" t="n">
        <f aca="false">AM431</f>
        <v>0</v>
      </c>
      <c r="F414" s="139" t="n">
        <f aca="false">Z431</f>
        <v>0</v>
      </c>
      <c r="G414" s="140" t="n">
        <f aca="false">AN431</f>
        <v>0</v>
      </c>
      <c r="H414" s="139" t="n">
        <f aca="false">AA431</f>
        <v>0</v>
      </c>
      <c r="I414" s="140" t="n">
        <f aca="false">AO431</f>
        <v>0</v>
      </c>
      <c r="J414" s="139" t="n">
        <f aca="false">AB431</f>
        <v>0</v>
      </c>
      <c r="K414" s="140" t="n">
        <f aca="false">AP431</f>
        <v>0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74</v>
      </c>
      <c r="U414" s="140" t="n">
        <f aca="false">SUM(C414,E414,G414,I414,K414,M414,O414,Q414,S414)</f>
        <v>2</v>
      </c>
      <c r="V414" s="136"/>
      <c r="W414" s="116"/>
      <c r="X414" s="97" t="n">
        <f aca="false">BA153</f>
        <v>6</v>
      </c>
      <c r="Y414" s="97" t="n">
        <f aca="false">BB153</f>
        <v>0</v>
      </c>
      <c r="Z414" s="97" t="n">
        <f aca="false">BC153</f>
        <v>0</v>
      </c>
      <c r="AA414" s="97" t="n">
        <f aca="false">BD153</f>
        <v>0</v>
      </c>
      <c r="AB414" s="97" t="n">
        <f aca="false">BE153</f>
        <v>0</v>
      </c>
      <c r="AC414" s="97" t="n">
        <f aca="false">BF153</f>
        <v>0</v>
      </c>
      <c r="AD414" s="97" t="n">
        <f aca="false">BG153</f>
        <v>0</v>
      </c>
      <c r="AE414" s="97" t="n">
        <f aca="false">BH153</f>
        <v>0</v>
      </c>
      <c r="AF414" s="97" t="n">
        <f aca="false">BI153</f>
        <v>0</v>
      </c>
      <c r="AG414" s="97" t="n">
        <f aca="false">BJ153</f>
        <v>0</v>
      </c>
      <c r="AH414" s="97" t="n">
        <f aca="false">BK153</f>
        <v>0</v>
      </c>
      <c r="AI414" s="97" t="n">
        <f aca="false">BL153</f>
        <v>0</v>
      </c>
      <c r="AL414" s="97" t="n">
        <f aca="false">BN147</f>
        <v>0</v>
      </c>
      <c r="AM414" s="97" t="n">
        <f aca="false">BO147</f>
        <v>0</v>
      </c>
      <c r="AN414" s="97" t="n">
        <f aca="false">BP147</f>
        <v>0</v>
      </c>
      <c r="AO414" s="97" t="n">
        <f aca="false">BQ147</f>
        <v>0</v>
      </c>
      <c r="AP414" s="97" t="n">
        <f aca="false">BR147</f>
        <v>0</v>
      </c>
      <c r="AQ414" s="97" t="n">
        <f aca="false">BS147</f>
        <v>0</v>
      </c>
      <c r="AR414" s="97" t="n">
        <f aca="false">BT147</f>
        <v>0</v>
      </c>
      <c r="AS414" s="97" t="n">
        <f aca="false">BU147</f>
        <v>0</v>
      </c>
      <c r="AT414" s="97" t="n">
        <f aca="false">BV147</f>
        <v>0</v>
      </c>
      <c r="AU414" s="97" t="n">
        <f aca="false">BW147</f>
        <v>0</v>
      </c>
      <c r="AV414" s="97" t="n">
        <f aca="false">BX147</f>
        <v>0</v>
      </c>
      <c r="AW414" s="97" t="n">
        <f aca="false">BY147</f>
        <v>0</v>
      </c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99"/>
      <c r="BO414" s="99"/>
      <c r="BP414" s="99"/>
      <c r="BQ414" s="99"/>
      <c r="BR414" s="99"/>
      <c r="BS414" s="99"/>
      <c r="BT414" s="99"/>
      <c r="BU414" s="99"/>
      <c r="BV414" s="99"/>
      <c r="BW414" s="99"/>
      <c r="BX414" s="99"/>
      <c r="BY414" s="99"/>
    </row>
    <row r="415" s="97" customFormat="true" ht="12.75" hidden="false" customHeight="false" outlineLevel="0" collapsed="false">
      <c r="A415" s="132" t="s">
        <v>102</v>
      </c>
      <c r="B415" s="139" t="n">
        <f aca="false">X432</f>
        <v>100</v>
      </c>
      <c r="C415" s="140" t="n">
        <f aca="false">AL432</f>
        <v>3</v>
      </c>
      <c r="D415" s="139" t="n">
        <f aca="false">Y432</f>
        <v>8</v>
      </c>
      <c r="E415" s="140" t="n">
        <f aca="false">AM432</f>
        <v>0</v>
      </c>
      <c r="F415" s="139" t="n">
        <f aca="false">Z432</f>
        <v>0</v>
      </c>
      <c r="G415" s="140" t="n">
        <f aca="false">AN432</f>
        <v>0</v>
      </c>
      <c r="H415" s="139" t="n">
        <f aca="false">AA432</f>
        <v>0</v>
      </c>
      <c r="I415" s="140" t="n">
        <f aca="false">AO432</f>
        <v>0</v>
      </c>
      <c r="J415" s="139" t="n">
        <f aca="false">AB432</f>
        <v>0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108</v>
      </c>
      <c r="U415" s="140" t="n">
        <f aca="false">SUM(C415,E415,G415,I415,K415,M415,O415,Q415,S415)</f>
        <v>3</v>
      </c>
      <c r="V415" s="136"/>
      <c r="W415" s="116"/>
      <c r="X415" s="97" t="n">
        <f aca="false">BA154</f>
        <v>7</v>
      </c>
      <c r="Y415" s="97" t="n">
        <f aca="false">BB154</f>
        <v>7</v>
      </c>
      <c r="Z415" s="97" t="n">
        <f aca="false">BC154</f>
        <v>1</v>
      </c>
      <c r="AA415" s="97" t="n">
        <f aca="false">BD154</f>
        <v>0</v>
      </c>
      <c r="AB415" s="97" t="n">
        <f aca="false">BE154</f>
        <v>0</v>
      </c>
      <c r="AC415" s="97" t="n">
        <f aca="false">BF154</f>
        <v>0</v>
      </c>
      <c r="AD415" s="97" t="n">
        <f aca="false">BG154</f>
        <v>0</v>
      </c>
      <c r="AE415" s="97" t="n">
        <f aca="false">BH154</f>
        <v>0</v>
      </c>
      <c r="AF415" s="97" t="n">
        <f aca="false">BI154</f>
        <v>0</v>
      </c>
      <c r="AG415" s="97" t="n">
        <f aca="false">BJ154</f>
        <v>0</v>
      </c>
      <c r="AH415" s="97" t="n">
        <f aca="false">BK154</f>
        <v>0</v>
      </c>
      <c r="AI415" s="97" t="n">
        <f aca="false">BL154</f>
        <v>0</v>
      </c>
      <c r="AL415" s="97" t="n">
        <f aca="false">BN148</f>
        <v>0</v>
      </c>
      <c r="AM415" s="97" t="n">
        <f aca="false">BO148</f>
        <v>0</v>
      </c>
      <c r="AN415" s="97" t="n">
        <f aca="false">BP148</f>
        <v>0</v>
      </c>
      <c r="AO415" s="97" t="n">
        <f aca="false">BQ148</f>
        <v>0</v>
      </c>
      <c r="AP415" s="97" t="n">
        <f aca="false">BR148</f>
        <v>0</v>
      </c>
      <c r="AQ415" s="97" t="n">
        <f aca="false">BS148</f>
        <v>0</v>
      </c>
      <c r="AR415" s="97" t="n">
        <f aca="false">BT148</f>
        <v>0</v>
      </c>
      <c r="AS415" s="97" t="n">
        <f aca="false">BU148</f>
        <v>0</v>
      </c>
      <c r="AT415" s="97" t="n">
        <f aca="false">BV148</f>
        <v>0</v>
      </c>
      <c r="AU415" s="97" t="n">
        <f aca="false">BW148</f>
        <v>0</v>
      </c>
      <c r="AV415" s="97" t="n">
        <f aca="false">BX148</f>
        <v>0</v>
      </c>
      <c r="AW415" s="97" t="n">
        <f aca="false">BY148</f>
        <v>0</v>
      </c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99"/>
      <c r="BO415" s="99"/>
      <c r="BP415" s="99"/>
      <c r="BQ415" s="99"/>
      <c r="BR415" s="99"/>
      <c r="BS415" s="99"/>
      <c r="BT415" s="99"/>
      <c r="BU415" s="99"/>
      <c r="BV415" s="99"/>
      <c r="BW415" s="99"/>
      <c r="BX415" s="99"/>
      <c r="BY415" s="99"/>
    </row>
    <row r="416" s="97" customFormat="true" ht="12.75" hidden="false" customHeight="false" outlineLevel="0" collapsed="false">
      <c r="A416" s="132" t="s">
        <v>103</v>
      </c>
      <c r="B416" s="139" t="n">
        <f aca="false">X433</f>
        <v>70</v>
      </c>
      <c r="C416" s="140" t="n">
        <f aca="false">AL433</f>
        <v>1</v>
      </c>
      <c r="D416" s="139" t="n">
        <f aca="false">Y433</f>
        <v>5</v>
      </c>
      <c r="E416" s="140" t="n">
        <f aca="false">AM433</f>
        <v>0</v>
      </c>
      <c r="F416" s="139" t="n">
        <f aca="false">Z433</f>
        <v>0</v>
      </c>
      <c r="G416" s="140" t="n">
        <f aca="false">AN433</f>
        <v>0</v>
      </c>
      <c r="H416" s="139" t="n">
        <f aca="false">AA433</f>
        <v>0</v>
      </c>
      <c r="I416" s="140" t="n">
        <f aca="false">AO433</f>
        <v>0</v>
      </c>
      <c r="J416" s="139" t="n">
        <f aca="false">AB433</f>
        <v>0</v>
      </c>
      <c r="K416" s="140" t="n">
        <f aca="false">AP433</f>
        <v>0</v>
      </c>
      <c r="L416" s="139" t="n">
        <f aca="false">AC433</f>
        <v>0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75</v>
      </c>
      <c r="U416" s="140" t="n">
        <f aca="false">SUM(C416,E416,G416,I416,K416,M416,O416,Q416,S416)</f>
        <v>1</v>
      </c>
      <c r="V416" s="136"/>
      <c r="W416" s="116"/>
      <c r="X416" s="97" t="n">
        <f aca="false">BA155</f>
        <v>6</v>
      </c>
      <c r="Y416" s="97" t="n">
        <f aca="false">BB155</f>
        <v>1</v>
      </c>
      <c r="Z416" s="97" t="n">
        <f aca="false">BC155</f>
        <v>0</v>
      </c>
      <c r="AA416" s="97" t="n">
        <f aca="false">BD155</f>
        <v>0</v>
      </c>
      <c r="AB416" s="97" t="n">
        <f aca="false">BE155</f>
        <v>0</v>
      </c>
      <c r="AC416" s="97" t="n">
        <f aca="false">BF155</f>
        <v>0</v>
      </c>
      <c r="AD416" s="97" t="n">
        <f aca="false">BG155</f>
        <v>0</v>
      </c>
      <c r="AE416" s="97" t="n">
        <f aca="false">BH155</f>
        <v>0</v>
      </c>
      <c r="AF416" s="97" t="n">
        <f aca="false">BI155</f>
        <v>0</v>
      </c>
      <c r="AG416" s="97" t="n">
        <f aca="false">BJ155</f>
        <v>0</v>
      </c>
      <c r="AH416" s="97" t="n">
        <f aca="false">BK155</f>
        <v>0</v>
      </c>
      <c r="AI416" s="97" t="n">
        <f aca="false">BL155</f>
        <v>0</v>
      </c>
      <c r="AL416" s="97" t="n">
        <f aca="false">BN149</f>
        <v>0</v>
      </c>
      <c r="AM416" s="97" t="n">
        <f aca="false">BO149</f>
        <v>0</v>
      </c>
      <c r="AN416" s="97" t="n">
        <f aca="false">BP149</f>
        <v>0</v>
      </c>
      <c r="AO416" s="97" t="n">
        <f aca="false">BQ149</f>
        <v>0</v>
      </c>
      <c r="AP416" s="97" t="n">
        <f aca="false">BR149</f>
        <v>0</v>
      </c>
      <c r="AQ416" s="97" t="n">
        <f aca="false">BS149</f>
        <v>0</v>
      </c>
      <c r="AR416" s="97" t="n">
        <f aca="false">BT149</f>
        <v>0</v>
      </c>
      <c r="AS416" s="97" t="n">
        <f aca="false">BU149</f>
        <v>0</v>
      </c>
      <c r="AT416" s="97" t="n">
        <f aca="false">BV149</f>
        <v>0</v>
      </c>
      <c r="AU416" s="97" t="n">
        <f aca="false">BW149</f>
        <v>0</v>
      </c>
      <c r="AV416" s="97" t="n">
        <f aca="false">BX149</f>
        <v>0</v>
      </c>
      <c r="AW416" s="97" t="n">
        <f aca="false">BY149</f>
        <v>0</v>
      </c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99"/>
      <c r="BO416" s="99"/>
      <c r="BP416" s="99"/>
      <c r="BQ416" s="99"/>
      <c r="BR416" s="99"/>
      <c r="BS416" s="99"/>
      <c r="BT416" s="99"/>
      <c r="BU416" s="99"/>
      <c r="BV416" s="99"/>
      <c r="BW416" s="99"/>
      <c r="BX416" s="99"/>
      <c r="BY416" s="99"/>
    </row>
    <row r="417" s="97" customFormat="true" ht="12.75" hidden="false" customHeight="false" outlineLevel="0" collapsed="false">
      <c r="A417" s="132" t="s">
        <v>104</v>
      </c>
      <c r="B417" s="139" t="n">
        <f aca="false">X434</f>
        <v>15</v>
      </c>
      <c r="C417" s="140" t="n">
        <f aca="false">AL434</f>
        <v>0</v>
      </c>
      <c r="D417" s="139" t="n">
        <f aca="false">Y434</f>
        <v>2</v>
      </c>
      <c r="E417" s="140" t="n">
        <f aca="false">AM434</f>
        <v>0</v>
      </c>
      <c r="F417" s="139" t="n">
        <f aca="false">Z434</f>
        <v>1</v>
      </c>
      <c r="G417" s="140" t="n">
        <f aca="false">AN434</f>
        <v>0</v>
      </c>
      <c r="H417" s="139" t="n">
        <f aca="false">AA434</f>
        <v>0</v>
      </c>
      <c r="I417" s="140" t="n">
        <f aca="false">AO434</f>
        <v>0</v>
      </c>
      <c r="J417" s="139" t="n">
        <f aca="false">AB434</f>
        <v>0</v>
      </c>
      <c r="K417" s="140" t="n">
        <f aca="false">AP434</f>
        <v>0</v>
      </c>
      <c r="L417" s="139" t="n">
        <f aca="false">AC434</f>
        <v>0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18</v>
      </c>
      <c r="U417" s="140" t="n">
        <f aca="false">SUM(C417,E417,G417,I417,K417,M417,O417,Q417,S417)</f>
        <v>0</v>
      </c>
      <c r="V417" s="136"/>
      <c r="W417" s="116"/>
      <c r="X417" s="97" t="n">
        <f aca="false">BA156</f>
        <v>2</v>
      </c>
      <c r="Y417" s="97" t="n">
        <f aca="false">BB156</f>
        <v>2</v>
      </c>
      <c r="Z417" s="97" t="n">
        <f aca="false">BC156</f>
        <v>0</v>
      </c>
      <c r="AA417" s="97" t="n">
        <f aca="false">BD156</f>
        <v>0</v>
      </c>
      <c r="AB417" s="97" t="n">
        <f aca="false">BE156</f>
        <v>0</v>
      </c>
      <c r="AC417" s="97" t="n">
        <f aca="false">BF156</f>
        <v>0</v>
      </c>
      <c r="AD417" s="97" t="n">
        <f aca="false">BG156</f>
        <v>0</v>
      </c>
      <c r="AE417" s="97" t="n">
        <f aca="false">BH156</f>
        <v>0</v>
      </c>
      <c r="AF417" s="97" t="n">
        <f aca="false">BI156</f>
        <v>0</v>
      </c>
      <c r="AG417" s="97" t="n">
        <f aca="false">BJ156</f>
        <v>0</v>
      </c>
      <c r="AH417" s="97" t="n">
        <f aca="false">BK156</f>
        <v>0</v>
      </c>
      <c r="AI417" s="97" t="n">
        <f aca="false">BL156</f>
        <v>0</v>
      </c>
      <c r="AL417" s="97" t="n">
        <f aca="false">BN150</f>
        <v>0</v>
      </c>
      <c r="AM417" s="97" t="n">
        <f aca="false">BO150</f>
        <v>0</v>
      </c>
      <c r="AN417" s="97" t="n">
        <f aca="false">BP150</f>
        <v>0</v>
      </c>
      <c r="AO417" s="97" t="n">
        <f aca="false">BQ150</f>
        <v>0</v>
      </c>
      <c r="AP417" s="97" t="n">
        <f aca="false">BR150</f>
        <v>0</v>
      </c>
      <c r="AQ417" s="97" t="n">
        <f aca="false">BS150</f>
        <v>0</v>
      </c>
      <c r="AR417" s="97" t="n">
        <f aca="false">BT150</f>
        <v>0</v>
      </c>
      <c r="AS417" s="97" t="n">
        <f aca="false">BU150</f>
        <v>0</v>
      </c>
      <c r="AT417" s="97" t="n">
        <f aca="false">BV150</f>
        <v>0</v>
      </c>
      <c r="AU417" s="97" t="n">
        <f aca="false">BW150</f>
        <v>0</v>
      </c>
      <c r="AV417" s="97" t="n">
        <f aca="false">BX150</f>
        <v>0</v>
      </c>
      <c r="AW417" s="97" t="n">
        <f aca="false">BY150</f>
        <v>0</v>
      </c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99"/>
      <c r="BO417" s="99"/>
      <c r="BP417" s="99"/>
      <c r="BQ417" s="99"/>
      <c r="BR417" s="99"/>
      <c r="BS417" s="99"/>
      <c r="BT417" s="99"/>
      <c r="BU417" s="99"/>
      <c r="BV417" s="99"/>
      <c r="BW417" s="99"/>
      <c r="BX417" s="99"/>
      <c r="BY417" s="99"/>
    </row>
    <row r="418" s="97" customFormat="true" ht="12.75" hidden="false" customHeight="false" outlineLevel="0" collapsed="false">
      <c r="A418" s="132" t="s">
        <v>106</v>
      </c>
      <c r="B418" s="139" t="n">
        <f aca="false">X435</f>
        <v>14</v>
      </c>
      <c r="C418" s="140" t="n">
        <f aca="false">AL435</f>
        <v>0</v>
      </c>
      <c r="D418" s="139" t="n">
        <f aca="false">Y435</f>
        <v>1</v>
      </c>
      <c r="E418" s="140" t="n">
        <f aca="false">AM435</f>
        <v>0</v>
      </c>
      <c r="F418" s="139" t="n">
        <f aca="false">Z435</f>
        <v>0</v>
      </c>
      <c r="G418" s="140" t="n">
        <f aca="false">AN435</f>
        <v>0</v>
      </c>
      <c r="H418" s="139" t="n">
        <f aca="false">AA435</f>
        <v>0</v>
      </c>
      <c r="I418" s="140" t="n">
        <f aca="false">AO435</f>
        <v>0</v>
      </c>
      <c r="J418" s="139" t="n">
        <f aca="false">AB435</f>
        <v>0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15</v>
      </c>
      <c r="U418" s="140" t="n">
        <f aca="false">SUM(C418,E418,G418,I418,K418,M418,O418,Q418,S418)</f>
        <v>0</v>
      </c>
      <c r="V418" s="136"/>
      <c r="W418" s="116"/>
      <c r="X418" s="97" t="n">
        <f aca="false">BA157</f>
        <v>0</v>
      </c>
      <c r="Y418" s="97" t="n">
        <f aca="false">BB157</f>
        <v>2</v>
      </c>
      <c r="Z418" s="97" t="n">
        <f aca="false">BC157</f>
        <v>0</v>
      </c>
      <c r="AA418" s="97" t="n">
        <f aca="false">BD157</f>
        <v>0</v>
      </c>
      <c r="AB418" s="97" t="n">
        <f aca="false">BE157</f>
        <v>0</v>
      </c>
      <c r="AC418" s="97" t="n">
        <f aca="false">BF157</f>
        <v>0</v>
      </c>
      <c r="AD418" s="97" t="n">
        <f aca="false">BG157</f>
        <v>0</v>
      </c>
      <c r="AE418" s="97" t="n">
        <f aca="false">BH157</f>
        <v>0</v>
      </c>
      <c r="AF418" s="97" t="n">
        <f aca="false">BI157</f>
        <v>0</v>
      </c>
      <c r="AG418" s="97" t="n">
        <f aca="false">BJ157</f>
        <v>0</v>
      </c>
      <c r="AH418" s="97" t="n">
        <f aca="false">BK157</f>
        <v>0</v>
      </c>
      <c r="AI418" s="97" t="n">
        <f aca="false">BL157</f>
        <v>0</v>
      </c>
      <c r="AL418" s="97" t="n">
        <f aca="false">BN151</f>
        <v>0</v>
      </c>
      <c r="AM418" s="97" t="n">
        <f aca="false">BO151</f>
        <v>0</v>
      </c>
      <c r="AN418" s="97" t="n">
        <f aca="false">BP151</f>
        <v>0</v>
      </c>
      <c r="AO418" s="97" t="n">
        <f aca="false">BQ151</f>
        <v>0</v>
      </c>
      <c r="AP418" s="97" t="n">
        <f aca="false">BR151</f>
        <v>0</v>
      </c>
      <c r="AQ418" s="97" t="n">
        <f aca="false">BS151</f>
        <v>0</v>
      </c>
      <c r="AR418" s="97" t="n">
        <f aca="false">BT151</f>
        <v>0</v>
      </c>
      <c r="AS418" s="97" t="n">
        <f aca="false">BU151</f>
        <v>0</v>
      </c>
      <c r="AT418" s="97" t="n">
        <f aca="false">BV151</f>
        <v>0</v>
      </c>
      <c r="AU418" s="97" t="n">
        <f aca="false">BW151</f>
        <v>0</v>
      </c>
      <c r="AV418" s="97" t="n">
        <f aca="false">BX151</f>
        <v>0</v>
      </c>
      <c r="AW418" s="97" t="n">
        <f aca="false">BY151</f>
        <v>0</v>
      </c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99"/>
      <c r="BO418" s="99"/>
      <c r="BP418" s="99"/>
      <c r="BQ418" s="99"/>
      <c r="BR418" s="99"/>
      <c r="BS418" s="99"/>
      <c r="BT418" s="99"/>
      <c r="BU418" s="99"/>
      <c r="BV418" s="99"/>
      <c r="BW418" s="99"/>
      <c r="BX418" s="99"/>
      <c r="BY418" s="99"/>
    </row>
    <row r="419" s="97" customFormat="true" ht="12.75" hidden="false" customHeight="false" outlineLevel="0" collapsed="false">
      <c r="A419" s="132" t="s">
        <v>107</v>
      </c>
      <c r="B419" s="139" t="n">
        <f aca="false">X436</f>
        <v>10</v>
      </c>
      <c r="C419" s="140" t="n">
        <f aca="false">AL436</f>
        <v>0</v>
      </c>
      <c r="D419" s="139" t="n">
        <f aca="false">Y436</f>
        <v>6</v>
      </c>
      <c r="E419" s="140" t="n">
        <f aca="false">AM436</f>
        <v>0</v>
      </c>
      <c r="F419" s="139" t="n">
        <f aca="false">Z436</f>
        <v>0</v>
      </c>
      <c r="G419" s="140" t="n">
        <f aca="false">AN436</f>
        <v>0</v>
      </c>
      <c r="H419" s="139" t="n">
        <f aca="false">AA436</f>
        <v>0</v>
      </c>
      <c r="I419" s="140" t="n">
        <f aca="false">AO436</f>
        <v>0</v>
      </c>
      <c r="J419" s="139" t="n">
        <f aca="false">AB436</f>
        <v>0</v>
      </c>
      <c r="K419" s="140" t="n">
        <f aca="false">AP436</f>
        <v>0</v>
      </c>
      <c r="L419" s="139" t="n">
        <f aca="false">AC436</f>
        <v>0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16</v>
      </c>
      <c r="U419" s="140" t="n">
        <f aca="false">SUM(C419,E419,G419,I419,K419,M419,O419,Q419,S419)</f>
        <v>0</v>
      </c>
      <c r="V419" s="136"/>
      <c r="W419" s="116"/>
      <c r="X419" s="97" t="n">
        <f aca="false">BA158</f>
        <v>6</v>
      </c>
      <c r="Y419" s="97" t="n">
        <f aca="false">BB158</f>
        <v>0</v>
      </c>
      <c r="Z419" s="97" t="n">
        <f aca="false">BC158</f>
        <v>0</v>
      </c>
      <c r="AA419" s="97" t="n">
        <f aca="false">BD158</f>
        <v>0</v>
      </c>
      <c r="AB419" s="97" t="n">
        <f aca="false">BE158</f>
        <v>0</v>
      </c>
      <c r="AC419" s="97" t="n">
        <f aca="false">BF158</f>
        <v>0</v>
      </c>
      <c r="AD419" s="97" t="n">
        <f aca="false">BG158</f>
        <v>0</v>
      </c>
      <c r="AE419" s="97" t="n">
        <f aca="false">BH158</f>
        <v>0</v>
      </c>
      <c r="AF419" s="97" t="n">
        <f aca="false">BI158</f>
        <v>0</v>
      </c>
      <c r="AG419" s="97" t="n">
        <f aca="false">BJ158</f>
        <v>0</v>
      </c>
      <c r="AH419" s="97" t="n">
        <f aca="false">BK158</f>
        <v>0</v>
      </c>
      <c r="AI419" s="97" t="n">
        <f aca="false">BL158</f>
        <v>0</v>
      </c>
      <c r="AL419" s="97" t="n">
        <f aca="false">BN152</f>
        <v>0</v>
      </c>
      <c r="AM419" s="97" t="n">
        <f aca="false">BO152</f>
        <v>0</v>
      </c>
      <c r="AN419" s="97" t="n">
        <f aca="false">BP152</f>
        <v>0</v>
      </c>
      <c r="AO419" s="97" t="n">
        <f aca="false">BQ152</f>
        <v>0</v>
      </c>
      <c r="AP419" s="97" t="n">
        <f aca="false">BR152</f>
        <v>0</v>
      </c>
      <c r="AQ419" s="97" t="n">
        <f aca="false">BS152</f>
        <v>0</v>
      </c>
      <c r="AR419" s="97" t="n">
        <f aca="false">BT152</f>
        <v>0</v>
      </c>
      <c r="AS419" s="97" t="n">
        <f aca="false">BU152</f>
        <v>0</v>
      </c>
      <c r="AT419" s="97" t="n">
        <f aca="false">BV152</f>
        <v>0</v>
      </c>
      <c r="AU419" s="97" t="n">
        <f aca="false">BW152</f>
        <v>0</v>
      </c>
      <c r="AV419" s="97" t="n">
        <f aca="false">BX152</f>
        <v>0</v>
      </c>
      <c r="AW419" s="97" t="n">
        <f aca="false">BY152</f>
        <v>0</v>
      </c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99"/>
      <c r="BO419" s="99"/>
      <c r="BP419" s="99"/>
      <c r="BQ419" s="99"/>
      <c r="BR419" s="99"/>
      <c r="BS419" s="99"/>
      <c r="BT419" s="99"/>
      <c r="BU419" s="99"/>
      <c r="BV419" s="99"/>
      <c r="BW419" s="99"/>
      <c r="BX419" s="99"/>
      <c r="BY419" s="99"/>
    </row>
    <row r="420" s="97" customFormat="true" ht="12.75" hidden="false" customHeight="false" outlineLevel="0" collapsed="false">
      <c r="A420" s="132" t="s">
        <v>108</v>
      </c>
      <c r="B420" s="139" t="n">
        <f aca="false">X437</f>
        <v>5</v>
      </c>
      <c r="C420" s="140" t="n">
        <f aca="false">AL437</f>
        <v>0</v>
      </c>
      <c r="D420" s="139" t="n">
        <f aca="false">Y437</f>
        <v>3</v>
      </c>
      <c r="E420" s="140" t="n">
        <f aca="false">AM437</f>
        <v>0</v>
      </c>
      <c r="F420" s="139" t="n">
        <f aca="false">Z437</f>
        <v>0</v>
      </c>
      <c r="G420" s="140" t="n">
        <f aca="false">AN437</f>
        <v>0</v>
      </c>
      <c r="H420" s="139" t="n">
        <f aca="false">AA437</f>
        <v>0</v>
      </c>
      <c r="I420" s="140" t="n">
        <f aca="false">AO437</f>
        <v>0</v>
      </c>
      <c r="J420" s="139" t="n">
        <f aca="false">AB437</f>
        <v>0</v>
      </c>
      <c r="K420" s="140" t="n">
        <f aca="false">AP437</f>
        <v>0</v>
      </c>
      <c r="L420" s="139" t="n">
        <f aca="false">AC437</f>
        <v>0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8</v>
      </c>
      <c r="U420" s="140" t="n">
        <f aca="false">SUM(C420,E420,G420,I420,K420,M420,O420,Q420,S420)</f>
        <v>0</v>
      </c>
      <c r="V420" s="136"/>
      <c r="W420" s="116"/>
      <c r="X420" s="97" t="n">
        <f aca="false">BA159</f>
        <v>6</v>
      </c>
      <c r="Y420" s="97" t="n">
        <f aca="false">BB159</f>
        <v>0</v>
      </c>
      <c r="Z420" s="97" t="n">
        <f aca="false">BC159</f>
        <v>0</v>
      </c>
      <c r="AA420" s="97" t="n">
        <f aca="false">BD159</f>
        <v>0</v>
      </c>
      <c r="AB420" s="97" t="n">
        <f aca="false">BE159</f>
        <v>0</v>
      </c>
      <c r="AC420" s="97" t="n">
        <f aca="false">BF159</f>
        <v>0</v>
      </c>
      <c r="AD420" s="97" t="n">
        <f aca="false">BG159</f>
        <v>0</v>
      </c>
      <c r="AE420" s="97" t="n">
        <f aca="false">BH159</f>
        <v>0</v>
      </c>
      <c r="AF420" s="97" t="n">
        <f aca="false">BI159</f>
        <v>0</v>
      </c>
      <c r="AG420" s="97" t="n">
        <f aca="false">BJ159</f>
        <v>0</v>
      </c>
      <c r="AH420" s="97" t="n">
        <f aca="false">BK159</f>
        <v>0</v>
      </c>
      <c r="AI420" s="97" t="n">
        <f aca="false">BL159</f>
        <v>0</v>
      </c>
      <c r="AL420" s="97" t="n">
        <f aca="false">BN153</f>
        <v>0</v>
      </c>
      <c r="AM420" s="97" t="n">
        <f aca="false">BO153</f>
        <v>0</v>
      </c>
      <c r="AN420" s="97" t="n">
        <f aca="false">BP153</f>
        <v>0</v>
      </c>
      <c r="AO420" s="97" t="n">
        <f aca="false">BQ153</f>
        <v>0</v>
      </c>
      <c r="AP420" s="97" t="n">
        <f aca="false">BR153</f>
        <v>0</v>
      </c>
      <c r="AQ420" s="97" t="n">
        <f aca="false">BS153</f>
        <v>0</v>
      </c>
      <c r="AR420" s="97" t="n">
        <f aca="false">BT153</f>
        <v>0</v>
      </c>
      <c r="AS420" s="97" t="n">
        <f aca="false">BU153</f>
        <v>0</v>
      </c>
      <c r="AT420" s="97" t="n">
        <f aca="false">BV153</f>
        <v>0</v>
      </c>
      <c r="AU420" s="97" t="n">
        <f aca="false">BW153</f>
        <v>0</v>
      </c>
      <c r="AV420" s="97" t="n">
        <f aca="false">BX153</f>
        <v>0</v>
      </c>
      <c r="AW420" s="97" t="n">
        <f aca="false">BY153</f>
        <v>0</v>
      </c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99"/>
      <c r="BO420" s="99"/>
      <c r="BP420" s="99"/>
      <c r="BQ420" s="99"/>
      <c r="BR420" s="99"/>
      <c r="BS420" s="99"/>
      <c r="BT420" s="99"/>
      <c r="BU420" s="99"/>
      <c r="BV420" s="99"/>
      <c r="BW420" s="99"/>
      <c r="BX420" s="99"/>
      <c r="BY420" s="99"/>
    </row>
    <row r="421" s="97" customFormat="true" ht="13.15" hidden="false" customHeight="false" outlineLevel="0" collapsed="false">
      <c r="A421" s="128" t="s">
        <v>109</v>
      </c>
      <c r="B421" s="139" t="n">
        <f aca="false">X438</f>
        <v>2</v>
      </c>
      <c r="C421" s="140" t="n">
        <f aca="false">AL438</f>
        <v>0</v>
      </c>
      <c r="D421" s="139" t="n">
        <f aca="false">Y438</f>
        <v>1</v>
      </c>
      <c r="E421" s="140" t="n">
        <f aca="false">AM438</f>
        <v>0</v>
      </c>
      <c r="F421" s="139" t="n">
        <f aca="false">Z438</f>
        <v>0</v>
      </c>
      <c r="G421" s="140" t="n">
        <f aca="false">AN438</f>
        <v>0</v>
      </c>
      <c r="H421" s="139" t="n">
        <f aca="false">AA438</f>
        <v>0</v>
      </c>
      <c r="I421" s="140" t="n">
        <f aca="false">AO438</f>
        <v>0</v>
      </c>
      <c r="J421" s="139" t="n">
        <f aca="false">AB438</f>
        <v>0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3</v>
      </c>
      <c r="U421" s="140" t="n">
        <f aca="false">SUM(C421,E421,G421,I421,K421,M421,O421,Q421,S421)</f>
        <v>0</v>
      </c>
      <c r="V421" s="136"/>
      <c r="W421" s="116"/>
      <c r="X421" s="97" t="n">
        <f aca="false">BA160</f>
        <v>9</v>
      </c>
      <c r="Y421" s="97" t="n">
        <f aca="false">BB160</f>
        <v>0</v>
      </c>
      <c r="Z421" s="97" t="n">
        <f aca="false">BC160</f>
        <v>1</v>
      </c>
      <c r="AA421" s="97" t="n">
        <f aca="false">BD160</f>
        <v>0</v>
      </c>
      <c r="AB421" s="97" t="n">
        <f aca="false">BE160</f>
        <v>0</v>
      </c>
      <c r="AC421" s="97" t="n">
        <f aca="false">BF160</f>
        <v>0</v>
      </c>
      <c r="AD421" s="97" t="n">
        <f aca="false">BG160</f>
        <v>0</v>
      </c>
      <c r="AE421" s="97" t="n">
        <f aca="false">BH160</f>
        <v>0</v>
      </c>
      <c r="AF421" s="97" t="n">
        <f aca="false">BI160</f>
        <v>0</v>
      </c>
      <c r="AG421" s="97" t="n">
        <f aca="false">BJ160</f>
        <v>0</v>
      </c>
      <c r="AH421" s="97" t="n">
        <f aca="false">BK160</f>
        <v>0</v>
      </c>
      <c r="AI421" s="97" t="n">
        <f aca="false">BL160</f>
        <v>0</v>
      </c>
      <c r="AL421" s="97" t="n">
        <f aca="false">BN154</f>
        <v>0</v>
      </c>
      <c r="AM421" s="97" t="n">
        <f aca="false">BO154</f>
        <v>0</v>
      </c>
      <c r="AN421" s="97" t="n">
        <f aca="false">BP154</f>
        <v>0</v>
      </c>
      <c r="AO421" s="97" t="n">
        <f aca="false">BQ154</f>
        <v>0</v>
      </c>
      <c r="AP421" s="97" t="n">
        <f aca="false">BR154</f>
        <v>0</v>
      </c>
      <c r="AQ421" s="97" t="n">
        <f aca="false">BS154</f>
        <v>0</v>
      </c>
      <c r="AR421" s="97" t="n">
        <f aca="false">BT154</f>
        <v>0</v>
      </c>
      <c r="AS421" s="97" t="n">
        <f aca="false">BU154</f>
        <v>0</v>
      </c>
      <c r="AT421" s="97" t="n">
        <f aca="false">BV154</f>
        <v>0</v>
      </c>
      <c r="AU421" s="97" t="n">
        <f aca="false">BW154</f>
        <v>0</v>
      </c>
      <c r="AV421" s="97" t="n">
        <f aca="false">BX154</f>
        <v>0</v>
      </c>
      <c r="AW421" s="97" t="n">
        <f aca="false">BY154</f>
        <v>0</v>
      </c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99"/>
      <c r="BO421" s="99"/>
      <c r="BP421" s="99"/>
      <c r="BQ421" s="99"/>
      <c r="BR421" s="99"/>
      <c r="BS421" s="99"/>
      <c r="BT421" s="99"/>
      <c r="BU421" s="99"/>
      <c r="BV421" s="99"/>
      <c r="BW421" s="99"/>
      <c r="BX421" s="99"/>
      <c r="BY421" s="99"/>
    </row>
    <row r="422" s="97" customFormat="true" ht="13.5" hidden="false" customHeight="false" outlineLevel="0" collapsed="false">
      <c r="A422" s="133" t="s">
        <v>110</v>
      </c>
      <c r="B422" s="142" t="n">
        <f aca="false">SUM(B398:B421)</f>
        <v>776</v>
      </c>
      <c r="C422" s="143" t="n">
        <f aca="false">SUM(C398:C421)</f>
        <v>17</v>
      </c>
      <c r="D422" s="142" t="n">
        <f aca="false">SUM(D398:D421)</f>
        <v>94</v>
      </c>
      <c r="E422" s="143" t="n">
        <f aca="false">SUM(E398:E421)</f>
        <v>1</v>
      </c>
      <c r="F422" s="142" t="n">
        <f aca="false">SUM(F398:F421)</f>
        <v>5</v>
      </c>
      <c r="G422" s="143" t="n">
        <f aca="false">SUM(G398:G421)</f>
        <v>0</v>
      </c>
      <c r="H422" s="142" t="n">
        <f aca="false">SUM(H398:H421)</f>
        <v>0</v>
      </c>
      <c r="I422" s="143" t="n">
        <f aca="false">SUM(I398:I421)</f>
        <v>0</v>
      </c>
      <c r="J422" s="142" t="n">
        <f aca="false">SUM(J398:J421)</f>
        <v>0</v>
      </c>
      <c r="K422" s="143" t="n">
        <f aca="false">SUM(K398:K421)</f>
        <v>0</v>
      </c>
      <c r="L422" s="142" t="n">
        <f aca="false">SUM(L398:L421)</f>
        <v>0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875</v>
      </c>
      <c r="U422" s="143" t="n">
        <f aca="false">SUM(U398:U421)</f>
        <v>18</v>
      </c>
      <c r="V422" s="136"/>
      <c r="W422" s="116"/>
      <c r="X422" s="97" t="n">
        <f aca="false">BA161</f>
        <v>29</v>
      </c>
      <c r="Y422" s="97" t="n">
        <f aca="false">BB161</f>
        <v>3</v>
      </c>
      <c r="Z422" s="97" t="n">
        <f aca="false">BC161</f>
        <v>1</v>
      </c>
      <c r="AA422" s="97" t="n">
        <f aca="false">BD161</f>
        <v>0</v>
      </c>
      <c r="AB422" s="97" t="n">
        <f aca="false">BE161</f>
        <v>0</v>
      </c>
      <c r="AC422" s="97" t="n">
        <f aca="false">BF161</f>
        <v>0</v>
      </c>
      <c r="AD422" s="97" t="n">
        <f aca="false">BG161</f>
        <v>0</v>
      </c>
      <c r="AE422" s="97" t="n">
        <f aca="false">BH161</f>
        <v>0</v>
      </c>
      <c r="AF422" s="97" t="n">
        <f aca="false">BI161</f>
        <v>0</v>
      </c>
      <c r="AG422" s="97" t="n">
        <f aca="false">BJ161</f>
        <v>0</v>
      </c>
      <c r="AH422" s="97" t="n">
        <f aca="false">BK161</f>
        <v>0</v>
      </c>
      <c r="AI422" s="97" t="n">
        <f aca="false">BL161</f>
        <v>0</v>
      </c>
      <c r="AL422" s="97" t="n">
        <f aca="false">BN155</f>
        <v>3</v>
      </c>
      <c r="AM422" s="97" t="n">
        <f aca="false">BO155</f>
        <v>0</v>
      </c>
      <c r="AN422" s="97" t="n">
        <f aca="false">BP155</f>
        <v>0</v>
      </c>
      <c r="AO422" s="97" t="n">
        <f aca="false">BQ155</f>
        <v>0</v>
      </c>
      <c r="AP422" s="97" t="n">
        <f aca="false">BR155</f>
        <v>0</v>
      </c>
      <c r="AQ422" s="97" t="n">
        <f aca="false">BS155</f>
        <v>0</v>
      </c>
      <c r="AR422" s="97" t="n">
        <f aca="false">BT155</f>
        <v>0</v>
      </c>
      <c r="AS422" s="97" t="n">
        <f aca="false">BU155</f>
        <v>0</v>
      </c>
      <c r="AT422" s="97" t="n">
        <f aca="false">BV155</f>
        <v>0</v>
      </c>
      <c r="AU422" s="97" t="n">
        <f aca="false">BW155</f>
        <v>0</v>
      </c>
      <c r="AV422" s="97" t="n">
        <f aca="false">BX155</f>
        <v>0</v>
      </c>
      <c r="AW422" s="97" t="n">
        <f aca="false">BY155</f>
        <v>0</v>
      </c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99"/>
      <c r="BO422" s="99"/>
      <c r="BP422" s="99"/>
      <c r="BQ422" s="99"/>
      <c r="BR422" s="99"/>
      <c r="BS422" s="99"/>
      <c r="BT422" s="99"/>
      <c r="BU422" s="99"/>
      <c r="BV422" s="99"/>
      <c r="BW422" s="99"/>
      <c r="BX422" s="99"/>
      <c r="BY422" s="99"/>
    </row>
    <row r="423" s="97" customFormat="true" ht="13.15" hidden="false" customHeight="false" outlineLevel="0" collapsed="false">
      <c r="A423" s="132" t="s">
        <v>41</v>
      </c>
      <c r="B423" s="145" t="n">
        <f aca="false">B422/T422</f>
        <v>0.886857142857143</v>
      </c>
      <c r="C423" s="146" t="n">
        <f aca="false">C422/T422</f>
        <v>0.0194285714285714</v>
      </c>
      <c r="D423" s="145" t="n">
        <f aca="false">D422/T422</f>
        <v>0.107428571428571</v>
      </c>
      <c r="E423" s="146" t="n">
        <f aca="false">E422/T422</f>
        <v>0.00114285714285714</v>
      </c>
      <c r="F423" s="145" t="n">
        <f aca="false">F422/T422</f>
        <v>0.00571428571428571</v>
      </c>
      <c r="G423" s="146" t="n">
        <f aca="false">G422/T422</f>
        <v>0</v>
      </c>
      <c r="H423" s="145" t="n">
        <f aca="false">H422/T422</f>
        <v>0</v>
      </c>
      <c r="I423" s="146" t="n">
        <f aca="false">I422/T422</f>
        <v>0</v>
      </c>
      <c r="J423" s="145" t="n">
        <f aca="false">J422/T422</f>
        <v>0</v>
      </c>
      <c r="K423" s="146" t="n">
        <f aca="false">K422/T422</f>
        <v>0</v>
      </c>
      <c r="L423" s="145" t="n">
        <f aca="false">L422/T422</f>
        <v>0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0.0205714285714286</v>
      </c>
      <c r="V423" s="136"/>
      <c r="W423" s="116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99"/>
      <c r="BO423" s="99"/>
      <c r="BP423" s="99"/>
      <c r="BQ423" s="99"/>
      <c r="BR423" s="99"/>
      <c r="BS423" s="99"/>
      <c r="BT423" s="99"/>
      <c r="BU423" s="99"/>
      <c r="BV423" s="99"/>
      <c r="BW423" s="99"/>
      <c r="BX423" s="99"/>
      <c r="BY423" s="99"/>
    </row>
    <row r="424" s="97" customFormat="true" ht="12.75" hidden="false" customHeight="false" outlineLevel="0" collapsed="false">
      <c r="A424" s="132" t="s">
        <v>111</v>
      </c>
      <c r="B424" s="147" t="n">
        <f aca="false">SUM(B404:B418)</f>
        <v>732</v>
      </c>
      <c r="C424" s="148" t="n">
        <f aca="false">SUM(C404:C418)</f>
        <v>17</v>
      </c>
      <c r="D424" s="147" t="n">
        <f aca="false">SUM(D404:D418)</f>
        <v>72</v>
      </c>
      <c r="E424" s="148" t="n">
        <f aca="false">SUM(E404:E418)</f>
        <v>1</v>
      </c>
      <c r="F424" s="147" t="n">
        <f aca="false">SUM(F404:F418)</f>
        <v>4</v>
      </c>
      <c r="G424" s="148" t="n">
        <f aca="false">SUM(G404:G418)</f>
        <v>0</v>
      </c>
      <c r="H424" s="147" t="n">
        <f aca="false">SUM(H404:H418)</f>
        <v>0</v>
      </c>
      <c r="I424" s="148" t="n">
        <f aca="false">SUM(I404:I418)</f>
        <v>0</v>
      </c>
      <c r="J424" s="147" t="n">
        <f aca="false">SUM(J404:J418)</f>
        <v>0</v>
      </c>
      <c r="K424" s="148" t="n">
        <f aca="false">SUM(K404:K418)</f>
        <v>0</v>
      </c>
      <c r="L424" s="147" t="n">
        <f aca="false">SUM(L404:L418)</f>
        <v>0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808</v>
      </c>
      <c r="U424" s="148" t="n">
        <f aca="false">SUM(U404:U418)</f>
        <v>18</v>
      </c>
      <c r="V424" s="136"/>
      <c r="W424" s="116"/>
      <c r="X424" s="97" t="n">
        <f aca="false">BA162</f>
        <v>29</v>
      </c>
      <c r="Y424" s="97" t="n">
        <f aca="false">BB162</f>
        <v>3</v>
      </c>
      <c r="Z424" s="97" t="n">
        <f aca="false">BC162</f>
        <v>0</v>
      </c>
      <c r="AA424" s="97" t="n">
        <f aca="false">BD162</f>
        <v>0</v>
      </c>
      <c r="AB424" s="97" t="n">
        <f aca="false">BE162</f>
        <v>0</v>
      </c>
      <c r="AC424" s="97" t="n">
        <f aca="false">BF162</f>
        <v>0</v>
      </c>
      <c r="AD424" s="97" t="n">
        <f aca="false">BG162</f>
        <v>0</v>
      </c>
      <c r="AE424" s="97" t="n">
        <f aca="false">BH162</f>
        <v>0</v>
      </c>
      <c r="AF424" s="97" t="n">
        <f aca="false">BI162</f>
        <v>0</v>
      </c>
      <c r="AG424" s="97" t="n">
        <f aca="false">BJ162</f>
        <v>0</v>
      </c>
      <c r="AH424" s="97" t="n">
        <f aca="false">BK162</f>
        <v>0</v>
      </c>
      <c r="AI424" s="97" t="n">
        <f aca="false">BL162</f>
        <v>0</v>
      </c>
      <c r="AL424" s="97" t="n">
        <f aca="false">BN156</f>
        <v>0</v>
      </c>
      <c r="AM424" s="97" t="n">
        <f aca="false">BO156</f>
        <v>1</v>
      </c>
      <c r="AN424" s="97" t="n">
        <f aca="false">BP156</f>
        <v>0</v>
      </c>
      <c r="AO424" s="97" t="n">
        <f aca="false">BQ156</f>
        <v>0</v>
      </c>
      <c r="AP424" s="97" t="n">
        <f aca="false">BR156</f>
        <v>0</v>
      </c>
      <c r="AQ424" s="97" t="n">
        <f aca="false">BS156</f>
        <v>0</v>
      </c>
      <c r="AR424" s="97" t="n">
        <f aca="false">BT156</f>
        <v>0</v>
      </c>
      <c r="AS424" s="97" t="n">
        <f aca="false">BU156</f>
        <v>0</v>
      </c>
      <c r="AT424" s="97" t="n">
        <f aca="false">BV156</f>
        <v>0</v>
      </c>
      <c r="AU424" s="97" t="n">
        <f aca="false">BW156</f>
        <v>0</v>
      </c>
      <c r="AV424" s="97" t="n">
        <f aca="false">BX156</f>
        <v>0</v>
      </c>
      <c r="AW424" s="97" t="n">
        <f aca="false">BY156</f>
        <v>0</v>
      </c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99"/>
      <c r="BO424" s="99"/>
      <c r="BP424" s="99"/>
      <c r="BQ424" s="99"/>
      <c r="BR424" s="99"/>
      <c r="BS424" s="99"/>
      <c r="BT424" s="99"/>
      <c r="BU424" s="99"/>
      <c r="BV424" s="99"/>
      <c r="BW424" s="99"/>
      <c r="BX424" s="99"/>
      <c r="BY424" s="99"/>
    </row>
    <row r="425" s="97" customFormat="true" ht="13.15" hidden="false" customHeight="false" outlineLevel="0" collapsed="false">
      <c r="A425" s="128" t="s">
        <v>112</v>
      </c>
      <c r="B425" s="150" t="n">
        <f aca="false">B422-B424</f>
        <v>44</v>
      </c>
      <c r="C425" s="151" t="n">
        <f aca="false">C422-C424</f>
        <v>0</v>
      </c>
      <c r="D425" s="150" t="n">
        <f aca="false">D422-D424</f>
        <v>22</v>
      </c>
      <c r="E425" s="151" t="n">
        <f aca="false">E422-E424</f>
        <v>0</v>
      </c>
      <c r="F425" s="150" t="n">
        <f aca="false">F422-F424</f>
        <v>1</v>
      </c>
      <c r="G425" s="151" t="n">
        <f aca="false">G422-G424</f>
        <v>0</v>
      </c>
      <c r="H425" s="150" t="n">
        <f aca="false">H422-H424</f>
        <v>0</v>
      </c>
      <c r="I425" s="151" t="n">
        <f aca="false">I422-I424</f>
        <v>0</v>
      </c>
      <c r="J425" s="150" t="n">
        <f aca="false">J422-J424</f>
        <v>0</v>
      </c>
      <c r="K425" s="151" t="n">
        <f aca="false">K422-K424</f>
        <v>0</v>
      </c>
      <c r="L425" s="150" t="n">
        <f aca="false">L422-L424</f>
        <v>0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67</v>
      </c>
      <c r="U425" s="151" t="n">
        <f aca="false">U422-U424</f>
        <v>0</v>
      </c>
      <c r="V425" s="136"/>
      <c r="W425" s="116"/>
      <c r="X425" s="97" t="n">
        <f aca="false">BA164</f>
        <v>56</v>
      </c>
      <c r="Y425" s="97" t="n">
        <f aca="false">BB164</f>
        <v>3</v>
      </c>
      <c r="Z425" s="97" t="n">
        <f aca="false">BC164</f>
        <v>0</v>
      </c>
      <c r="AA425" s="97" t="n">
        <f aca="false">BD164</f>
        <v>0</v>
      </c>
      <c r="AB425" s="97" t="n">
        <f aca="false">BE164</f>
        <v>0</v>
      </c>
      <c r="AC425" s="97" t="n">
        <f aca="false">BF164</f>
        <v>0</v>
      </c>
      <c r="AD425" s="97" t="n">
        <f aca="false">BG164</f>
        <v>0</v>
      </c>
      <c r="AE425" s="97" t="n">
        <f aca="false">BH164</f>
        <v>0</v>
      </c>
      <c r="AF425" s="97" t="n">
        <f aca="false">BI164</f>
        <v>0</v>
      </c>
      <c r="AG425" s="97" t="n">
        <f aca="false">BJ164</f>
        <v>0</v>
      </c>
      <c r="AH425" s="97" t="n">
        <f aca="false">BK164</f>
        <v>0</v>
      </c>
      <c r="AI425" s="97" t="n">
        <f aca="false">BL164</f>
        <v>0</v>
      </c>
      <c r="AL425" s="97" t="n">
        <f aca="false">BN157</f>
        <v>3</v>
      </c>
      <c r="AM425" s="97" t="n">
        <f aca="false">BO157</f>
        <v>0</v>
      </c>
      <c r="AN425" s="97" t="n">
        <f aca="false">BP157</f>
        <v>0</v>
      </c>
      <c r="AO425" s="97" t="n">
        <f aca="false">BQ157</f>
        <v>0</v>
      </c>
      <c r="AP425" s="97" t="n">
        <f aca="false">BR157</f>
        <v>0</v>
      </c>
      <c r="AQ425" s="97" t="n">
        <f aca="false">BS157</f>
        <v>0</v>
      </c>
      <c r="AR425" s="97" t="n">
        <f aca="false">BT157</f>
        <v>0</v>
      </c>
      <c r="AS425" s="97" t="n">
        <f aca="false">BU157</f>
        <v>0</v>
      </c>
      <c r="AT425" s="97" t="n">
        <f aca="false">BV157</f>
        <v>0</v>
      </c>
      <c r="AU425" s="97" t="n">
        <f aca="false">BW157</f>
        <v>0</v>
      </c>
      <c r="AV425" s="97" t="n">
        <f aca="false">BX157</f>
        <v>0</v>
      </c>
      <c r="AW425" s="97" t="n">
        <f aca="false">BY157</f>
        <v>0</v>
      </c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99"/>
      <c r="BO425" s="99"/>
      <c r="BP425" s="99"/>
      <c r="BQ425" s="99"/>
      <c r="BR425" s="99"/>
      <c r="BS425" s="99"/>
      <c r="BT425" s="99"/>
      <c r="BU425" s="99"/>
      <c r="BV425" s="99"/>
      <c r="BW425" s="99"/>
      <c r="BX425" s="99"/>
      <c r="BY425" s="99"/>
    </row>
    <row r="426" s="97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5" t="n">
        <f aca="false">T422-U422</f>
        <v>857</v>
      </c>
      <c r="J426" s="155"/>
      <c r="K426" s="156"/>
      <c r="L426" s="157" t="s">
        <v>115</v>
      </c>
      <c r="M426" s="158" t="n">
        <f aca="false">U422</f>
        <v>18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893</v>
      </c>
      <c r="U426" s="164"/>
      <c r="V426" s="136"/>
      <c r="W426" s="116"/>
      <c r="X426" s="97" t="n">
        <f aca="false">BA165</f>
        <v>81</v>
      </c>
      <c r="Y426" s="97" t="n">
        <f aca="false">BB165</f>
        <v>7</v>
      </c>
      <c r="Z426" s="97" t="n">
        <f aca="false">BC165</f>
        <v>0</v>
      </c>
      <c r="AA426" s="97" t="n">
        <f aca="false">BD165</f>
        <v>0</v>
      </c>
      <c r="AB426" s="97" t="n">
        <f aca="false">BE165</f>
        <v>0</v>
      </c>
      <c r="AC426" s="97" t="n">
        <f aca="false">BF165</f>
        <v>0</v>
      </c>
      <c r="AD426" s="97" t="n">
        <f aca="false">BG165</f>
        <v>0</v>
      </c>
      <c r="AE426" s="97" t="n">
        <f aca="false">BH165</f>
        <v>0</v>
      </c>
      <c r="AF426" s="97" t="n">
        <f aca="false">BI165</f>
        <v>0</v>
      </c>
      <c r="AG426" s="97" t="n">
        <f aca="false">BJ165</f>
        <v>0</v>
      </c>
      <c r="AH426" s="97" t="n">
        <f aca="false">BK165</f>
        <v>0</v>
      </c>
      <c r="AI426" s="97" t="n">
        <f aca="false">BL165</f>
        <v>0</v>
      </c>
      <c r="AL426" s="97" t="n">
        <f aca="false">BN158</f>
        <v>0</v>
      </c>
      <c r="AM426" s="97" t="n">
        <f aca="false">BO158</f>
        <v>0</v>
      </c>
      <c r="AN426" s="97" t="n">
        <f aca="false">BP158</f>
        <v>0</v>
      </c>
      <c r="AO426" s="97" t="n">
        <f aca="false">BQ158</f>
        <v>0</v>
      </c>
      <c r="AP426" s="97" t="n">
        <f aca="false">BR158</f>
        <v>0</v>
      </c>
      <c r="AQ426" s="97" t="n">
        <f aca="false">BS158</f>
        <v>0</v>
      </c>
      <c r="AR426" s="97" t="n">
        <f aca="false">BT158</f>
        <v>0</v>
      </c>
      <c r="AS426" s="97" t="n">
        <f aca="false">BU158</f>
        <v>0</v>
      </c>
      <c r="AT426" s="97" t="n">
        <f aca="false">BV158</f>
        <v>0</v>
      </c>
      <c r="AU426" s="97" t="n">
        <f aca="false">BW158</f>
        <v>0</v>
      </c>
      <c r="AV426" s="97" t="n">
        <f aca="false">BX158</f>
        <v>0</v>
      </c>
      <c r="AW426" s="97" t="n">
        <f aca="false">BY158</f>
        <v>0</v>
      </c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99"/>
      <c r="BO426" s="99"/>
      <c r="BP426" s="99"/>
      <c r="BQ426" s="99"/>
      <c r="BR426" s="99"/>
      <c r="BS426" s="99"/>
      <c r="BT426" s="99"/>
      <c r="BU426" s="99"/>
      <c r="BV426" s="99"/>
      <c r="BW426" s="99"/>
      <c r="BX426" s="99"/>
      <c r="BY426" s="99"/>
    </row>
    <row r="427" s="97" customFormat="true" ht="13.15" hidden="false" customHeight="false" outlineLevel="0" collapsed="false">
      <c r="A427" s="166" t="s">
        <v>117</v>
      </c>
      <c r="B427" s="167"/>
      <c r="C427" s="167"/>
      <c r="D427" s="168" t="s">
        <v>118</v>
      </c>
      <c r="E427" s="169" t="n">
        <f aca="false">(B422*15+D422*35+F422*45+H422*55+J422*65+L422*75+N422*85+P422*95+R422*125)/T422</f>
        <v>17.32</v>
      </c>
      <c r="F427" s="166" t="s">
        <v>119</v>
      </c>
      <c r="G427" s="170"/>
      <c r="H427" s="168" t="s">
        <v>120</v>
      </c>
      <c r="I427" s="169" t="n">
        <f aca="false">(C422*15+E422*35+G422*45+I422*55+K422*65+M422*75+O422*85+Q422*95+S422*125)/U422</f>
        <v>16.1111111111111</v>
      </c>
      <c r="J427" s="166" t="s">
        <v>119</v>
      </c>
      <c r="K427" s="116"/>
      <c r="N427" s="171"/>
      <c r="O427" s="172"/>
      <c r="P427" s="172"/>
      <c r="Q427" s="172"/>
      <c r="R427" s="171"/>
      <c r="S427" s="171"/>
      <c r="T427" s="171"/>
      <c r="U427" s="171"/>
      <c r="V427" s="136"/>
      <c r="W427" s="116"/>
      <c r="X427" s="97" t="n">
        <f aca="false">BA166</f>
        <v>53</v>
      </c>
      <c r="Y427" s="97" t="n">
        <f aca="false">BB166</f>
        <v>11</v>
      </c>
      <c r="Z427" s="97" t="n">
        <f aca="false">BC166</f>
        <v>0</v>
      </c>
      <c r="AA427" s="97" t="n">
        <f aca="false">BD166</f>
        <v>0</v>
      </c>
      <c r="AB427" s="97" t="n">
        <f aca="false">BE166</f>
        <v>0</v>
      </c>
      <c r="AC427" s="97" t="n">
        <f aca="false">BF166</f>
        <v>0</v>
      </c>
      <c r="AD427" s="97" t="n">
        <f aca="false">BG166</f>
        <v>0</v>
      </c>
      <c r="AE427" s="97" t="n">
        <f aca="false">BH166</f>
        <v>0</v>
      </c>
      <c r="AF427" s="97" t="n">
        <f aca="false">BI166</f>
        <v>0</v>
      </c>
      <c r="AG427" s="97" t="n">
        <f aca="false">BJ166</f>
        <v>0</v>
      </c>
      <c r="AH427" s="97" t="n">
        <f aca="false">BK166</f>
        <v>0</v>
      </c>
      <c r="AI427" s="97" t="n">
        <f aca="false">BL166</f>
        <v>0</v>
      </c>
      <c r="AL427" s="97" t="n">
        <f aca="false">BN159</f>
        <v>0</v>
      </c>
      <c r="AM427" s="97" t="n">
        <f aca="false">BO159</f>
        <v>0</v>
      </c>
      <c r="AN427" s="97" t="n">
        <f aca="false">BP159</f>
        <v>0</v>
      </c>
      <c r="AO427" s="97" t="n">
        <f aca="false">BQ159</f>
        <v>0</v>
      </c>
      <c r="AP427" s="97" t="n">
        <f aca="false">BR159</f>
        <v>0</v>
      </c>
      <c r="AQ427" s="97" t="n">
        <f aca="false">BS159</f>
        <v>0</v>
      </c>
      <c r="AR427" s="97" t="n">
        <f aca="false">BT159</f>
        <v>0</v>
      </c>
      <c r="AS427" s="97" t="n">
        <f aca="false">BU159</f>
        <v>0</v>
      </c>
      <c r="AT427" s="97" t="n">
        <f aca="false">BV159</f>
        <v>0</v>
      </c>
      <c r="AU427" s="97" t="n">
        <f aca="false">BW159</f>
        <v>0</v>
      </c>
      <c r="AV427" s="97" t="n">
        <f aca="false">BX159</f>
        <v>0</v>
      </c>
      <c r="AW427" s="97" t="n">
        <f aca="false">BY159</f>
        <v>0</v>
      </c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99"/>
      <c r="BO427" s="99"/>
      <c r="BP427" s="99"/>
      <c r="BQ427" s="99"/>
      <c r="BR427" s="99"/>
      <c r="BS427" s="99"/>
      <c r="BT427" s="99"/>
      <c r="BU427" s="99"/>
      <c r="BV427" s="99"/>
      <c r="BW427" s="99"/>
      <c r="BX427" s="99"/>
      <c r="BY427" s="99"/>
    </row>
    <row r="428" s="97" customFormat="true" ht="6.6" hidden="false" customHeight="true" outlineLevel="0" collapsed="false">
      <c r="V428" s="136"/>
      <c r="W428" s="116"/>
      <c r="X428" s="97" t="n">
        <f aca="false">BA167</f>
        <v>51</v>
      </c>
      <c r="Y428" s="97" t="n">
        <f aca="false">BB167</f>
        <v>5</v>
      </c>
      <c r="Z428" s="97" t="n">
        <f aca="false">BC167</f>
        <v>0</v>
      </c>
      <c r="AA428" s="97" t="n">
        <f aca="false">BD167</f>
        <v>0</v>
      </c>
      <c r="AB428" s="97" t="n">
        <f aca="false">BE167</f>
        <v>0</v>
      </c>
      <c r="AC428" s="97" t="n">
        <f aca="false">BF167</f>
        <v>0</v>
      </c>
      <c r="AD428" s="97" t="n">
        <f aca="false">BG167</f>
        <v>0</v>
      </c>
      <c r="AE428" s="97" t="n">
        <f aca="false">BH167</f>
        <v>0</v>
      </c>
      <c r="AF428" s="97" t="n">
        <f aca="false">BI167</f>
        <v>0</v>
      </c>
      <c r="AG428" s="97" t="n">
        <f aca="false">BJ167</f>
        <v>0</v>
      </c>
      <c r="AH428" s="97" t="n">
        <f aca="false">BK167</f>
        <v>0</v>
      </c>
      <c r="AI428" s="97" t="n">
        <f aca="false">BL167</f>
        <v>0</v>
      </c>
      <c r="AL428" s="97" t="n">
        <f aca="false">BN160</f>
        <v>2</v>
      </c>
      <c r="AM428" s="97" t="n">
        <f aca="false">BO160</f>
        <v>0</v>
      </c>
      <c r="AN428" s="97" t="n">
        <f aca="false">BP160</f>
        <v>0</v>
      </c>
      <c r="AO428" s="97" t="n">
        <f aca="false">BQ160</f>
        <v>0</v>
      </c>
      <c r="AP428" s="97" t="n">
        <f aca="false">BR160</f>
        <v>0</v>
      </c>
      <c r="AQ428" s="97" t="n">
        <f aca="false">BS160</f>
        <v>0</v>
      </c>
      <c r="AR428" s="97" t="n">
        <f aca="false">BT160</f>
        <v>0</v>
      </c>
      <c r="AS428" s="97" t="n">
        <f aca="false">BU160</f>
        <v>0</v>
      </c>
      <c r="AT428" s="97" t="n">
        <f aca="false">BV160</f>
        <v>0</v>
      </c>
      <c r="AU428" s="97" t="n">
        <f aca="false">BW160</f>
        <v>0</v>
      </c>
      <c r="AV428" s="97" t="n">
        <f aca="false">BX160</f>
        <v>0</v>
      </c>
      <c r="AW428" s="97" t="n">
        <f aca="false">BY160</f>
        <v>0</v>
      </c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99"/>
      <c r="BO428" s="99"/>
      <c r="BP428" s="99"/>
      <c r="BQ428" s="99"/>
      <c r="BR428" s="99"/>
      <c r="BS428" s="99"/>
      <c r="BT428" s="99"/>
      <c r="BU428" s="99"/>
      <c r="BV428" s="99"/>
      <c r="BW428" s="99"/>
      <c r="BX428" s="99"/>
      <c r="BY428" s="99"/>
    </row>
    <row r="429" s="97" customFormat="true" ht="12.75" hidden="false" customHeight="false" outlineLevel="0" collapsed="false">
      <c r="V429" s="136"/>
      <c r="W429" s="116"/>
      <c r="X429" s="97" t="n">
        <f aca="false">BA168</f>
        <v>80</v>
      </c>
      <c r="Y429" s="97" t="n">
        <f aca="false">BB168</f>
        <v>9</v>
      </c>
      <c r="Z429" s="97" t="n">
        <f aca="false">BC168</f>
        <v>0</v>
      </c>
      <c r="AA429" s="97" t="n">
        <f aca="false">BD168</f>
        <v>0</v>
      </c>
      <c r="AB429" s="97" t="n">
        <f aca="false">BE168</f>
        <v>0</v>
      </c>
      <c r="AC429" s="97" t="n">
        <f aca="false">BF168</f>
        <v>0</v>
      </c>
      <c r="AD429" s="97" t="n">
        <f aca="false">BG168</f>
        <v>0</v>
      </c>
      <c r="AE429" s="97" t="n">
        <f aca="false">BH168</f>
        <v>0</v>
      </c>
      <c r="AF429" s="97" t="n">
        <f aca="false">BI168</f>
        <v>0</v>
      </c>
      <c r="AG429" s="97" t="n">
        <f aca="false">BJ168</f>
        <v>0</v>
      </c>
      <c r="AH429" s="97" t="n">
        <f aca="false">BK168</f>
        <v>0</v>
      </c>
      <c r="AI429" s="97" t="n">
        <f aca="false">BL168</f>
        <v>0</v>
      </c>
      <c r="AL429" s="97" t="n">
        <f aca="false">BN161</f>
        <v>1</v>
      </c>
      <c r="AM429" s="97" t="n">
        <f aca="false">BO161</f>
        <v>0</v>
      </c>
      <c r="AN429" s="97" t="n">
        <f aca="false">BP161</f>
        <v>0</v>
      </c>
      <c r="AO429" s="97" t="n">
        <f aca="false">BQ161</f>
        <v>0</v>
      </c>
      <c r="AP429" s="97" t="n">
        <f aca="false">BR161</f>
        <v>0</v>
      </c>
      <c r="AQ429" s="97" t="n">
        <f aca="false">BS161</f>
        <v>0</v>
      </c>
      <c r="AR429" s="97" t="n">
        <f aca="false">BT161</f>
        <v>0</v>
      </c>
      <c r="AS429" s="97" t="n">
        <f aca="false">BU161</f>
        <v>0</v>
      </c>
      <c r="AT429" s="97" t="n">
        <f aca="false">BV161</f>
        <v>0</v>
      </c>
      <c r="AU429" s="97" t="n">
        <f aca="false">BW161</f>
        <v>0</v>
      </c>
      <c r="AV429" s="97" t="n">
        <f aca="false">BX161</f>
        <v>0</v>
      </c>
      <c r="AW429" s="97" t="n">
        <f aca="false">BY161</f>
        <v>0</v>
      </c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99"/>
      <c r="BO429" s="99"/>
      <c r="BP429" s="99"/>
      <c r="BQ429" s="99"/>
      <c r="BR429" s="99"/>
      <c r="BS429" s="99"/>
      <c r="BT429" s="99"/>
      <c r="BU429" s="99"/>
      <c r="BV429" s="99"/>
      <c r="BW429" s="99"/>
      <c r="BX429" s="99"/>
      <c r="BY429" s="99"/>
    </row>
    <row r="430" s="97" customFormat="true" ht="12.75" hidden="false" customHeight="false" outlineLevel="0" collapsed="false">
      <c r="V430" s="136"/>
      <c r="W430" s="116"/>
      <c r="X430" s="97" t="n">
        <f aca="false">BA169</f>
        <v>73</v>
      </c>
      <c r="Y430" s="97" t="n">
        <f aca="false">BB169</f>
        <v>7</v>
      </c>
      <c r="Z430" s="97" t="n">
        <f aca="false">BC169</f>
        <v>1</v>
      </c>
      <c r="AA430" s="97" t="n">
        <f aca="false">BD169</f>
        <v>0</v>
      </c>
      <c r="AB430" s="97" t="n">
        <f aca="false">BE169</f>
        <v>0</v>
      </c>
      <c r="AC430" s="97" t="n">
        <f aca="false">BF169</f>
        <v>0</v>
      </c>
      <c r="AD430" s="97" t="n">
        <f aca="false">BG169</f>
        <v>0</v>
      </c>
      <c r="AE430" s="97" t="n">
        <f aca="false">BH169</f>
        <v>0</v>
      </c>
      <c r="AF430" s="97" t="n">
        <f aca="false">BI169</f>
        <v>0</v>
      </c>
      <c r="AG430" s="97" t="n">
        <f aca="false">BJ169</f>
        <v>0</v>
      </c>
      <c r="AH430" s="97" t="n">
        <f aca="false">BK169</f>
        <v>0</v>
      </c>
      <c r="AI430" s="97" t="n">
        <f aca="false">BL169</f>
        <v>0</v>
      </c>
      <c r="AL430" s="97" t="n">
        <f aca="false">BN162</f>
        <v>2</v>
      </c>
      <c r="AM430" s="97" t="n">
        <f aca="false">BO162</f>
        <v>0</v>
      </c>
      <c r="AN430" s="97" t="n">
        <f aca="false">BP162</f>
        <v>0</v>
      </c>
      <c r="AO430" s="97" t="n">
        <f aca="false">BQ162</f>
        <v>0</v>
      </c>
      <c r="AP430" s="97" t="n">
        <f aca="false">BR162</f>
        <v>0</v>
      </c>
      <c r="AQ430" s="97" t="n">
        <f aca="false">BS162</f>
        <v>0</v>
      </c>
      <c r="AR430" s="97" t="n">
        <f aca="false">BT162</f>
        <v>0</v>
      </c>
      <c r="AS430" s="97" t="n">
        <f aca="false">BU162</f>
        <v>0</v>
      </c>
      <c r="AT430" s="97" t="n">
        <f aca="false">BV162</f>
        <v>0</v>
      </c>
      <c r="AU430" s="97" t="n">
        <f aca="false">BW162</f>
        <v>0</v>
      </c>
      <c r="AV430" s="97" t="n">
        <f aca="false">BX162</f>
        <v>0</v>
      </c>
      <c r="AW430" s="97" t="n">
        <f aca="false">BY162</f>
        <v>0</v>
      </c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99"/>
      <c r="BO430" s="99"/>
      <c r="BP430" s="99"/>
      <c r="BQ430" s="99"/>
      <c r="BR430" s="99"/>
      <c r="BS430" s="99"/>
      <c r="BT430" s="99"/>
      <c r="BU430" s="99"/>
      <c r="BV430" s="99"/>
      <c r="BW430" s="99"/>
      <c r="BX430" s="99"/>
      <c r="BY430" s="99"/>
    </row>
    <row r="431" s="97" customFormat="true" ht="12.75" hidden="false" customHeight="false" outlineLevel="0" collapsed="false">
      <c r="V431" s="136"/>
      <c r="W431" s="116"/>
      <c r="X431" s="97" t="n">
        <f aca="false">BA170</f>
        <v>66</v>
      </c>
      <c r="Y431" s="97" t="n">
        <f aca="false">BB170</f>
        <v>8</v>
      </c>
      <c r="Z431" s="97" t="n">
        <f aca="false">BC170</f>
        <v>0</v>
      </c>
      <c r="AA431" s="97" t="n">
        <f aca="false">BD170</f>
        <v>0</v>
      </c>
      <c r="AB431" s="97" t="n">
        <f aca="false">BE170</f>
        <v>0</v>
      </c>
      <c r="AC431" s="97" t="n">
        <f aca="false">BF170</f>
        <v>0</v>
      </c>
      <c r="AD431" s="97" t="n">
        <f aca="false">BG170</f>
        <v>0</v>
      </c>
      <c r="AE431" s="97" t="n">
        <f aca="false">BH170</f>
        <v>0</v>
      </c>
      <c r="AF431" s="97" t="n">
        <f aca="false">BI170</f>
        <v>0</v>
      </c>
      <c r="AG431" s="97" t="n">
        <f aca="false">BJ170</f>
        <v>0</v>
      </c>
      <c r="AH431" s="97" t="n">
        <f aca="false">BK170</f>
        <v>0</v>
      </c>
      <c r="AI431" s="97" t="n">
        <f aca="false">BL170</f>
        <v>0</v>
      </c>
      <c r="AL431" s="97" t="n">
        <f aca="false">BN163</f>
        <v>2</v>
      </c>
      <c r="AM431" s="97" t="n">
        <f aca="false">BO163</f>
        <v>0</v>
      </c>
      <c r="AN431" s="97" t="n">
        <f aca="false">BP163</f>
        <v>0</v>
      </c>
      <c r="AO431" s="97" t="n">
        <f aca="false">BQ163</f>
        <v>0</v>
      </c>
      <c r="AP431" s="97" t="n">
        <f aca="false">BR163</f>
        <v>0</v>
      </c>
      <c r="AQ431" s="97" t="n">
        <f aca="false">BS163</f>
        <v>0</v>
      </c>
      <c r="AR431" s="97" t="n">
        <f aca="false">BT163</f>
        <v>0</v>
      </c>
      <c r="AS431" s="97" t="n">
        <f aca="false">BU163</f>
        <v>0</v>
      </c>
      <c r="AT431" s="97" t="n">
        <f aca="false">BV163</f>
        <v>0</v>
      </c>
      <c r="AU431" s="97" t="n">
        <f aca="false">BW163</f>
        <v>0</v>
      </c>
      <c r="AV431" s="97" t="n">
        <f aca="false">BX163</f>
        <v>0</v>
      </c>
      <c r="AW431" s="97" t="n">
        <f aca="false">BY163</f>
        <v>0</v>
      </c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99"/>
      <c r="BO431" s="99"/>
      <c r="BP431" s="99"/>
      <c r="BQ431" s="99"/>
      <c r="BR431" s="99"/>
      <c r="BS431" s="99"/>
      <c r="BT431" s="99"/>
      <c r="BU431" s="99"/>
      <c r="BV431" s="99"/>
      <c r="BW431" s="99"/>
      <c r="BX431" s="99"/>
      <c r="BY431" s="99"/>
    </row>
    <row r="432" s="97" customFormat="true" ht="12.75" hidden="false" customHeight="false" outlineLevel="0" collapsed="false">
      <c r="V432" s="136"/>
      <c r="W432" s="116"/>
      <c r="X432" s="97" t="n">
        <f aca="false">BA171</f>
        <v>100</v>
      </c>
      <c r="Y432" s="97" t="n">
        <f aca="false">BB171</f>
        <v>8</v>
      </c>
      <c r="Z432" s="97" t="n">
        <f aca="false">BC171</f>
        <v>0</v>
      </c>
      <c r="AA432" s="97" t="n">
        <f aca="false">BD171</f>
        <v>0</v>
      </c>
      <c r="AB432" s="97" t="n">
        <f aca="false">BE171</f>
        <v>0</v>
      </c>
      <c r="AC432" s="97" t="n">
        <f aca="false">BF171</f>
        <v>0</v>
      </c>
      <c r="AD432" s="97" t="n">
        <f aca="false">BG171</f>
        <v>0</v>
      </c>
      <c r="AE432" s="97" t="n">
        <f aca="false">BH171</f>
        <v>0</v>
      </c>
      <c r="AF432" s="97" t="n">
        <f aca="false">BI171</f>
        <v>0</v>
      </c>
      <c r="AG432" s="97" t="n">
        <f aca="false">BJ171</f>
        <v>0</v>
      </c>
      <c r="AH432" s="97" t="n">
        <f aca="false">BK171</f>
        <v>0</v>
      </c>
      <c r="AI432" s="97" t="n">
        <f aca="false">BL171</f>
        <v>0</v>
      </c>
      <c r="AL432" s="97" t="n">
        <f aca="false">BN164</f>
        <v>3</v>
      </c>
      <c r="AM432" s="97" t="n">
        <f aca="false">BO164</f>
        <v>0</v>
      </c>
      <c r="AN432" s="97" t="n">
        <f aca="false">BP164</f>
        <v>0</v>
      </c>
      <c r="AO432" s="97" t="n">
        <f aca="false">BQ164</f>
        <v>0</v>
      </c>
      <c r="AP432" s="97" t="n">
        <f aca="false">BR164</f>
        <v>0</v>
      </c>
      <c r="AQ432" s="97" t="n">
        <f aca="false">BS164</f>
        <v>0</v>
      </c>
      <c r="AR432" s="97" t="n">
        <f aca="false">BT164</f>
        <v>0</v>
      </c>
      <c r="AS432" s="97" t="n">
        <f aca="false">BU164</f>
        <v>0</v>
      </c>
      <c r="AT432" s="97" t="n">
        <f aca="false">BV164</f>
        <v>0</v>
      </c>
      <c r="AU432" s="97" t="n">
        <f aca="false">BW164</f>
        <v>0</v>
      </c>
      <c r="AV432" s="97" t="n">
        <f aca="false">BX164</f>
        <v>0</v>
      </c>
      <c r="AW432" s="97" t="n">
        <f aca="false">BY164</f>
        <v>0</v>
      </c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99"/>
      <c r="BO432" s="99"/>
      <c r="BP432" s="99"/>
      <c r="BQ432" s="99"/>
      <c r="BR432" s="99"/>
      <c r="BS432" s="99"/>
      <c r="BT432" s="99"/>
      <c r="BU432" s="99"/>
      <c r="BV432" s="99"/>
      <c r="BW432" s="99"/>
      <c r="BX432" s="99"/>
      <c r="BY432" s="99"/>
    </row>
    <row r="433" s="97" customFormat="true" ht="12.75" hidden="false" customHeight="false" outlineLevel="0" collapsed="false">
      <c r="V433" s="136"/>
      <c r="W433" s="116"/>
      <c r="X433" s="97" t="n">
        <f aca="false">BA172</f>
        <v>70</v>
      </c>
      <c r="Y433" s="97" t="n">
        <f aca="false">BB172</f>
        <v>5</v>
      </c>
      <c r="Z433" s="97" t="n">
        <f aca="false">BC172</f>
        <v>0</v>
      </c>
      <c r="AA433" s="97" t="n">
        <f aca="false">BD172</f>
        <v>0</v>
      </c>
      <c r="AB433" s="97" t="n">
        <f aca="false">BE172</f>
        <v>0</v>
      </c>
      <c r="AC433" s="97" t="n">
        <f aca="false">BF172</f>
        <v>0</v>
      </c>
      <c r="AD433" s="97" t="n">
        <f aca="false">BG172</f>
        <v>0</v>
      </c>
      <c r="AE433" s="97" t="n">
        <f aca="false">BH172</f>
        <v>0</v>
      </c>
      <c r="AF433" s="97" t="n">
        <f aca="false">BI172</f>
        <v>0</v>
      </c>
      <c r="AG433" s="97" t="n">
        <f aca="false">BJ172</f>
        <v>0</v>
      </c>
      <c r="AH433" s="97" t="n">
        <f aca="false">BK172</f>
        <v>0</v>
      </c>
      <c r="AI433" s="97" t="n">
        <f aca="false">BL172</f>
        <v>0</v>
      </c>
      <c r="AL433" s="97" t="n">
        <f aca="false">BN165</f>
        <v>1</v>
      </c>
      <c r="AM433" s="97" t="n">
        <f aca="false">BO165</f>
        <v>0</v>
      </c>
      <c r="AN433" s="97" t="n">
        <f aca="false">BP165</f>
        <v>0</v>
      </c>
      <c r="AO433" s="97" t="n">
        <f aca="false">BQ165</f>
        <v>0</v>
      </c>
      <c r="AP433" s="97" t="n">
        <f aca="false">BR165</f>
        <v>0</v>
      </c>
      <c r="AQ433" s="97" t="n">
        <f aca="false">BS165</f>
        <v>0</v>
      </c>
      <c r="AR433" s="97" t="n">
        <f aca="false">BT165</f>
        <v>0</v>
      </c>
      <c r="AS433" s="97" t="n">
        <f aca="false">BU165</f>
        <v>0</v>
      </c>
      <c r="AT433" s="97" t="n">
        <f aca="false">BV165</f>
        <v>0</v>
      </c>
      <c r="AU433" s="97" t="n">
        <f aca="false">BW165</f>
        <v>0</v>
      </c>
      <c r="AV433" s="97" t="n">
        <f aca="false">BX165</f>
        <v>0</v>
      </c>
      <c r="AW433" s="97" t="n">
        <f aca="false">BY165</f>
        <v>0</v>
      </c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99"/>
      <c r="BO433" s="99"/>
      <c r="BP433" s="99"/>
      <c r="BQ433" s="99"/>
      <c r="BR433" s="99"/>
      <c r="BS433" s="99"/>
      <c r="BT433" s="99"/>
      <c r="BU433" s="99"/>
      <c r="BV433" s="99"/>
      <c r="BW433" s="99"/>
      <c r="BX433" s="99"/>
      <c r="BY433" s="99"/>
    </row>
    <row r="434" s="97" customFormat="true" ht="12.75" hidden="false" customHeight="false" outlineLevel="0" collapsed="false">
      <c r="V434" s="136"/>
      <c r="W434" s="116"/>
      <c r="X434" s="97" t="n">
        <f aca="false">BA173</f>
        <v>15</v>
      </c>
      <c r="Y434" s="97" t="n">
        <f aca="false">BB173</f>
        <v>2</v>
      </c>
      <c r="Z434" s="97" t="n">
        <f aca="false">BC173</f>
        <v>1</v>
      </c>
      <c r="AA434" s="97" t="n">
        <f aca="false">BD173</f>
        <v>0</v>
      </c>
      <c r="AB434" s="97" t="n">
        <f aca="false">BE173</f>
        <v>0</v>
      </c>
      <c r="AC434" s="97" t="n">
        <f aca="false">BF173</f>
        <v>0</v>
      </c>
      <c r="AD434" s="97" t="n">
        <f aca="false">BG173</f>
        <v>0</v>
      </c>
      <c r="AE434" s="97" t="n">
        <f aca="false">BH173</f>
        <v>0</v>
      </c>
      <c r="AF434" s="97" t="n">
        <f aca="false">BI173</f>
        <v>0</v>
      </c>
      <c r="AG434" s="97" t="n">
        <f aca="false">BJ173</f>
        <v>0</v>
      </c>
      <c r="AH434" s="97" t="n">
        <f aca="false">BK173</f>
        <v>0</v>
      </c>
      <c r="AI434" s="97" t="n">
        <f aca="false">BL173</f>
        <v>0</v>
      </c>
      <c r="AL434" s="97" t="n">
        <f aca="false">BN166</f>
        <v>0</v>
      </c>
      <c r="AM434" s="97" t="n">
        <f aca="false">BO166</f>
        <v>0</v>
      </c>
      <c r="AN434" s="97" t="n">
        <f aca="false">BP166</f>
        <v>0</v>
      </c>
      <c r="AO434" s="97" t="n">
        <f aca="false">BQ166</f>
        <v>0</v>
      </c>
      <c r="AP434" s="97" t="n">
        <f aca="false">BR166</f>
        <v>0</v>
      </c>
      <c r="AQ434" s="97" t="n">
        <f aca="false">BS166</f>
        <v>0</v>
      </c>
      <c r="AR434" s="97" t="n">
        <f aca="false">BT166</f>
        <v>0</v>
      </c>
      <c r="AS434" s="97" t="n">
        <f aca="false">BU166</f>
        <v>0</v>
      </c>
      <c r="AT434" s="97" t="n">
        <f aca="false">BV166</f>
        <v>0</v>
      </c>
      <c r="AU434" s="97" t="n">
        <f aca="false">BW166</f>
        <v>0</v>
      </c>
      <c r="AV434" s="97" t="n">
        <f aca="false">BX166</f>
        <v>0</v>
      </c>
      <c r="AW434" s="97" t="n">
        <f aca="false">BY166</f>
        <v>0</v>
      </c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99"/>
      <c r="BO434" s="99"/>
      <c r="BP434" s="99"/>
      <c r="BQ434" s="99"/>
      <c r="BR434" s="99"/>
      <c r="BS434" s="99"/>
      <c r="BT434" s="99"/>
      <c r="BU434" s="99"/>
      <c r="BV434" s="99"/>
      <c r="BW434" s="99"/>
      <c r="BX434" s="99"/>
      <c r="BY434" s="99"/>
    </row>
    <row r="435" s="97" customFormat="true" ht="12.75" hidden="false" customHeight="false" outlineLevel="0" collapsed="false">
      <c r="V435" s="136"/>
      <c r="W435" s="116"/>
      <c r="X435" s="97" t="n">
        <f aca="false">BA174</f>
        <v>14</v>
      </c>
      <c r="Y435" s="97" t="n">
        <f aca="false">BB174</f>
        <v>1</v>
      </c>
      <c r="Z435" s="97" t="n">
        <f aca="false">BC174</f>
        <v>0</v>
      </c>
      <c r="AA435" s="97" t="n">
        <f aca="false">BD174</f>
        <v>0</v>
      </c>
      <c r="AB435" s="97" t="n">
        <f aca="false">BE174</f>
        <v>0</v>
      </c>
      <c r="AC435" s="97" t="n">
        <f aca="false">BF174</f>
        <v>0</v>
      </c>
      <c r="AD435" s="97" t="n">
        <f aca="false">BG174</f>
        <v>0</v>
      </c>
      <c r="AE435" s="97" t="n">
        <f aca="false">BH174</f>
        <v>0</v>
      </c>
      <c r="AF435" s="97" t="n">
        <f aca="false">BI174</f>
        <v>0</v>
      </c>
      <c r="AG435" s="97" t="n">
        <f aca="false">BJ174</f>
        <v>0</v>
      </c>
      <c r="AH435" s="97" t="n">
        <f aca="false">BK174</f>
        <v>0</v>
      </c>
      <c r="AI435" s="97" t="n">
        <f aca="false">BL174</f>
        <v>0</v>
      </c>
      <c r="AL435" s="97" t="n">
        <f aca="false">BN167</f>
        <v>0</v>
      </c>
      <c r="AM435" s="97" t="n">
        <f aca="false">BO167</f>
        <v>0</v>
      </c>
      <c r="AN435" s="97" t="n">
        <f aca="false">BP167</f>
        <v>0</v>
      </c>
      <c r="AO435" s="97" t="n">
        <f aca="false">BQ167</f>
        <v>0</v>
      </c>
      <c r="AP435" s="97" t="n">
        <f aca="false">BR167</f>
        <v>0</v>
      </c>
      <c r="AQ435" s="97" t="n">
        <f aca="false">BS167</f>
        <v>0</v>
      </c>
      <c r="AR435" s="97" t="n">
        <f aca="false">BT167</f>
        <v>0</v>
      </c>
      <c r="AS435" s="97" t="n">
        <f aca="false">BU167</f>
        <v>0</v>
      </c>
      <c r="AT435" s="97" t="n">
        <f aca="false">BV167</f>
        <v>0</v>
      </c>
      <c r="AU435" s="97" t="n">
        <f aca="false">BW167</f>
        <v>0</v>
      </c>
      <c r="AV435" s="97" t="n">
        <f aca="false">BX167</f>
        <v>0</v>
      </c>
      <c r="AW435" s="97" t="n">
        <f aca="false">BY167</f>
        <v>0</v>
      </c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99"/>
      <c r="BO435" s="99"/>
      <c r="BP435" s="99"/>
      <c r="BQ435" s="99"/>
      <c r="BR435" s="99"/>
      <c r="BS435" s="99"/>
      <c r="BT435" s="99"/>
      <c r="BU435" s="99"/>
      <c r="BV435" s="99"/>
      <c r="BW435" s="99"/>
      <c r="BX435" s="99"/>
      <c r="BY435" s="99"/>
    </row>
    <row r="436" s="97" customFormat="true" ht="12.75" hidden="false" customHeight="false" outlineLevel="0" collapsed="false">
      <c r="V436" s="136"/>
      <c r="W436" s="116"/>
      <c r="X436" s="97" t="n">
        <f aca="false">BA175</f>
        <v>10</v>
      </c>
      <c r="Y436" s="97" t="n">
        <f aca="false">BB175</f>
        <v>6</v>
      </c>
      <c r="Z436" s="97" t="n">
        <f aca="false">BC175</f>
        <v>0</v>
      </c>
      <c r="AA436" s="97" t="n">
        <f aca="false">BD175</f>
        <v>0</v>
      </c>
      <c r="AB436" s="97" t="n">
        <f aca="false">BE175</f>
        <v>0</v>
      </c>
      <c r="AC436" s="97" t="n">
        <f aca="false">BF175</f>
        <v>0</v>
      </c>
      <c r="AD436" s="97" t="n">
        <f aca="false">BG175</f>
        <v>0</v>
      </c>
      <c r="AE436" s="97" t="n">
        <f aca="false">BH175</f>
        <v>0</v>
      </c>
      <c r="AF436" s="97" t="n">
        <f aca="false">BI175</f>
        <v>0</v>
      </c>
      <c r="AG436" s="97" t="n">
        <f aca="false">BJ175</f>
        <v>0</v>
      </c>
      <c r="AH436" s="97" t="n">
        <f aca="false">BK175</f>
        <v>0</v>
      </c>
      <c r="AI436" s="97" t="n">
        <f aca="false">BL175</f>
        <v>0</v>
      </c>
      <c r="AL436" s="97" t="n">
        <f aca="false">BN168</f>
        <v>0</v>
      </c>
      <c r="AM436" s="97" t="n">
        <f aca="false">BO168</f>
        <v>0</v>
      </c>
      <c r="AN436" s="97" t="n">
        <f aca="false">BP168</f>
        <v>0</v>
      </c>
      <c r="AO436" s="97" t="n">
        <f aca="false">BQ168</f>
        <v>0</v>
      </c>
      <c r="AP436" s="97" t="n">
        <f aca="false">BR168</f>
        <v>0</v>
      </c>
      <c r="AQ436" s="97" t="n">
        <f aca="false">BS168</f>
        <v>0</v>
      </c>
      <c r="AR436" s="97" t="n">
        <f aca="false">BT168</f>
        <v>0</v>
      </c>
      <c r="AS436" s="97" t="n">
        <f aca="false">BU168</f>
        <v>0</v>
      </c>
      <c r="AT436" s="97" t="n">
        <f aca="false">BV168</f>
        <v>0</v>
      </c>
      <c r="AU436" s="97" t="n">
        <f aca="false">BW168</f>
        <v>0</v>
      </c>
      <c r="AV436" s="97" t="n">
        <f aca="false">BX168</f>
        <v>0</v>
      </c>
      <c r="AW436" s="97" t="n">
        <f aca="false">BY168</f>
        <v>0</v>
      </c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99"/>
      <c r="BO436" s="99"/>
      <c r="BP436" s="99"/>
      <c r="BQ436" s="99"/>
      <c r="BR436" s="99"/>
      <c r="BS436" s="99"/>
      <c r="BT436" s="99"/>
      <c r="BU436" s="99"/>
      <c r="BV436" s="99"/>
      <c r="BW436" s="99"/>
      <c r="BX436" s="99"/>
      <c r="BY436" s="99"/>
    </row>
    <row r="437" s="97" customFormat="true" ht="12.75" hidden="false" customHeight="false" outlineLevel="0" collapsed="false">
      <c r="V437" s="144"/>
      <c r="W437" s="116"/>
      <c r="X437" s="97" t="n">
        <f aca="false">BA176</f>
        <v>5</v>
      </c>
      <c r="Y437" s="97" t="n">
        <f aca="false">BB176</f>
        <v>3</v>
      </c>
      <c r="Z437" s="97" t="n">
        <f aca="false">BC176</f>
        <v>0</v>
      </c>
      <c r="AA437" s="97" t="n">
        <f aca="false">BD176</f>
        <v>0</v>
      </c>
      <c r="AB437" s="97" t="n">
        <f aca="false">BE176</f>
        <v>0</v>
      </c>
      <c r="AC437" s="97" t="n">
        <f aca="false">BF176</f>
        <v>0</v>
      </c>
      <c r="AD437" s="97" t="n">
        <f aca="false">BG176</f>
        <v>0</v>
      </c>
      <c r="AE437" s="97" t="n">
        <f aca="false">BH176</f>
        <v>0</v>
      </c>
      <c r="AF437" s="97" t="n">
        <f aca="false">BI176</f>
        <v>0</v>
      </c>
      <c r="AG437" s="97" t="n">
        <f aca="false">BJ176</f>
        <v>0</v>
      </c>
      <c r="AH437" s="97" t="n">
        <f aca="false">BK176</f>
        <v>0</v>
      </c>
      <c r="AI437" s="97" t="n">
        <f aca="false">BL176</f>
        <v>0</v>
      </c>
      <c r="AL437" s="97" t="n">
        <f aca="false">BN169</f>
        <v>0</v>
      </c>
      <c r="AM437" s="97" t="n">
        <f aca="false">BO169</f>
        <v>0</v>
      </c>
      <c r="AN437" s="97" t="n">
        <f aca="false">BP169</f>
        <v>0</v>
      </c>
      <c r="AO437" s="97" t="n">
        <f aca="false">BQ169</f>
        <v>0</v>
      </c>
      <c r="AP437" s="97" t="n">
        <f aca="false">BR169</f>
        <v>0</v>
      </c>
      <c r="AQ437" s="97" t="n">
        <f aca="false">BS169</f>
        <v>0</v>
      </c>
      <c r="AR437" s="97" t="n">
        <f aca="false">BT169</f>
        <v>0</v>
      </c>
      <c r="AS437" s="97" t="n">
        <f aca="false">BU169</f>
        <v>0</v>
      </c>
      <c r="AT437" s="97" t="n">
        <f aca="false">BV169</f>
        <v>0</v>
      </c>
      <c r="AU437" s="97" t="n">
        <f aca="false">BW169</f>
        <v>0</v>
      </c>
      <c r="AV437" s="97" t="n">
        <f aca="false">BX169</f>
        <v>0</v>
      </c>
      <c r="AW437" s="97" t="n">
        <f aca="false">BY169</f>
        <v>0</v>
      </c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99"/>
      <c r="BO437" s="99"/>
      <c r="BP437" s="99"/>
      <c r="BQ437" s="99"/>
      <c r="BR437" s="99"/>
      <c r="BS437" s="99"/>
      <c r="BT437" s="99"/>
      <c r="BU437" s="99"/>
      <c r="BV437" s="99"/>
      <c r="BW437" s="99"/>
      <c r="BX437" s="99"/>
      <c r="BY437" s="99"/>
    </row>
    <row r="438" s="97" customFormat="true" ht="12.75" hidden="false" customHeight="false" outlineLevel="0" collapsed="false">
      <c r="V438" s="149"/>
      <c r="W438" s="116"/>
      <c r="X438" s="97" t="n">
        <f aca="false">BA177</f>
        <v>2</v>
      </c>
      <c r="Y438" s="97" t="n">
        <f aca="false">BB177</f>
        <v>1</v>
      </c>
      <c r="Z438" s="97" t="n">
        <f aca="false">BC177</f>
        <v>0</v>
      </c>
      <c r="AA438" s="97" t="n">
        <f aca="false">BD177</f>
        <v>0</v>
      </c>
      <c r="AB438" s="97" t="n">
        <f aca="false">BE177</f>
        <v>0</v>
      </c>
      <c r="AC438" s="97" t="n">
        <f aca="false">BF177</f>
        <v>0</v>
      </c>
      <c r="AD438" s="97" t="n">
        <f aca="false">BG177</f>
        <v>0</v>
      </c>
      <c r="AE438" s="97" t="n">
        <f aca="false">BH177</f>
        <v>0</v>
      </c>
      <c r="AF438" s="97" t="n">
        <f aca="false">BI177</f>
        <v>0</v>
      </c>
      <c r="AG438" s="97" t="n">
        <f aca="false">BJ177</f>
        <v>0</v>
      </c>
      <c r="AH438" s="97" t="n">
        <f aca="false">BK177</f>
        <v>0</v>
      </c>
      <c r="AI438" s="97" t="n">
        <f aca="false">BL177</f>
        <v>0</v>
      </c>
      <c r="AL438" s="97" t="n">
        <f aca="false">BN170</f>
        <v>0</v>
      </c>
      <c r="AM438" s="97" t="n">
        <f aca="false">BO170</f>
        <v>0</v>
      </c>
      <c r="AN438" s="97" t="n">
        <f aca="false">BP170</f>
        <v>0</v>
      </c>
      <c r="AO438" s="97" t="n">
        <f aca="false">BQ170</f>
        <v>0</v>
      </c>
      <c r="AP438" s="97" t="n">
        <f aca="false">BR170</f>
        <v>0</v>
      </c>
      <c r="AQ438" s="97" t="n">
        <f aca="false">BS170</f>
        <v>0</v>
      </c>
      <c r="AR438" s="97" t="n">
        <f aca="false">BT170</f>
        <v>0</v>
      </c>
      <c r="AS438" s="97" t="n">
        <f aca="false">BU170</f>
        <v>0</v>
      </c>
      <c r="AT438" s="97" t="n">
        <f aca="false">BV170</f>
        <v>0</v>
      </c>
      <c r="AU438" s="97" t="n">
        <f aca="false">BW170</f>
        <v>0</v>
      </c>
      <c r="AV438" s="97" t="n">
        <f aca="false">BX170</f>
        <v>0</v>
      </c>
      <c r="AW438" s="97" t="n">
        <f aca="false">BY170</f>
        <v>0</v>
      </c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99"/>
      <c r="BO438" s="99"/>
      <c r="BP438" s="99"/>
      <c r="BQ438" s="99"/>
      <c r="BR438" s="99"/>
      <c r="BS438" s="99"/>
      <c r="BT438" s="99"/>
      <c r="BU438" s="99"/>
      <c r="BV438" s="99"/>
      <c r="BW438" s="99"/>
      <c r="BX438" s="99"/>
      <c r="BY438" s="99"/>
    </row>
    <row r="439" s="97" customFormat="true" ht="12.75" hidden="false" customHeight="false" outlineLevel="0" collapsed="false">
      <c r="V439" s="152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99"/>
      <c r="BO439" s="99"/>
      <c r="BP439" s="99"/>
      <c r="BQ439" s="99"/>
      <c r="BR439" s="99"/>
      <c r="BS439" s="99"/>
      <c r="BT439" s="99"/>
      <c r="BU439" s="99"/>
      <c r="BV439" s="99"/>
      <c r="BW439" s="99"/>
      <c r="BX439" s="99"/>
      <c r="BY439" s="99"/>
    </row>
    <row r="440" s="97" customFormat="true" ht="12.4" hidden="false" customHeight="false" outlineLevel="0" collapsed="false">
      <c r="V440" s="165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99"/>
      <c r="BO440" s="99"/>
      <c r="BP440" s="99"/>
      <c r="BQ440" s="99"/>
      <c r="BR440" s="99"/>
      <c r="BS440" s="99"/>
      <c r="BT440" s="99"/>
      <c r="BU440" s="99"/>
      <c r="BV440" s="99"/>
      <c r="BW440" s="99"/>
      <c r="BX440" s="99"/>
      <c r="BY440" s="99"/>
    </row>
    <row r="441" s="97" customFormat="true" ht="12.4" hidden="false" customHeight="false" outlineLevel="0" collapsed="false">
      <c r="V441" s="165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99"/>
      <c r="BO441" s="99"/>
      <c r="BP441" s="99"/>
      <c r="BQ441" s="99"/>
      <c r="BR441" s="99"/>
      <c r="BS441" s="99"/>
      <c r="BT441" s="99"/>
      <c r="BU441" s="99"/>
      <c r="BV441" s="99"/>
      <c r="BW441" s="99"/>
      <c r="BX441" s="99"/>
      <c r="BY441" s="99"/>
    </row>
    <row r="442" s="97" customFormat="true" ht="12.4" hidden="false" customHeight="false" outlineLevel="0" collapsed="false">
      <c r="V442" s="98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99"/>
      <c r="BO442" s="99"/>
      <c r="BP442" s="99"/>
      <c r="BQ442" s="99"/>
      <c r="BR442" s="99"/>
      <c r="BS442" s="99"/>
      <c r="BT442" s="99"/>
      <c r="BU442" s="99"/>
      <c r="BV442" s="99"/>
      <c r="BW442" s="99"/>
      <c r="BX442" s="99"/>
      <c r="BY442" s="99"/>
    </row>
    <row r="443" s="97" customFormat="true" ht="12.4" hidden="false" customHeight="false" outlineLevel="0" collapsed="false">
      <c r="V443" s="98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99"/>
      <c r="BO443" s="99"/>
      <c r="BP443" s="99"/>
      <c r="BQ443" s="99"/>
      <c r="BR443" s="99"/>
      <c r="BS443" s="99"/>
      <c r="BT443" s="99"/>
      <c r="BU443" s="99"/>
      <c r="BV443" s="99"/>
      <c r="BW443" s="99"/>
      <c r="BX443" s="99"/>
      <c r="BY443" s="99"/>
    </row>
    <row r="444" s="97" customFormat="true" ht="12.4" hidden="false" customHeight="false" outlineLevel="0" collapsed="false">
      <c r="V444" s="98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99"/>
      <c r="BO444" s="99"/>
      <c r="BP444" s="99"/>
      <c r="BQ444" s="99"/>
      <c r="BR444" s="99"/>
      <c r="BS444" s="99"/>
      <c r="BT444" s="99"/>
      <c r="BU444" s="99"/>
      <c r="BV444" s="99"/>
      <c r="BW444" s="99"/>
      <c r="BX444" s="99"/>
      <c r="BY444" s="99"/>
    </row>
    <row r="445" s="97" customFormat="true" ht="12.4" hidden="false" customHeight="false" outlineLevel="0" collapsed="false">
      <c r="V445" s="98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99"/>
      <c r="BO445" s="99"/>
      <c r="BP445" s="99"/>
      <c r="BQ445" s="99"/>
      <c r="BR445" s="99"/>
      <c r="BS445" s="99"/>
      <c r="BT445" s="99"/>
      <c r="BU445" s="99"/>
      <c r="BV445" s="99"/>
      <c r="BW445" s="99"/>
      <c r="BX445" s="99"/>
      <c r="BY445" s="99"/>
    </row>
    <row r="446" s="97" customFormat="true" ht="12.4" hidden="false" customHeight="false" outlineLevel="0" collapsed="false">
      <c r="V446" s="98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99"/>
      <c r="BO446" s="99"/>
      <c r="BP446" s="99"/>
      <c r="BQ446" s="99"/>
      <c r="BR446" s="99"/>
      <c r="BS446" s="99"/>
      <c r="BT446" s="99"/>
      <c r="BU446" s="99"/>
      <c r="BV446" s="99"/>
      <c r="BW446" s="99"/>
      <c r="BX446" s="99"/>
      <c r="BY446" s="99"/>
    </row>
    <row r="447" s="97" customFormat="true" ht="12.4" hidden="false" customHeight="false" outlineLevel="0" collapsed="false">
      <c r="V447" s="98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99"/>
      <c r="BO447" s="99"/>
      <c r="BP447" s="99"/>
      <c r="BQ447" s="99"/>
      <c r="BR447" s="99"/>
      <c r="BS447" s="99"/>
      <c r="BT447" s="99"/>
      <c r="BU447" s="99"/>
      <c r="BV447" s="99"/>
      <c r="BW447" s="99"/>
      <c r="BX447" s="99"/>
      <c r="BY447" s="99"/>
    </row>
    <row r="448" s="97" customFormat="true" ht="12.4" hidden="false" customHeight="false" outlineLevel="0" collapsed="false">
      <c r="V448" s="98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99"/>
      <c r="BO448" s="99"/>
      <c r="BP448" s="99"/>
      <c r="BQ448" s="99"/>
      <c r="BR448" s="99"/>
      <c r="BS448" s="99"/>
      <c r="BT448" s="99"/>
      <c r="BU448" s="99"/>
      <c r="BV448" s="99"/>
      <c r="BW448" s="99"/>
      <c r="BX448" s="99"/>
      <c r="BY448" s="99"/>
    </row>
    <row r="449" s="97" customFormat="true" ht="12.4" hidden="false" customHeight="false" outlineLevel="0" collapsed="false">
      <c r="V449" s="98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99"/>
      <c r="BO449" s="99"/>
      <c r="BP449" s="99"/>
      <c r="BQ449" s="99"/>
      <c r="BR449" s="99"/>
      <c r="BS449" s="99"/>
      <c r="BT449" s="99"/>
      <c r="BU449" s="99"/>
      <c r="BV449" s="99"/>
      <c r="BW449" s="99"/>
      <c r="BX449" s="99"/>
      <c r="BY449" s="99"/>
    </row>
    <row r="450" s="97" customFormat="true" ht="12.4" hidden="false" customHeight="false" outlineLevel="0" collapsed="false">
      <c r="V450" s="98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99"/>
      <c r="BO450" s="99"/>
      <c r="BP450" s="99"/>
      <c r="BQ450" s="99"/>
      <c r="BR450" s="99"/>
      <c r="BS450" s="99"/>
      <c r="BT450" s="99"/>
      <c r="BU450" s="99"/>
      <c r="BV450" s="99"/>
      <c r="BW450" s="99"/>
      <c r="BX450" s="99"/>
      <c r="BY450" s="99"/>
    </row>
    <row r="451" s="97" customFormat="true" ht="12.4" hidden="false" customHeight="false" outlineLevel="0" collapsed="false">
      <c r="V451" s="98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99"/>
      <c r="BO451" s="99"/>
      <c r="BP451" s="99"/>
      <c r="BQ451" s="99"/>
      <c r="BR451" s="99"/>
      <c r="BS451" s="99"/>
      <c r="BT451" s="99"/>
      <c r="BU451" s="99"/>
      <c r="BV451" s="99"/>
      <c r="BW451" s="99"/>
      <c r="BX451" s="99"/>
      <c r="BY451" s="99"/>
    </row>
    <row r="452" s="97" customFormat="true" ht="12.4" hidden="false" customHeight="false" outlineLevel="0" collapsed="false">
      <c r="V452" s="98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99"/>
      <c r="BO452" s="99"/>
      <c r="BP452" s="99"/>
      <c r="BQ452" s="99"/>
      <c r="BR452" s="99"/>
      <c r="BS452" s="99"/>
      <c r="BT452" s="99"/>
      <c r="BU452" s="99"/>
      <c r="BV452" s="99"/>
      <c r="BW452" s="99"/>
      <c r="BX452" s="99"/>
      <c r="BY452" s="99"/>
    </row>
    <row r="453" s="97" customFormat="true" ht="12.75" hidden="false" customHeight="false" outlineLevel="0" collapsed="false">
      <c r="A453" s="175" t="n">
        <f aca="false">(H422+J422+L422+N422+P422+R422)/T422</f>
        <v>0</v>
      </c>
      <c r="B453" s="176" t="s">
        <v>131</v>
      </c>
      <c r="C453" s="170"/>
      <c r="D453" s="170"/>
      <c r="E453" s="170"/>
      <c r="F453" s="170"/>
      <c r="G453" s="170"/>
      <c r="H453" s="170"/>
      <c r="I453" s="170"/>
      <c r="J453" s="170"/>
      <c r="K453" s="170"/>
      <c r="L453" s="177" t="n">
        <f aca="false">(I422+K422+M422+O422+Q422+S422)/U422</f>
        <v>0</v>
      </c>
      <c r="M453" s="176" t="s">
        <v>132</v>
      </c>
      <c r="N453" s="170"/>
      <c r="O453" s="170"/>
      <c r="P453" s="170"/>
      <c r="Q453" s="170"/>
      <c r="R453" s="170"/>
      <c r="S453" s="170"/>
      <c r="T453" s="170"/>
      <c r="U453" s="170"/>
      <c r="V453" s="98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99"/>
      <c r="BO453" s="99"/>
      <c r="BP453" s="99"/>
      <c r="BQ453" s="99"/>
      <c r="BR453" s="99"/>
      <c r="BS453" s="99"/>
      <c r="BT453" s="99"/>
      <c r="BU453" s="99"/>
      <c r="BV453" s="99"/>
      <c r="BW453" s="99"/>
      <c r="BX453" s="99"/>
      <c r="BY453" s="99"/>
    </row>
    <row r="454" s="97" customFormat="true" ht="12.75" hidden="false" customHeight="false" outlineLevel="0" collapsed="false">
      <c r="A454" s="175" t="n">
        <f aca="false">(P422+R422)/T422</f>
        <v>0</v>
      </c>
      <c r="B454" s="176" t="s">
        <v>133</v>
      </c>
      <c r="C454" s="170"/>
      <c r="D454" s="170"/>
      <c r="E454" s="170"/>
      <c r="F454" s="170"/>
      <c r="G454" s="170"/>
      <c r="H454" s="170"/>
      <c r="I454" s="170"/>
      <c r="J454" s="170"/>
      <c r="K454" s="180"/>
      <c r="L454" s="175" t="n">
        <f aca="false">(Q422+S422)/U422</f>
        <v>0</v>
      </c>
      <c r="M454" s="176" t="s">
        <v>133</v>
      </c>
      <c r="N454" s="170"/>
      <c r="O454" s="170"/>
      <c r="P454" s="170"/>
      <c r="Q454" s="170"/>
      <c r="R454" s="170"/>
      <c r="S454" s="170"/>
      <c r="T454" s="170"/>
      <c r="U454" s="170"/>
      <c r="V454" s="98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99"/>
      <c r="BO454" s="99"/>
      <c r="BP454" s="99"/>
      <c r="BQ454" s="99"/>
      <c r="BR454" s="99"/>
      <c r="BS454" s="99"/>
      <c r="BT454" s="99"/>
      <c r="BU454" s="99"/>
      <c r="BV454" s="99"/>
      <c r="BW454" s="99"/>
      <c r="BX454" s="99"/>
      <c r="BY454" s="99"/>
    </row>
    <row r="455" s="97" customFormat="true" ht="12.4" hidden="false" customHeight="false" outlineLevel="0" collapsed="false">
      <c r="V455" s="98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99"/>
      <c r="BO455" s="99"/>
      <c r="BP455" s="99"/>
      <c r="BQ455" s="99"/>
      <c r="BR455" s="99"/>
      <c r="BS455" s="99"/>
      <c r="BT455" s="99"/>
      <c r="BU455" s="99"/>
      <c r="BV455" s="99"/>
      <c r="BW455" s="99"/>
      <c r="BX455" s="99"/>
      <c r="BY455" s="99"/>
    </row>
    <row r="456" s="97" customFormat="true" ht="17.25" hidden="false" customHeight="false" outlineLevel="0" collapsed="false">
      <c r="A456" s="196" t="str">
        <f aca="false">A1</f>
        <v>Comptages vitesse TV/PL à Montreuil</v>
      </c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98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99"/>
      <c r="BO456" s="99"/>
      <c r="BP456" s="99"/>
      <c r="BQ456" s="99"/>
      <c r="BR456" s="99"/>
      <c r="BS456" s="99"/>
      <c r="BT456" s="99"/>
      <c r="BU456" s="99"/>
      <c r="BV456" s="99"/>
      <c r="BW456" s="99"/>
      <c r="BX456" s="99"/>
      <c r="BY456" s="99"/>
    </row>
    <row r="457" s="97" customFormat="true" ht="15" hidden="false" customHeight="false" outlineLevel="0" collapsed="false">
      <c r="A457" s="197" t="s">
        <v>142</v>
      </c>
      <c r="B457" s="197"/>
      <c r="C457" s="197"/>
      <c r="D457" s="197"/>
      <c r="E457" s="197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98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99"/>
      <c r="BO457" s="99"/>
      <c r="BP457" s="99"/>
      <c r="BQ457" s="99"/>
      <c r="BR457" s="99"/>
      <c r="BS457" s="99"/>
      <c r="BT457" s="99"/>
      <c r="BU457" s="99"/>
      <c r="BV457" s="99"/>
      <c r="BW457" s="99"/>
      <c r="BX457" s="99"/>
      <c r="BY457" s="99"/>
    </row>
    <row r="458" s="97" customFormat="true" ht="13.15" hidden="false" customHeight="false" outlineLevel="0" collapsed="false">
      <c r="A458" s="116" t="s">
        <v>143</v>
      </c>
      <c r="B458" s="116"/>
      <c r="C458" s="198" t="str">
        <f aca="false">BN1</f>
        <v>lundi 22 mars 2021</v>
      </c>
      <c r="D458" s="116"/>
      <c r="E458" s="199"/>
      <c r="F458" s="199"/>
      <c r="G458" s="199"/>
      <c r="H458" s="200" t="s">
        <v>13</v>
      </c>
      <c r="I458" s="189" t="str">
        <f aca="false">BG5</f>
        <v>dimanche 28 mars 2021</v>
      </c>
      <c r="L458" s="186"/>
      <c r="N458" s="201" t="s">
        <v>144</v>
      </c>
      <c r="O458" s="116"/>
      <c r="P458" s="185" t="str">
        <f aca="false">J3</f>
        <v>Rue Crébillon</v>
      </c>
      <c r="Q458" s="121"/>
      <c r="V458" s="98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99"/>
      <c r="BO458" s="99"/>
      <c r="BP458" s="99"/>
      <c r="BQ458" s="99"/>
      <c r="BR458" s="99"/>
      <c r="BS458" s="99"/>
      <c r="BT458" s="99"/>
      <c r="BU458" s="99"/>
      <c r="BV458" s="99"/>
      <c r="BW458" s="99"/>
      <c r="BX458" s="99"/>
      <c r="BY458" s="99"/>
    </row>
    <row r="459" s="97" customFormat="true" ht="13.5" hidden="false" customHeight="false" outlineLevel="0" collapsed="false">
      <c r="A459" s="187" t="s">
        <v>54</v>
      </c>
      <c r="N459" s="116" t="str">
        <f aca="false">O3</f>
        <v>Et</v>
      </c>
      <c r="P459" s="185" t="str">
        <f aca="false">P3</f>
        <v>Rue Leroyer</v>
      </c>
      <c r="V459" s="98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99"/>
      <c r="BO459" s="99"/>
      <c r="BP459" s="99"/>
      <c r="BQ459" s="99"/>
      <c r="BR459" s="99"/>
      <c r="BS459" s="99"/>
      <c r="BT459" s="99"/>
      <c r="BU459" s="99"/>
      <c r="BV459" s="99"/>
      <c r="BW459" s="99"/>
      <c r="BX459" s="99"/>
      <c r="BY459" s="99"/>
    </row>
    <row r="460" s="97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99"/>
      <c r="BO460" s="99"/>
      <c r="BP460" s="99"/>
      <c r="BQ460" s="99"/>
      <c r="BR460" s="99"/>
      <c r="BS460" s="99"/>
      <c r="BT460" s="99"/>
      <c r="BU460" s="99"/>
      <c r="BV460" s="99"/>
      <c r="BW460" s="99"/>
      <c r="BX460" s="99"/>
      <c r="BY460" s="99"/>
    </row>
    <row r="461" s="97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99"/>
      <c r="BO461" s="99"/>
      <c r="BP461" s="99"/>
      <c r="BQ461" s="99"/>
      <c r="BR461" s="99"/>
      <c r="BS461" s="99"/>
      <c r="BT461" s="99"/>
      <c r="BU461" s="99"/>
      <c r="BV461" s="99"/>
      <c r="BW461" s="99"/>
      <c r="BX461" s="99"/>
      <c r="BY461" s="99"/>
    </row>
    <row r="462" s="97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99"/>
      <c r="BO462" s="99"/>
      <c r="BP462" s="99"/>
      <c r="BQ462" s="99"/>
      <c r="BR462" s="99"/>
      <c r="BS462" s="99"/>
      <c r="BT462" s="99"/>
      <c r="BU462" s="99"/>
      <c r="BV462" s="99"/>
      <c r="BW462" s="99"/>
      <c r="BX462" s="99"/>
      <c r="BY462" s="99"/>
    </row>
    <row r="463" s="97" customFormat="true" ht="12.75" hidden="false" customHeight="false" outlineLevel="0" collapsed="false">
      <c r="A463" s="132" t="s">
        <v>85</v>
      </c>
      <c r="B463" s="202" t="n">
        <f aca="false">(B8+B203+B268+B138+B73)/5</f>
        <v>5.8</v>
      </c>
      <c r="C463" s="203" t="n">
        <f aca="false">(C8+C203+C268+C138+C73)/5</f>
        <v>0.2</v>
      </c>
      <c r="D463" s="202" t="n">
        <f aca="false">(D8+D203+D268+D138+D73)/5</f>
        <v>0.6</v>
      </c>
      <c r="E463" s="203" t="n">
        <f aca="false">(E8+E203+E268+E138+E73)/5</f>
        <v>0</v>
      </c>
      <c r="F463" s="202" t="n">
        <f aca="false">(F8+F203+F268+F138+F73)/5</f>
        <v>0.2</v>
      </c>
      <c r="G463" s="203" t="n">
        <f aca="false">(G8+G203+G268+G138+G73)/5</f>
        <v>0</v>
      </c>
      <c r="H463" s="202" t="n">
        <f aca="false">(H8+H203+H268+H138+H73)/5</f>
        <v>0</v>
      </c>
      <c r="I463" s="203" t="n">
        <f aca="false">(I8+I203+I268+I138+I73)/5</f>
        <v>0</v>
      </c>
      <c r="J463" s="202" t="n">
        <f aca="false">(J8+J203+J268+J138+J73)/5</f>
        <v>0</v>
      </c>
      <c r="K463" s="203" t="n">
        <f aca="false">(K8+K203+K268+K138+K73)/5</f>
        <v>0</v>
      </c>
      <c r="L463" s="202" t="n">
        <f aca="false">(L8+L203+L268+L138+L73)/5</f>
        <v>0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6.6</v>
      </c>
      <c r="U463" s="203" t="n">
        <f aca="false">SUM(C463,E463,G463,I463,K463,M463,O463,Q463,S463)</f>
        <v>0.2</v>
      </c>
      <c r="V463" s="98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99"/>
      <c r="BO463" s="99"/>
      <c r="BP463" s="99"/>
      <c r="BQ463" s="99"/>
      <c r="BR463" s="99"/>
      <c r="BS463" s="99"/>
      <c r="BT463" s="99"/>
      <c r="BU463" s="99"/>
      <c r="BV463" s="99"/>
      <c r="BW463" s="99"/>
      <c r="BX463" s="99"/>
      <c r="BY463" s="99"/>
    </row>
    <row r="464" s="97" customFormat="true" ht="12.4" hidden="false" customHeight="false" outlineLevel="0" collapsed="false">
      <c r="A464" s="132" t="s">
        <v>86</v>
      </c>
      <c r="B464" s="202" t="n">
        <f aca="false">(B9+B204+B269+B139+B74)/5</f>
        <v>2.8</v>
      </c>
      <c r="C464" s="203" t="n">
        <f aca="false">(C9+C204+C269+C139+C74)/5</f>
        <v>0</v>
      </c>
      <c r="D464" s="202" t="n">
        <f aca="false">(D9+D204+D269+D139+D74)/5</f>
        <v>0.4</v>
      </c>
      <c r="E464" s="203" t="n">
        <f aca="false">(E9+E204+E269+E139+E74)/5</f>
        <v>0</v>
      </c>
      <c r="F464" s="202" t="n">
        <f aca="false">(F9+F204+F269+F139+F74)/5</f>
        <v>0.2</v>
      </c>
      <c r="G464" s="203" t="n">
        <f aca="false">(G9+G204+G269+G139+G74)/5</f>
        <v>0</v>
      </c>
      <c r="H464" s="202" t="n">
        <f aca="false">(H9+H204+H269+H139+H74)/5</f>
        <v>0</v>
      </c>
      <c r="I464" s="203" t="n">
        <f aca="false">(I9+I204+I269+I139+I74)/5</f>
        <v>0</v>
      </c>
      <c r="J464" s="202" t="n">
        <f aca="false">(J9+J204+J269+J139+J74)/5</f>
        <v>0</v>
      </c>
      <c r="K464" s="203" t="n">
        <f aca="false">(K9+K204+K269+K139+K74)/5</f>
        <v>0</v>
      </c>
      <c r="L464" s="202" t="n">
        <f aca="false">(L9+L204+L269+L139+L74)/5</f>
        <v>0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3.4</v>
      </c>
      <c r="U464" s="203" t="n">
        <f aca="false">SUM(C464,E464,G464,I464,K464,M464,O464,Q464,S464)</f>
        <v>0</v>
      </c>
      <c r="V464" s="98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99"/>
      <c r="BO464" s="99"/>
      <c r="BP464" s="99"/>
      <c r="BQ464" s="99"/>
      <c r="BR464" s="99"/>
      <c r="BS464" s="99"/>
      <c r="BT464" s="99"/>
      <c r="BU464" s="99"/>
      <c r="BV464" s="99"/>
      <c r="BW464" s="99"/>
      <c r="BX464" s="99"/>
      <c r="BY464" s="99"/>
    </row>
    <row r="465" s="97" customFormat="true" ht="12.4" hidden="false" customHeight="false" outlineLevel="0" collapsed="false">
      <c r="A465" s="132" t="s">
        <v>87</v>
      </c>
      <c r="B465" s="202" t="n">
        <f aca="false">(B10+B205+B270+B140+B75)/5</f>
        <v>3.2</v>
      </c>
      <c r="C465" s="203" t="n">
        <f aca="false">(C10+C205+C270+C140+C75)/5</f>
        <v>0.4</v>
      </c>
      <c r="D465" s="202" t="n">
        <f aca="false">(D10+D205+D270+D140+D75)/5</f>
        <v>0.4</v>
      </c>
      <c r="E465" s="203" t="n">
        <f aca="false">(E10+E205+E270+E140+E75)/5</f>
        <v>0</v>
      </c>
      <c r="F465" s="202" t="n">
        <f aca="false">(F10+F205+F270+F140+F75)/5</f>
        <v>0</v>
      </c>
      <c r="G465" s="203" t="n">
        <f aca="false">(G10+G205+G270+G140+G75)/5</f>
        <v>0</v>
      </c>
      <c r="H465" s="202" t="n">
        <f aca="false">(H10+H205+H270+H140+H75)/5</f>
        <v>0</v>
      </c>
      <c r="I465" s="203" t="n">
        <f aca="false">(I10+I205+I270+I140+I75)/5</f>
        <v>0</v>
      </c>
      <c r="J465" s="202" t="n">
        <f aca="false">(J10+J205+J270+J140+J75)/5</f>
        <v>0</v>
      </c>
      <c r="K465" s="203" t="n">
        <f aca="false">(K10+K205+K270+K140+K75)/5</f>
        <v>0</v>
      </c>
      <c r="L465" s="202" t="n">
        <f aca="false">(L10+L205+L270+L140+L75)/5</f>
        <v>0</v>
      </c>
      <c r="M465" s="203" t="n">
        <f aca="false">(M10+M205+M270+M140+M75)/5</f>
        <v>0</v>
      </c>
      <c r="N465" s="202" t="n">
        <f aca="false">(N10+N205+N270+N140+N75)/5</f>
        <v>0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3.6</v>
      </c>
      <c r="U465" s="203" t="n">
        <f aca="false">SUM(C465,E465,G465,I465,K465,M465,O465,Q465,S465)</f>
        <v>0.4</v>
      </c>
      <c r="V465" s="98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99"/>
      <c r="BO465" s="99"/>
      <c r="BP465" s="99"/>
      <c r="BQ465" s="99"/>
      <c r="BR465" s="99"/>
      <c r="BS465" s="99"/>
      <c r="BT465" s="99"/>
      <c r="BU465" s="99"/>
      <c r="BV465" s="99"/>
      <c r="BW465" s="99"/>
      <c r="BX465" s="99"/>
      <c r="BY465" s="99"/>
    </row>
    <row r="466" s="97" customFormat="true" ht="12.4" hidden="false" customHeight="false" outlineLevel="0" collapsed="false">
      <c r="A466" s="132" t="s">
        <v>88</v>
      </c>
      <c r="B466" s="202" t="n">
        <f aca="false">(B11+B206+B271+B141+B76)/5</f>
        <v>1</v>
      </c>
      <c r="C466" s="203" t="n">
        <f aca="false">(C11+C206+C271+C141+C76)/5</f>
        <v>0.2</v>
      </c>
      <c r="D466" s="202" t="n">
        <f aca="false">(D11+D206+D271+D141+D76)/5</f>
        <v>0.2</v>
      </c>
      <c r="E466" s="203" t="n">
        <f aca="false">(E11+E206+E271+E141+E76)/5</f>
        <v>0</v>
      </c>
      <c r="F466" s="202" t="n">
        <f aca="false">(F11+F206+F271+F141+F76)/5</f>
        <v>0</v>
      </c>
      <c r="G466" s="203" t="n">
        <f aca="false">(G11+G206+G271+G141+G76)/5</f>
        <v>0</v>
      </c>
      <c r="H466" s="202" t="n">
        <f aca="false">(H11+H206+H271+H141+H76)/5</f>
        <v>0.2</v>
      </c>
      <c r="I466" s="203" t="n">
        <f aca="false">(I11+I206+I271+I141+I76)/5</f>
        <v>0</v>
      </c>
      <c r="J466" s="202" t="n">
        <f aca="false">(J11+J206+J271+J141+J76)/5</f>
        <v>0</v>
      </c>
      <c r="K466" s="203" t="n">
        <f aca="false">(K11+K206+K271+K141+K76)/5</f>
        <v>0</v>
      </c>
      <c r="L466" s="202" t="n">
        <f aca="false">(L11+L206+L271+L141+L76)/5</f>
        <v>0</v>
      </c>
      <c r="M466" s="203" t="n">
        <f aca="false">(M11+M206+M271+M141+M76)/5</f>
        <v>0</v>
      </c>
      <c r="N466" s="202" t="n">
        <f aca="false">(N11+N206+N271+N141+N76)/5</f>
        <v>0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1.4</v>
      </c>
      <c r="U466" s="203" t="n">
        <f aca="false">SUM(C466,E466,G466,I466,K466,M466,O466,Q466,S466)</f>
        <v>0.2</v>
      </c>
      <c r="V466" s="98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99"/>
      <c r="BO466" s="99"/>
      <c r="BP466" s="99"/>
      <c r="BQ466" s="99"/>
      <c r="BR466" s="99"/>
      <c r="BS466" s="99"/>
      <c r="BT466" s="99"/>
      <c r="BU466" s="99"/>
      <c r="BV466" s="99"/>
      <c r="BW466" s="99"/>
      <c r="BX466" s="99"/>
      <c r="BY466" s="99"/>
    </row>
    <row r="467" s="97" customFormat="true" ht="12.4" hidden="false" customHeight="false" outlineLevel="0" collapsed="false">
      <c r="A467" s="132" t="s">
        <v>89</v>
      </c>
      <c r="B467" s="202" t="n">
        <f aca="false">(B12+B207+B272+B142+B77)/5</f>
        <v>1.6</v>
      </c>
      <c r="C467" s="203" t="n">
        <f aca="false">(C12+C207+C272+C142+C77)/5</f>
        <v>0.2</v>
      </c>
      <c r="D467" s="202" t="n">
        <f aca="false">(D12+D207+D272+D142+D77)/5</f>
        <v>0.2</v>
      </c>
      <c r="E467" s="203" t="n">
        <f aca="false">(E12+E207+E272+E142+E77)/5</f>
        <v>0</v>
      </c>
      <c r="F467" s="202" t="n">
        <f aca="false">(F12+F207+F272+F142+F77)/5</f>
        <v>0</v>
      </c>
      <c r="G467" s="203" t="n">
        <f aca="false">(G12+G207+G272+G142+G77)/5</f>
        <v>0</v>
      </c>
      <c r="H467" s="202" t="n">
        <f aca="false">(H12+H207+H272+H142+H77)/5</f>
        <v>0</v>
      </c>
      <c r="I467" s="203" t="n">
        <f aca="false">(I12+I207+I272+I142+I77)/5</f>
        <v>0</v>
      </c>
      <c r="J467" s="202" t="n">
        <f aca="false">(J12+J207+J272+J142+J77)/5</f>
        <v>0</v>
      </c>
      <c r="K467" s="203" t="n">
        <f aca="false">(K12+K207+K272+K142+K77)/5</f>
        <v>0</v>
      </c>
      <c r="L467" s="202" t="n">
        <f aca="false">(L12+L207+L272+L142+L77)/5</f>
        <v>0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1.8</v>
      </c>
      <c r="U467" s="203" t="n">
        <f aca="false">SUM(C467,E467,G467,I467,K467,M467,O467,Q467,S467)</f>
        <v>0.2</v>
      </c>
      <c r="V467" s="98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99"/>
      <c r="BO467" s="99"/>
      <c r="BP467" s="99"/>
      <c r="BQ467" s="99"/>
      <c r="BR467" s="99"/>
      <c r="BS467" s="99"/>
      <c r="BT467" s="99"/>
      <c r="BU467" s="99"/>
      <c r="BV467" s="99"/>
      <c r="BW467" s="99"/>
      <c r="BX467" s="99"/>
      <c r="BY467" s="99"/>
    </row>
    <row r="468" s="97" customFormat="true" ht="12.4" hidden="false" customHeight="false" outlineLevel="0" collapsed="false">
      <c r="A468" s="132" t="s">
        <v>90</v>
      </c>
      <c r="B468" s="202" t="n">
        <f aca="false">(B13+B208+B273+B143+B78)/5</f>
        <v>1.8</v>
      </c>
      <c r="C468" s="203" t="n">
        <f aca="false">(C13+C208+C273+C143+C78)/5</f>
        <v>0</v>
      </c>
      <c r="D468" s="202" t="n">
        <f aca="false">(D13+D208+D273+D143+D78)/5</f>
        <v>0.4</v>
      </c>
      <c r="E468" s="203" t="n">
        <f aca="false">(E13+E208+E273+E143+E78)/5</f>
        <v>0</v>
      </c>
      <c r="F468" s="202" t="n">
        <f aca="false">(F13+F208+F273+F143+F78)/5</f>
        <v>0</v>
      </c>
      <c r="G468" s="203" t="n">
        <f aca="false">(G13+G208+G273+G143+G78)/5</f>
        <v>0</v>
      </c>
      <c r="H468" s="202" t="n">
        <f aca="false">(H13+H208+H273+H143+H78)/5</f>
        <v>0</v>
      </c>
      <c r="I468" s="203" t="n">
        <f aca="false">(I13+I208+I273+I143+I78)/5</f>
        <v>0</v>
      </c>
      <c r="J468" s="202" t="n">
        <f aca="false">(J13+J208+J273+J143+J78)/5</f>
        <v>0</v>
      </c>
      <c r="K468" s="203" t="n">
        <f aca="false">(K13+K208+K273+K143+K78)/5</f>
        <v>0</v>
      </c>
      <c r="L468" s="202" t="n">
        <f aca="false">(L13+L208+L273+L143+L78)/5</f>
        <v>0</v>
      </c>
      <c r="M468" s="203" t="n">
        <f aca="false">(M13+M208+M273+M143+M78)/5</f>
        <v>0</v>
      </c>
      <c r="N468" s="202" t="n">
        <f aca="false">(N13+N208+N273+N143+N78)/5</f>
        <v>0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2.2</v>
      </c>
      <c r="U468" s="203" t="n">
        <f aca="false">SUM(C468,E468,G468,I468,K468,M468,O468,Q468,S468)</f>
        <v>0</v>
      </c>
      <c r="V468" s="98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99"/>
      <c r="BO468" s="99"/>
      <c r="BP468" s="99"/>
      <c r="BQ468" s="99"/>
      <c r="BR468" s="99"/>
      <c r="BS468" s="99"/>
      <c r="BT468" s="99"/>
      <c r="BU468" s="99"/>
      <c r="BV468" s="99"/>
      <c r="BW468" s="99"/>
      <c r="BX468" s="99"/>
      <c r="BY468" s="99"/>
    </row>
    <row r="469" s="97" customFormat="true" ht="12.4" hidden="false" customHeight="false" outlineLevel="0" collapsed="false">
      <c r="A469" s="132" t="s">
        <v>91</v>
      </c>
      <c r="B469" s="202" t="n">
        <f aca="false">(B14+B209+B274+B144+B79)/5</f>
        <v>15</v>
      </c>
      <c r="C469" s="203" t="n">
        <f aca="false">(C14+C209+C274+C144+C79)/5</f>
        <v>0</v>
      </c>
      <c r="D469" s="202" t="n">
        <f aca="false">(D14+D209+D274+D144+D79)/5</f>
        <v>3</v>
      </c>
      <c r="E469" s="203" t="n">
        <f aca="false">(E14+E209+E274+E144+E79)/5</f>
        <v>0</v>
      </c>
      <c r="F469" s="202" t="n">
        <f aca="false">(F14+F209+F274+F144+F79)/5</f>
        <v>0.6</v>
      </c>
      <c r="G469" s="203" t="n">
        <f aca="false">(G14+G209+G274+G144+G79)/5</f>
        <v>0</v>
      </c>
      <c r="H469" s="202" t="n">
        <f aca="false">(H14+H209+H274+H144+H79)/5</f>
        <v>0</v>
      </c>
      <c r="I469" s="203" t="n">
        <f aca="false">(I14+I209+I274+I144+I79)/5</f>
        <v>0</v>
      </c>
      <c r="J469" s="202" t="n">
        <f aca="false">(J14+J209+J274+J144+J79)/5</f>
        <v>0</v>
      </c>
      <c r="K469" s="203" t="n">
        <f aca="false">(K14+K209+K274+K144+K79)/5</f>
        <v>0</v>
      </c>
      <c r="L469" s="202" t="n">
        <f aca="false">(L14+L209+L274+L144+L79)/5</f>
        <v>0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18.6</v>
      </c>
      <c r="U469" s="203" t="n">
        <f aca="false">SUM(C469,E469,G469,I469,K469,M469,O469,Q469,S469)</f>
        <v>0</v>
      </c>
      <c r="V469" s="98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99"/>
      <c r="BO469" s="99"/>
      <c r="BP469" s="99"/>
      <c r="BQ469" s="99"/>
      <c r="BR469" s="99"/>
      <c r="BS469" s="99"/>
      <c r="BT469" s="99"/>
      <c r="BU469" s="99"/>
      <c r="BV469" s="99"/>
      <c r="BW469" s="99"/>
      <c r="BX469" s="99"/>
      <c r="BY469" s="99"/>
    </row>
    <row r="470" s="97" customFormat="true" ht="12.4" hidden="false" customHeight="false" outlineLevel="0" collapsed="false">
      <c r="A470" s="132" t="s">
        <v>92</v>
      </c>
      <c r="B470" s="202" t="n">
        <f aca="false">(B15+B210+B275+B145+B80)/5</f>
        <v>41.8</v>
      </c>
      <c r="C470" s="203" t="n">
        <f aca="false">(C15+C210+C275+C145+C80)/5</f>
        <v>1</v>
      </c>
      <c r="D470" s="202" t="n">
        <f aca="false">(D15+D210+D275+D145+D80)/5</f>
        <v>2.6</v>
      </c>
      <c r="E470" s="203" t="n">
        <f aca="false">(E15+E210+E275+E145+E80)/5</f>
        <v>0</v>
      </c>
      <c r="F470" s="202" t="n">
        <f aca="false">(F15+F210+F275+F145+F80)/5</f>
        <v>0</v>
      </c>
      <c r="G470" s="203" t="n">
        <f aca="false">(G15+G210+G275+G145+G80)/5</f>
        <v>0</v>
      </c>
      <c r="H470" s="202" t="n">
        <f aca="false">(H15+H210+H275+H145+H80)/5</f>
        <v>0</v>
      </c>
      <c r="I470" s="203" t="n">
        <f aca="false">(I15+I210+I275+I145+I80)/5</f>
        <v>0</v>
      </c>
      <c r="J470" s="202" t="n">
        <f aca="false">(J15+J210+J275+J145+J80)/5</f>
        <v>0</v>
      </c>
      <c r="K470" s="203" t="n">
        <f aca="false">(K15+K210+K275+K145+K80)/5</f>
        <v>0</v>
      </c>
      <c r="L470" s="202" t="n">
        <f aca="false">(L15+L210+L275+L145+L80)/5</f>
        <v>0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44.4</v>
      </c>
      <c r="U470" s="203" t="n">
        <f aca="false">SUM(C470,E470,G470,I470,K470,M470,O470,Q470,S470)</f>
        <v>1</v>
      </c>
      <c r="V470" s="98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99"/>
      <c r="BO470" s="99"/>
      <c r="BP470" s="99"/>
      <c r="BQ470" s="99"/>
      <c r="BR470" s="99"/>
      <c r="BS470" s="99"/>
      <c r="BT470" s="99"/>
      <c r="BU470" s="99"/>
      <c r="BV470" s="99"/>
      <c r="BW470" s="99"/>
      <c r="BX470" s="99"/>
      <c r="BY470" s="99"/>
    </row>
    <row r="471" s="97" customFormat="true" ht="12.4" hidden="false" customHeight="false" outlineLevel="0" collapsed="false">
      <c r="A471" s="132" t="s">
        <v>93</v>
      </c>
      <c r="B471" s="202" t="n">
        <f aca="false">(B16+B211+B276+B146+B81)/5</f>
        <v>104.2</v>
      </c>
      <c r="C471" s="203" t="n">
        <f aca="false">(C16+C211+C276+C146+C81)/5</f>
        <v>3</v>
      </c>
      <c r="D471" s="202" t="n">
        <f aca="false">(D16+D211+D276+D146+D81)/5</f>
        <v>4.2</v>
      </c>
      <c r="E471" s="203" t="n">
        <f aca="false">(E16+E211+E276+E146+E81)/5</f>
        <v>0.2</v>
      </c>
      <c r="F471" s="202" t="n">
        <f aca="false">(F16+F211+F276+F146+F81)/5</f>
        <v>0.4</v>
      </c>
      <c r="G471" s="203" t="n">
        <f aca="false">(G16+G211+G276+G146+G81)/5</f>
        <v>0</v>
      </c>
      <c r="H471" s="202" t="n">
        <f aca="false">(H16+H211+H276+H146+H81)/5</f>
        <v>0</v>
      </c>
      <c r="I471" s="203" t="n">
        <f aca="false">(I16+I211+I276+I146+I81)/5</f>
        <v>0</v>
      </c>
      <c r="J471" s="202" t="n">
        <f aca="false">(J16+J211+J276+J146+J81)/5</f>
        <v>0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108.8</v>
      </c>
      <c r="U471" s="203" t="n">
        <f aca="false">SUM(C471,E471,G471,I471,K471,M471,O471,Q471,S471)</f>
        <v>3.2</v>
      </c>
      <c r="V471" s="98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99"/>
      <c r="BO471" s="99"/>
      <c r="BP471" s="99"/>
      <c r="BQ471" s="99"/>
      <c r="BR471" s="99"/>
      <c r="BS471" s="99"/>
      <c r="BT471" s="99"/>
      <c r="BU471" s="99"/>
      <c r="BV471" s="99"/>
      <c r="BW471" s="99"/>
      <c r="BX471" s="99"/>
      <c r="BY471" s="99"/>
    </row>
    <row r="472" s="97" customFormat="true" ht="12.4" hidden="false" customHeight="false" outlineLevel="0" collapsed="false">
      <c r="A472" s="132" t="s">
        <v>94</v>
      </c>
      <c r="B472" s="202" t="n">
        <f aca="false">(B17+B212+B277+B147+B82)/5</f>
        <v>80</v>
      </c>
      <c r="C472" s="203" t="n">
        <f aca="false">(C17+C212+C277+C147+C82)/5</f>
        <v>3.4</v>
      </c>
      <c r="D472" s="202" t="n">
        <f aca="false">(D17+D212+D277+D147+D82)/5</f>
        <v>3.6</v>
      </c>
      <c r="E472" s="203" t="n">
        <f aca="false">(E17+E212+E277+E147+E82)/5</f>
        <v>0.2</v>
      </c>
      <c r="F472" s="202" t="n">
        <f aca="false">(F17+F212+F277+F147+F82)/5</f>
        <v>0.2</v>
      </c>
      <c r="G472" s="203" t="n">
        <f aca="false">(G17+G212+G277+G147+G82)/5</f>
        <v>0</v>
      </c>
      <c r="H472" s="202" t="n">
        <f aca="false">(H17+H212+H277+H147+H82)/5</f>
        <v>0</v>
      </c>
      <c r="I472" s="203" t="n">
        <f aca="false">(I17+I212+I277+I147+I82)/5</f>
        <v>0</v>
      </c>
      <c r="J472" s="202" t="n">
        <f aca="false">(J17+J212+J277+J147+J82)/5</f>
        <v>0</v>
      </c>
      <c r="K472" s="203" t="n">
        <f aca="false">(K17+K212+K277+K147+K82)/5</f>
        <v>0</v>
      </c>
      <c r="L472" s="202" t="n">
        <f aca="false">(L17+L212+L277+L147+L82)/5</f>
        <v>0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83.8</v>
      </c>
      <c r="U472" s="203" t="n">
        <f aca="false">SUM(C472,E472,G472,I472,K472,M472,O472,Q472,S472)</f>
        <v>3.6</v>
      </c>
      <c r="V472" s="98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99"/>
      <c r="BO472" s="99"/>
      <c r="BP472" s="99"/>
      <c r="BQ472" s="99"/>
      <c r="BR472" s="99"/>
      <c r="BS472" s="99"/>
      <c r="BT472" s="99"/>
      <c r="BU472" s="99"/>
      <c r="BV472" s="99"/>
      <c r="BW472" s="99"/>
      <c r="BX472" s="99"/>
      <c r="BY472" s="99"/>
    </row>
    <row r="473" s="97" customFormat="true" ht="12.4" hidden="false" customHeight="false" outlineLevel="0" collapsed="false">
      <c r="A473" s="132" t="s">
        <v>95</v>
      </c>
      <c r="B473" s="202" t="n">
        <f aca="false">(B18+B213+B278+B148+B83)/5</f>
        <v>82</v>
      </c>
      <c r="C473" s="203" t="n">
        <f aca="false">(C18+C213+C278+C148+C83)/5</f>
        <v>3</v>
      </c>
      <c r="D473" s="202" t="n">
        <f aca="false">(D18+D213+D278+D148+D83)/5</f>
        <v>3</v>
      </c>
      <c r="E473" s="203" t="n">
        <f aca="false">(E18+E213+E278+E148+E83)/5</f>
        <v>0.2</v>
      </c>
      <c r="F473" s="202" t="n">
        <f aca="false">(F18+F213+F278+F148+F83)/5</f>
        <v>0</v>
      </c>
      <c r="G473" s="203" t="n">
        <f aca="false">(G18+G213+G278+G148+G83)/5</f>
        <v>0</v>
      </c>
      <c r="H473" s="202" t="n">
        <f aca="false">(H18+H213+H278+H148+H83)/5</f>
        <v>0</v>
      </c>
      <c r="I473" s="203" t="n">
        <f aca="false">(I18+I213+I278+I148+I83)/5</f>
        <v>0</v>
      </c>
      <c r="J473" s="202" t="n">
        <f aca="false">(J18+J213+J278+J148+J83)/5</f>
        <v>0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85</v>
      </c>
      <c r="U473" s="203" t="n">
        <f aca="false">SUM(C473,E473,G473,I473,K473,M473,O473,Q473,S473)</f>
        <v>3.2</v>
      </c>
      <c r="V473" s="98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99"/>
      <c r="BO473" s="99"/>
      <c r="BP473" s="99"/>
      <c r="BQ473" s="99"/>
      <c r="BR473" s="99"/>
      <c r="BS473" s="99"/>
      <c r="BT473" s="99"/>
      <c r="BU473" s="99"/>
      <c r="BV473" s="99"/>
      <c r="BW473" s="99"/>
      <c r="BX473" s="99"/>
      <c r="BY473" s="99"/>
    </row>
    <row r="474" s="97" customFormat="true" ht="12.4" hidden="false" customHeight="false" outlineLevel="0" collapsed="false">
      <c r="A474" s="132" t="s">
        <v>96</v>
      </c>
      <c r="B474" s="202" t="n">
        <f aca="false">(B19+B214+B279+B149+B84)/5</f>
        <v>81.2</v>
      </c>
      <c r="C474" s="203" t="n">
        <f aca="false">(C19+C214+C279+C149+C84)/5</f>
        <v>5.4</v>
      </c>
      <c r="D474" s="202" t="n">
        <f aca="false">(D19+D214+D279+D149+D84)/5</f>
        <v>4.8</v>
      </c>
      <c r="E474" s="203" t="n">
        <f aca="false">(E19+E214+E279+E149+E84)/5</f>
        <v>0</v>
      </c>
      <c r="F474" s="202" t="n">
        <f aca="false">(F19+F214+F279+F149+F84)/5</f>
        <v>0</v>
      </c>
      <c r="G474" s="203" t="n">
        <f aca="false">(G19+G214+G279+G149+G84)/5</f>
        <v>0</v>
      </c>
      <c r="H474" s="202" t="n">
        <f aca="false">(H19+H214+H279+H149+H84)/5</f>
        <v>0</v>
      </c>
      <c r="I474" s="203" t="n">
        <f aca="false">(I19+I214+I279+I149+I84)/5</f>
        <v>0</v>
      </c>
      <c r="J474" s="202" t="n">
        <f aca="false">(J19+J214+J279+J149+J84)/5</f>
        <v>0</v>
      </c>
      <c r="K474" s="203" t="n">
        <f aca="false">(K19+K214+K279+K149+K84)/5</f>
        <v>0</v>
      </c>
      <c r="L474" s="202" t="n">
        <f aca="false">(L19+L214+L279+L149+L84)/5</f>
        <v>0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86</v>
      </c>
      <c r="U474" s="203" t="n">
        <f aca="false">SUM(C474,E474,G474,I474,K474,M474,O474,Q474,S474)</f>
        <v>5.4</v>
      </c>
      <c r="V474" s="98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99"/>
      <c r="BO474" s="99"/>
      <c r="BP474" s="99"/>
      <c r="BQ474" s="99"/>
      <c r="BR474" s="99"/>
      <c r="BS474" s="99"/>
      <c r="BT474" s="99"/>
      <c r="BU474" s="99"/>
      <c r="BV474" s="99"/>
      <c r="BW474" s="99"/>
      <c r="BX474" s="99"/>
      <c r="BY474" s="99"/>
    </row>
    <row r="475" s="97" customFormat="true" ht="12.4" hidden="false" customHeight="false" outlineLevel="0" collapsed="false">
      <c r="A475" s="132" t="s">
        <v>97</v>
      </c>
      <c r="B475" s="202" t="n">
        <f aca="false">(B20+B215+B280+B150+B85)/5</f>
        <v>85.2</v>
      </c>
      <c r="C475" s="203" t="n">
        <f aca="false">(C20+C215+C280+C150+C85)/5</f>
        <v>2</v>
      </c>
      <c r="D475" s="202" t="n">
        <f aca="false">(D20+D215+D280+D150+D85)/5</f>
        <v>6.4</v>
      </c>
      <c r="E475" s="203" t="n">
        <f aca="false">(E20+E215+E280+E150+E85)/5</f>
        <v>0</v>
      </c>
      <c r="F475" s="202" t="n">
        <f aca="false">(F20+F215+F280+F150+F85)/5</f>
        <v>0.2</v>
      </c>
      <c r="G475" s="203" t="n">
        <f aca="false">(G20+G215+G280+G150+G85)/5</f>
        <v>0</v>
      </c>
      <c r="H475" s="202" t="n">
        <f aca="false">(H20+H215+H280+H150+H85)/5</f>
        <v>0</v>
      </c>
      <c r="I475" s="203" t="n">
        <f aca="false">(I20+I215+I280+I150+I85)/5</f>
        <v>0</v>
      </c>
      <c r="J475" s="202" t="n">
        <f aca="false">(J20+J215+J280+J150+J85)/5</f>
        <v>0</v>
      </c>
      <c r="K475" s="203" t="n">
        <f aca="false">(K20+K215+K280+K150+K85)/5</f>
        <v>0</v>
      </c>
      <c r="L475" s="202" t="n">
        <f aca="false">(L20+L215+L280+L150+L85)/5</f>
        <v>0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91.8</v>
      </c>
      <c r="U475" s="203" t="n">
        <f aca="false">SUM(C475,E475,G475,I475,K475,M475,O475,Q475,S475)</f>
        <v>2</v>
      </c>
      <c r="V475" s="98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99"/>
      <c r="BO475" s="99"/>
      <c r="BP475" s="99"/>
      <c r="BQ475" s="99"/>
      <c r="BR475" s="99"/>
      <c r="BS475" s="99"/>
      <c r="BT475" s="99"/>
      <c r="BU475" s="99"/>
      <c r="BV475" s="99"/>
      <c r="BW475" s="99"/>
      <c r="BX475" s="99"/>
      <c r="BY475" s="99"/>
    </row>
    <row r="476" s="97" customFormat="true" ht="12.4" hidden="false" customHeight="false" outlineLevel="0" collapsed="false">
      <c r="A476" s="132" t="s">
        <v>98</v>
      </c>
      <c r="B476" s="202" t="n">
        <f aca="false">(B21+B216+B281+B151+B86)/5</f>
        <v>87.4</v>
      </c>
      <c r="C476" s="203" t="n">
        <f aca="false">(C21+C216+C281+C151+C86)/5</f>
        <v>4</v>
      </c>
      <c r="D476" s="202" t="n">
        <f aca="false">(D21+D216+D281+D151+D86)/5</f>
        <v>6.8</v>
      </c>
      <c r="E476" s="203" t="n">
        <f aca="false">(E21+E216+E281+E151+E86)/5</f>
        <v>0.6</v>
      </c>
      <c r="F476" s="202" t="n">
        <f aca="false">(F21+F216+F281+F151+F86)/5</f>
        <v>0.6</v>
      </c>
      <c r="G476" s="203" t="n">
        <f aca="false">(G21+G216+G281+G151+G86)/5</f>
        <v>0</v>
      </c>
      <c r="H476" s="202" t="n">
        <f aca="false">(H21+H216+H281+H151+H86)/5</f>
        <v>0</v>
      </c>
      <c r="I476" s="203" t="n">
        <f aca="false">(I21+I216+I281+I151+I86)/5</f>
        <v>0</v>
      </c>
      <c r="J476" s="202" t="n">
        <f aca="false">(J21+J216+J281+J151+J86)/5</f>
        <v>0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94.8</v>
      </c>
      <c r="U476" s="203" t="n">
        <f aca="false">SUM(C476,E476,G476,I476,K476,M476,O476,Q476,S476)</f>
        <v>4.6</v>
      </c>
      <c r="V476" s="98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99"/>
      <c r="BO476" s="99"/>
      <c r="BP476" s="99"/>
      <c r="BQ476" s="99"/>
      <c r="BR476" s="99"/>
      <c r="BS476" s="99"/>
      <c r="BT476" s="99"/>
      <c r="BU476" s="99"/>
      <c r="BV476" s="99"/>
      <c r="BW476" s="99"/>
      <c r="BX476" s="99"/>
      <c r="BY476" s="99"/>
    </row>
    <row r="477" s="97" customFormat="true" ht="12.4" hidden="false" customHeight="false" outlineLevel="0" collapsed="false">
      <c r="A477" s="132" t="s">
        <v>99</v>
      </c>
      <c r="B477" s="202" t="n">
        <f aca="false">(B22+B217+B282+B152+B87)/5</f>
        <v>74</v>
      </c>
      <c r="C477" s="203" t="n">
        <f aca="false">(C22+C217+C282+C152+C87)/5</f>
        <v>1.6</v>
      </c>
      <c r="D477" s="202" t="n">
        <f aca="false">(D22+D217+D282+D152+D87)/5</f>
        <v>9.8</v>
      </c>
      <c r="E477" s="203" t="n">
        <f aca="false">(E22+E217+E282+E152+E87)/5</f>
        <v>0.4</v>
      </c>
      <c r="F477" s="202" t="n">
        <f aca="false">(F22+F217+F282+F152+F87)/5</f>
        <v>0.4</v>
      </c>
      <c r="G477" s="203" t="n">
        <f aca="false">(G22+G217+G282+G152+G87)/5</f>
        <v>0</v>
      </c>
      <c r="H477" s="202" t="n">
        <f aca="false">(H22+H217+H282+H152+H87)/5</f>
        <v>0.6</v>
      </c>
      <c r="I477" s="203" t="n">
        <f aca="false">(I22+I217+I282+I152+I87)/5</f>
        <v>0</v>
      </c>
      <c r="J477" s="202" t="n">
        <f aca="false">(J22+J217+J282+J152+J87)/5</f>
        <v>0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84.8</v>
      </c>
      <c r="U477" s="203" t="n">
        <f aca="false">SUM(C477,E477,G477,I477,K477,M477,O477,Q477,S477)</f>
        <v>2</v>
      </c>
      <c r="V477" s="98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99"/>
      <c r="BO477" s="99"/>
      <c r="BP477" s="99"/>
      <c r="BQ477" s="99"/>
      <c r="BR477" s="99"/>
      <c r="BS477" s="99"/>
      <c r="BT477" s="99"/>
      <c r="BU477" s="99"/>
      <c r="BV477" s="99"/>
      <c r="BW477" s="99"/>
      <c r="BX477" s="99"/>
      <c r="BY477" s="99"/>
    </row>
    <row r="478" s="97" customFormat="true" ht="12.4" hidden="false" customHeight="false" outlineLevel="0" collapsed="false">
      <c r="A478" s="132" t="s">
        <v>100</v>
      </c>
      <c r="B478" s="202" t="n">
        <f aca="false">(B23+B218+B283+B153+B88)/5</f>
        <v>84.4</v>
      </c>
      <c r="C478" s="203" t="n">
        <f aca="false">(C23+C218+C283+C153+C88)/5</f>
        <v>2.8</v>
      </c>
      <c r="D478" s="202" t="n">
        <f aca="false">(D23+D218+D283+D153+D88)/5</f>
        <v>10.2</v>
      </c>
      <c r="E478" s="203" t="n">
        <f aca="false">(E23+E218+E283+E153+E88)/5</f>
        <v>0.4</v>
      </c>
      <c r="F478" s="202" t="n">
        <f aca="false">(F23+F218+F283+F153+F88)/5</f>
        <v>0.8</v>
      </c>
      <c r="G478" s="203" t="n">
        <f aca="false">(G23+G218+G283+G153+G88)/5</f>
        <v>0</v>
      </c>
      <c r="H478" s="202" t="n">
        <f aca="false">(H23+H218+H283+H153+H88)/5</f>
        <v>0</v>
      </c>
      <c r="I478" s="203" t="n">
        <f aca="false">(I23+I218+I283+I153+I88)/5</f>
        <v>0</v>
      </c>
      <c r="J478" s="202" t="n">
        <f aca="false">(J23+J218+J283+J153+J88)/5</f>
        <v>0</v>
      </c>
      <c r="K478" s="203" t="n">
        <f aca="false">(K23+K218+K283+K153+K88)/5</f>
        <v>0</v>
      </c>
      <c r="L478" s="202" t="n">
        <f aca="false">(L23+L218+L283+L153+L88)/5</f>
        <v>0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95.4</v>
      </c>
      <c r="U478" s="203" t="n">
        <f aca="false">SUM(C478,E478,G478,I478,K478,M478,O478,Q478,S478)</f>
        <v>3.2</v>
      </c>
      <c r="V478" s="98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99"/>
      <c r="BO478" s="99"/>
      <c r="BP478" s="99"/>
      <c r="BQ478" s="99"/>
      <c r="BR478" s="99"/>
      <c r="BS478" s="99"/>
      <c r="BT478" s="99"/>
      <c r="BU478" s="99"/>
      <c r="BV478" s="99"/>
      <c r="BW478" s="99"/>
      <c r="BX478" s="99"/>
      <c r="BY478" s="99"/>
    </row>
    <row r="479" s="97" customFormat="true" ht="12.4" hidden="false" customHeight="false" outlineLevel="0" collapsed="false">
      <c r="A479" s="132" t="s">
        <v>101</v>
      </c>
      <c r="B479" s="202" t="n">
        <f aca="false">(B24+B219+B284+B154+B89)/5</f>
        <v>111.6</v>
      </c>
      <c r="C479" s="203" t="n">
        <f aca="false">(C24+C219+C284+C154+C89)/5</f>
        <v>6.8</v>
      </c>
      <c r="D479" s="202" t="n">
        <f aca="false">(D24+D219+D284+D154+D89)/5</f>
        <v>6.8</v>
      </c>
      <c r="E479" s="203" t="n">
        <f aca="false">(E24+E219+E284+E154+E89)/5</f>
        <v>0</v>
      </c>
      <c r="F479" s="202" t="n">
        <f aca="false">(F24+F219+F284+F154+F89)/5</f>
        <v>0</v>
      </c>
      <c r="G479" s="203" t="n">
        <f aca="false">(G24+G219+G284+G154+G89)/5</f>
        <v>0</v>
      </c>
      <c r="H479" s="202" t="n">
        <f aca="false">(H24+H219+H284+H154+H89)/5</f>
        <v>0</v>
      </c>
      <c r="I479" s="203" t="n">
        <f aca="false">(I24+I219+I284+I154+I89)/5</f>
        <v>0</v>
      </c>
      <c r="J479" s="202" t="n">
        <f aca="false">(J24+J219+J284+J154+J89)/5</f>
        <v>0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118.4</v>
      </c>
      <c r="U479" s="203" t="n">
        <f aca="false">SUM(C479,E479,G479,I479,K479,M479,O479,Q479,S479)</f>
        <v>6.8</v>
      </c>
      <c r="V479" s="98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99"/>
      <c r="BO479" s="99"/>
      <c r="BP479" s="99"/>
      <c r="BQ479" s="99"/>
      <c r="BR479" s="99"/>
      <c r="BS479" s="99"/>
      <c r="BT479" s="99"/>
      <c r="BU479" s="99"/>
      <c r="BV479" s="99"/>
      <c r="BW479" s="99"/>
      <c r="BX479" s="99"/>
      <c r="BY479" s="99"/>
    </row>
    <row r="480" s="97" customFormat="true" ht="12.4" hidden="false" customHeight="false" outlineLevel="0" collapsed="false">
      <c r="A480" s="132" t="s">
        <v>102</v>
      </c>
      <c r="B480" s="202" t="n">
        <f aca="false">(B25+B220+B285+B155+B90)/5</f>
        <v>134.2</v>
      </c>
      <c r="C480" s="203" t="n">
        <f aca="false">(C25+C220+C285+C155+C90)/5</f>
        <v>8.8</v>
      </c>
      <c r="D480" s="202" t="n">
        <f aca="false">(D25+D220+D285+D155+D90)/5</f>
        <v>10.6</v>
      </c>
      <c r="E480" s="203" t="n">
        <f aca="false">(E25+E220+E285+E155+E90)/5</f>
        <v>0.4</v>
      </c>
      <c r="F480" s="202" t="n">
        <f aca="false">(F25+F220+F285+F155+F90)/5</f>
        <v>0.6</v>
      </c>
      <c r="G480" s="203" t="n">
        <f aca="false">(G25+G220+G285+G155+G90)/5</f>
        <v>0</v>
      </c>
      <c r="H480" s="202" t="n">
        <f aca="false">(H25+H220+H285+H155+H90)/5</f>
        <v>0</v>
      </c>
      <c r="I480" s="203" t="n">
        <f aca="false">(I25+I220+I285+I155+I90)/5</f>
        <v>0</v>
      </c>
      <c r="J480" s="202" t="n">
        <f aca="false">(J25+J220+J285+J155+J90)/5</f>
        <v>0</v>
      </c>
      <c r="K480" s="203" t="n">
        <f aca="false">(K25+K220+K285+K155+K90)/5</f>
        <v>0</v>
      </c>
      <c r="L480" s="202" t="n">
        <f aca="false">(L25+L220+L285+L155+L90)/5</f>
        <v>0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145.4</v>
      </c>
      <c r="U480" s="203" t="n">
        <f aca="false">SUM(C480,E480,G480,I480,K480,M480,O480,Q480,S480)</f>
        <v>9.2</v>
      </c>
      <c r="V480" s="98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99"/>
      <c r="BO480" s="99"/>
      <c r="BP480" s="99"/>
      <c r="BQ480" s="99"/>
      <c r="BR480" s="99"/>
      <c r="BS480" s="99"/>
      <c r="BT480" s="99"/>
      <c r="BU480" s="99"/>
      <c r="BV480" s="99"/>
      <c r="BW480" s="99"/>
      <c r="BX480" s="99"/>
      <c r="BY480" s="99"/>
    </row>
    <row r="481" s="97" customFormat="true" ht="12.4" hidden="false" customHeight="false" outlineLevel="0" collapsed="false">
      <c r="A481" s="132" t="s">
        <v>103</v>
      </c>
      <c r="B481" s="202" t="n">
        <f aca="false">(B26+B221+B286+B156+B91)/5</f>
        <v>125.4</v>
      </c>
      <c r="C481" s="203" t="n">
        <f aca="false">(C26+C221+C286+C156+C91)/5</f>
        <v>7.2</v>
      </c>
      <c r="D481" s="202" t="n">
        <f aca="false">(D26+D221+D286+D156+D91)/5</f>
        <v>5.2</v>
      </c>
      <c r="E481" s="203" t="n">
        <f aca="false">(E26+E221+E286+E156+E91)/5</f>
        <v>0.6</v>
      </c>
      <c r="F481" s="202" t="n">
        <f aca="false">(F26+F221+F286+F156+F91)/5</f>
        <v>0</v>
      </c>
      <c r="G481" s="203" t="n">
        <f aca="false">(G26+G221+G286+G156+G91)/5</f>
        <v>0</v>
      </c>
      <c r="H481" s="202" t="n">
        <f aca="false">(H26+H221+H286+H156+H91)/5</f>
        <v>0</v>
      </c>
      <c r="I481" s="203" t="n">
        <f aca="false">(I26+I221+I286+I156+I91)/5</f>
        <v>0</v>
      </c>
      <c r="J481" s="202" t="n">
        <f aca="false">(J26+J221+J286+J156+J91)/5</f>
        <v>0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</v>
      </c>
      <c r="O481" s="203" t="n">
        <f aca="false">(O26+O221+O286+O156+O91)/5</f>
        <v>0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130.6</v>
      </c>
      <c r="U481" s="203" t="n">
        <f aca="false">SUM(C481,E481,G481,I481,K481,M481,O481,Q481,S481)</f>
        <v>7.8</v>
      </c>
      <c r="V481" s="98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99"/>
      <c r="BO481" s="99"/>
      <c r="BP481" s="99"/>
      <c r="BQ481" s="99"/>
      <c r="BR481" s="99"/>
      <c r="BS481" s="99"/>
      <c r="BT481" s="99"/>
      <c r="BU481" s="99"/>
      <c r="BV481" s="99"/>
      <c r="BW481" s="99"/>
      <c r="BX481" s="99"/>
      <c r="BY481" s="99"/>
    </row>
    <row r="482" s="97" customFormat="true" ht="12.4" hidden="false" customHeight="false" outlineLevel="0" collapsed="false">
      <c r="A482" s="132" t="s">
        <v>104</v>
      </c>
      <c r="B482" s="202" t="n">
        <f aca="false">(B27+B222+B287+B157+B92)/5</f>
        <v>103</v>
      </c>
      <c r="C482" s="203" t="n">
        <f aca="false">(C27+C222+C287+C157+C92)/5</f>
        <v>4.8</v>
      </c>
      <c r="D482" s="202" t="n">
        <f aca="false">(D27+D222+D287+D157+D92)/5</f>
        <v>8.2</v>
      </c>
      <c r="E482" s="203" t="n">
        <f aca="false">(E27+E222+E287+E157+E92)/5</f>
        <v>0</v>
      </c>
      <c r="F482" s="202" t="n">
        <f aca="false">(F27+F222+F287+F157+F92)/5</f>
        <v>0.4</v>
      </c>
      <c r="G482" s="203" t="n">
        <f aca="false">(G27+G222+G287+G157+G92)/5</f>
        <v>0</v>
      </c>
      <c r="H482" s="202" t="n">
        <f aca="false">(H27+H222+H287+H157+H92)/5</f>
        <v>0</v>
      </c>
      <c r="I482" s="203" t="n">
        <f aca="false">(I27+I222+I287+I157+I92)/5</f>
        <v>0</v>
      </c>
      <c r="J482" s="202" t="n">
        <f aca="false">(J27+J222+J287+J157+J92)/5</f>
        <v>0</v>
      </c>
      <c r="K482" s="203" t="n">
        <f aca="false">(K27+K222+K287+K157+K92)/5</f>
        <v>0</v>
      </c>
      <c r="L482" s="202" t="n">
        <f aca="false">(L27+L222+L287+L157+L92)/5</f>
        <v>0</v>
      </c>
      <c r="M482" s="203" t="n">
        <f aca="false">(M27+M222+M287+M157+M92)/5</f>
        <v>0</v>
      </c>
      <c r="N482" s="202" t="n">
        <f aca="false">(N27+N222+N287+N157+N92)/5</f>
        <v>0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111.6</v>
      </c>
      <c r="U482" s="203" t="n">
        <f aca="false">SUM(C482,E482,G482,I482,K482,M482,O482,Q482,S482)</f>
        <v>4.8</v>
      </c>
      <c r="V482" s="98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99"/>
      <c r="BO482" s="99"/>
      <c r="BP482" s="99"/>
      <c r="BQ482" s="99"/>
      <c r="BR482" s="99"/>
      <c r="BS482" s="99"/>
      <c r="BT482" s="99"/>
      <c r="BU482" s="99"/>
      <c r="BV482" s="99"/>
      <c r="BW482" s="99"/>
      <c r="BX482" s="99"/>
      <c r="BY482" s="99"/>
    </row>
    <row r="483" s="97" customFormat="true" ht="12.4" hidden="false" customHeight="false" outlineLevel="0" collapsed="false">
      <c r="A483" s="132" t="s">
        <v>106</v>
      </c>
      <c r="B483" s="202" t="n">
        <f aca="false">(B28+B223+B288+B158+B93)/5</f>
        <v>41.2</v>
      </c>
      <c r="C483" s="203" t="n">
        <f aca="false">(C28+C223+C288+C158+C93)/5</f>
        <v>1.4</v>
      </c>
      <c r="D483" s="202" t="n">
        <f aca="false">(D28+D223+D288+D158+D93)/5</f>
        <v>12.2</v>
      </c>
      <c r="E483" s="203" t="n">
        <f aca="false">(E28+E223+E288+E158+E93)/5</f>
        <v>0</v>
      </c>
      <c r="F483" s="202" t="n">
        <f aca="false">(F28+F223+F288+F158+F93)/5</f>
        <v>0.2</v>
      </c>
      <c r="G483" s="203" t="n">
        <f aca="false">(G28+G223+G288+G158+G93)/5</f>
        <v>0</v>
      </c>
      <c r="H483" s="202" t="n">
        <f aca="false">(H28+H223+H288+H158+H93)/5</f>
        <v>0</v>
      </c>
      <c r="I483" s="203" t="n">
        <f aca="false">(I28+I223+I288+I158+I93)/5</f>
        <v>0</v>
      </c>
      <c r="J483" s="202" t="n">
        <f aca="false">(J28+J223+J288+J158+J93)/5</f>
        <v>0</v>
      </c>
      <c r="K483" s="203" t="n">
        <f aca="false">(K28+K223+K288+K158+K93)/5</f>
        <v>0</v>
      </c>
      <c r="L483" s="202" t="n">
        <f aca="false">(L28+L223+L288+L158+L93)/5</f>
        <v>0</v>
      </c>
      <c r="M483" s="203" t="n">
        <f aca="false">(M28+M223+M288+M158+M93)/5</f>
        <v>0</v>
      </c>
      <c r="N483" s="202" t="n">
        <f aca="false">(N28+N223+N288+N158+N93)/5</f>
        <v>0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53.6</v>
      </c>
      <c r="U483" s="203" t="n">
        <f aca="false">SUM(C483,E483,G483,I483,K483,M483,O483,Q483,S483)</f>
        <v>1.4</v>
      </c>
      <c r="V483" s="98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99"/>
      <c r="BO483" s="99"/>
      <c r="BP483" s="99"/>
      <c r="BQ483" s="99"/>
      <c r="BR483" s="99"/>
      <c r="BS483" s="99"/>
      <c r="BT483" s="99"/>
      <c r="BU483" s="99"/>
      <c r="BV483" s="99"/>
      <c r="BW483" s="99"/>
      <c r="BX483" s="99"/>
      <c r="BY483" s="99"/>
    </row>
    <row r="484" s="97" customFormat="true" ht="12.4" hidden="false" customHeight="false" outlineLevel="0" collapsed="false">
      <c r="A484" s="132" t="s">
        <v>107</v>
      </c>
      <c r="B484" s="202" t="n">
        <f aca="false">(B29+B224+B289+B159+B94)/5</f>
        <v>20.6</v>
      </c>
      <c r="C484" s="203" t="n">
        <f aca="false">(C29+C224+C289+C159+C94)/5</f>
        <v>1.2</v>
      </c>
      <c r="D484" s="202" t="n">
        <f aca="false">(D29+D224+D289+D159+D94)/5</f>
        <v>6.6</v>
      </c>
      <c r="E484" s="203" t="n">
        <f aca="false">(E29+E224+E289+E159+E94)/5</f>
        <v>0.2</v>
      </c>
      <c r="F484" s="202" t="n">
        <f aca="false">(F29+F224+F289+F159+F94)/5</f>
        <v>0</v>
      </c>
      <c r="G484" s="203" t="n">
        <f aca="false">(G29+G224+G289+G159+G94)/5</f>
        <v>0</v>
      </c>
      <c r="H484" s="202" t="n">
        <f aca="false">(H29+H224+H289+H159+H94)/5</f>
        <v>0</v>
      </c>
      <c r="I484" s="203" t="n">
        <f aca="false">(I29+I224+I289+I159+I94)/5</f>
        <v>0</v>
      </c>
      <c r="J484" s="202" t="n">
        <f aca="false">(J29+J224+J289+J159+J94)/5</f>
        <v>0</v>
      </c>
      <c r="K484" s="203" t="n">
        <f aca="false">(K29+K224+K289+K159+K94)/5</f>
        <v>0</v>
      </c>
      <c r="L484" s="202" t="n">
        <f aca="false">(L29+L224+L289+L159+L94)/5</f>
        <v>0</v>
      </c>
      <c r="M484" s="203" t="n">
        <f aca="false">(M29+M224+M289+M159+M94)/5</f>
        <v>0</v>
      </c>
      <c r="N484" s="202" t="n">
        <f aca="false">(N29+N224+N289+N159+N94)/5</f>
        <v>0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27.2</v>
      </c>
      <c r="U484" s="203" t="n">
        <f aca="false">SUM(C484,E484,G484,I484,K484,M484,O484,Q484,S484)</f>
        <v>1.4</v>
      </c>
      <c r="V484" s="98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99"/>
      <c r="BO484" s="99"/>
      <c r="BP484" s="99"/>
      <c r="BQ484" s="99"/>
      <c r="BR484" s="99"/>
      <c r="BS484" s="99"/>
      <c r="BT484" s="99"/>
      <c r="BU484" s="99"/>
      <c r="BV484" s="99"/>
      <c r="BW484" s="99"/>
      <c r="BX484" s="99"/>
      <c r="BY484" s="99"/>
    </row>
    <row r="485" s="97" customFormat="true" ht="12.4" hidden="false" customHeight="false" outlineLevel="0" collapsed="false">
      <c r="A485" s="132" t="s">
        <v>108</v>
      </c>
      <c r="B485" s="202" t="n">
        <f aca="false">(B30+B225+B290+B160+B95)/5</f>
        <v>12.8</v>
      </c>
      <c r="C485" s="203" t="n">
        <f aca="false">(C30+C225+C290+C160+C95)/5</f>
        <v>0.2</v>
      </c>
      <c r="D485" s="202" t="n">
        <f aca="false">(D30+D225+D290+D160+D95)/5</f>
        <v>3.6</v>
      </c>
      <c r="E485" s="203" t="n">
        <f aca="false">(E30+E225+E290+E160+E95)/5</f>
        <v>0</v>
      </c>
      <c r="F485" s="202" t="n">
        <f aca="false">(F30+F225+F290+F160+F95)/5</f>
        <v>0.6</v>
      </c>
      <c r="G485" s="203" t="n">
        <f aca="false">(G30+G225+G290+G160+G95)/5</f>
        <v>0</v>
      </c>
      <c r="H485" s="202" t="n">
        <f aca="false">(H30+H225+H290+H160+H95)/5</f>
        <v>0</v>
      </c>
      <c r="I485" s="203" t="n">
        <f aca="false">(I30+I225+I290+I160+I95)/5</f>
        <v>0</v>
      </c>
      <c r="J485" s="202" t="n">
        <f aca="false">(J30+J225+J290+J160+J95)/5</f>
        <v>0</v>
      </c>
      <c r="K485" s="203" t="n">
        <f aca="false">(K30+K225+K290+K160+K95)/5</f>
        <v>0</v>
      </c>
      <c r="L485" s="202" t="n">
        <f aca="false">(L30+L225+L290+L160+L95)/5</f>
        <v>0</v>
      </c>
      <c r="M485" s="203" t="n">
        <f aca="false">(M30+M225+M290+M160+M95)/5</f>
        <v>0</v>
      </c>
      <c r="N485" s="202" t="n">
        <f aca="false">(N30+N225+N290+N160+N95)/5</f>
        <v>0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17</v>
      </c>
      <c r="U485" s="203" t="n">
        <f aca="false">SUM(C485,E485,G485,I485,K485,M485,O485,Q485,S485)</f>
        <v>0.2</v>
      </c>
      <c r="V485" s="98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99"/>
      <c r="BO485" s="99"/>
      <c r="BP485" s="99"/>
      <c r="BQ485" s="99"/>
      <c r="BR485" s="99"/>
      <c r="BS485" s="99"/>
      <c r="BT485" s="99"/>
      <c r="BU485" s="99"/>
      <c r="BV485" s="99"/>
      <c r="BW485" s="99"/>
      <c r="BX485" s="99"/>
      <c r="BY485" s="99"/>
    </row>
    <row r="486" s="97" customFormat="true" ht="12.75" hidden="false" customHeight="false" outlineLevel="0" collapsed="false">
      <c r="A486" s="128" t="s">
        <v>109</v>
      </c>
      <c r="B486" s="202" t="n">
        <f aca="false">(B31+B226+B291+B161+B96)/5</f>
        <v>7.2</v>
      </c>
      <c r="C486" s="203" t="n">
        <f aca="false">(C31+C226+C291+C161+C96)/5</f>
        <v>0</v>
      </c>
      <c r="D486" s="202" t="n">
        <f aca="false">(D31+D226+D291+D161+D96)/5</f>
        <v>2.8</v>
      </c>
      <c r="E486" s="203" t="n">
        <f aca="false">(E31+E226+E291+E161+E96)/5</f>
        <v>0</v>
      </c>
      <c r="F486" s="202" t="n">
        <f aca="false">(F31+F226+F291+F161+F96)/5</f>
        <v>0.2</v>
      </c>
      <c r="G486" s="203" t="n">
        <f aca="false">(G31+G226+G291+G161+G96)/5</f>
        <v>0</v>
      </c>
      <c r="H486" s="202" t="n">
        <f aca="false">(H31+H226+H291+H161+H96)/5</f>
        <v>0</v>
      </c>
      <c r="I486" s="203" t="n">
        <f aca="false">(I31+I226+I291+I161+I96)/5</f>
        <v>0</v>
      </c>
      <c r="J486" s="202" t="n">
        <f aca="false">(J31+J226+J291+J161+J96)/5</f>
        <v>0</v>
      </c>
      <c r="K486" s="203" t="n">
        <f aca="false">(K31+K226+K291+K161+K96)/5</f>
        <v>0</v>
      </c>
      <c r="L486" s="202" t="n">
        <f aca="false">(L31+L226+L291+L161+L96)/5</f>
        <v>0</v>
      </c>
      <c r="M486" s="203" t="n">
        <f aca="false">(M31+M226+M291+M161+M96)/5</f>
        <v>0</v>
      </c>
      <c r="N486" s="202" t="n">
        <f aca="false">(N31+N226+N291+N161+N96)/5</f>
        <v>0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10.2</v>
      </c>
      <c r="U486" s="203" t="n">
        <f aca="false">SUM(C486,E486,G486,I486,K486,M486,O486,Q486,S486)</f>
        <v>0</v>
      </c>
      <c r="V486" s="98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99"/>
      <c r="BO486" s="99"/>
      <c r="BP486" s="99"/>
      <c r="BQ486" s="99"/>
      <c r="BR486" s="99"/>
      <c r="BS486" s="99"/>
      <c r="BT486" s="99"/>
      <c r="BU486" s="99"/>
      <c r="BV486" s="99"/>
      <c r="BW486" s="99"/>
      <c r="BX486" s="99"/>
      <c r="BY486" s="99"/>
    </row>
    <row r="487" s="97" customFormat="true" ht="13.15" hidden="false" customHeight="false" outlineLevel="0" collapsed="false">
      <c r="A487" s="133" t="s">
        <v>110</v>
      </c>
      <c r="B487" s="142" t="n">
        <f aca="false">SUM(B463:B486)</f>
        <v>1307.4</v>
      </c>
      <c r="C487" s="143" t="n">
        <f aca="false">SUM(C463:C486)</f>
        <v>57.6</v>
      </c>
      <c r="D487" s="142" t="n">
        <f aca="false">SUM(D463:D486)</f>
        <v>112.6</v>
      </c>
      <c r="E487" s="143" t="n">
        <f aca="false">SUM(E463:E486)</f>
        <v>3.2</v>
      </c>
      <c r="F487" s="142" t="n">
        <f aca="false">SUM(F463:F486)</f>
        <v>5.6</v>
      </c>
      <c r="G487" s="143" t="n">
        <f aca="false">SUM(G463:G486)</f>
        <v>0</v>
      </c>
      <c r="H487" s="142" t="n">
        <f aca="false">SUM(H463:H486)</f>
        <v>0.8</v>
      </c>
      <c r="I487" s="143" t="n">
        <f aca="false">SUM(I463:I486)</f>
        <v>0</v>
      </c>
      <c r="J487" s="142" t="n">
        <f aca="false">SUM(J463:J486)</f>
        <v>0</v>
      </c>
      <c r="K487" s="143" t="n">
        <f aca="false">SUM(K463:K486)</f>
        <v>0</v>
      </c>
      <c r="L487" s="142" t="n">
        <f aca="false">SUM(L463:L486)</f>
        <v>0</v>
      </c>
      <c r="M487" s="143" t="n">
        <f aca="false">SUM(M463:M486)</f>
        <v>0</v>
      </c>
      <c r="N487" s="142" t="n">
        <f aca="false">SUM(N463:N486)</f>
        <v>0</v>
      </c>
      <c r="O487" s="143" t="n">
        <f aca="false">SUM(O463:O486)</f>
        <v>0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1426.4</v>
      </c>
      <c r="U487" s="143" t="n">
        <f aca="false">SUM(U463:U486)</f>
        <v>60.8</v>
      </c>
      <c r="V487" s="98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99"/>
      <c r="BO487" s="99"/>
      <c r="BP487" s="99"/>
      <c r="BQ487" s="99"/>
      <c r="BR487" s="99"/>
      <c r="BS487" s="99"/>
      <c r="BT487" s="99"/>
      <c r="BU487" s="99"/>
      <c r="BV487" s="99"/>
      <c r="BW487" s="99"/>
      <c r="BX487" s="99"/>
      <c r="BY487" s="99"/>
    </row>
    <row r="488" s="97" customFormat="true" ht="12.75" hidden="false" customHeight="false" outlineLevel="0" collapsed="false">
      <c r="A488" s="132" t="s">
        <v>41</v>
      </c>
      <c r="B488" s="145" t="n">
        <f aca="false">B487/T487</f>
        <v>0.916573191250701</v>
      </c>
      <c r="C488" s="146" t="n">
        <f aca="false">C487/T487</f>
        <v>0.0403813796971397</v>
      </c>
      <c r="D488" s="145" t="n">
        <f aca="false">D487/T487</f>
        <v>0.0789399887829501</v>
      </c>
      <c r="E488" s="146" t="n">
        <f aca="false">E487/T487</f>
        <v>0.00224340998317443</v>
      </c>
      <c r="F488" s="145" t="n">
        <f aca="false">F487/T487</f>
        <v>0.00392596747055524</v>
      </c>
      <c r="G488" s="146" t="n">
        <f aca="false">G487/T487</f>
        <v>0</v>
      </c>
      <c r="H488" s="145" t="n">
        <f aca="false">H487/T487</f>
        <v>0.000560852495793607</v>
      </c>
      <c r="I488" s="146" t="n">
        <f aca="false">I487/T487</f>
        <v>0</v>
      </c>
      <c r="J488" s="145" t="n">
        <f aca="false">J487/T487</f>
        <v>0</v>
      </c>
      <c r="K488" s="146" t="n">
        <f aca="false">K487/T487</f>
        <v>0</v>
      </c>
      <c r="L488" s="145" t="n">
        <f aca="false">L487/T487</f>
        <v>0</v>
      </c>
      <c r="M488" s="146" t="n">
        <f aca="false">M487/T487</f>
        <v>0</v>
      </c>
      <c r="N488" s="145" t="n">
        <f aca="false">N487/T487</f>
        <v>0</v>
      </c>
      <c r="O488" s="146" t="n">
        <f aca="false">O487/T487</f>
        <v>0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0.0426247896803141</v>
      </c>
      <c r="V488" s="98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99"/>
      <c r="BO488" s="99"/>
      <c r="BP488" s="99"/>
      <c r="BQ488" s="99"/>
      <c r="BR488" s="99"/>
      <c r="BS488" s="99"/>
      <c r="BT488" s="99"/>
      <c r="BU488" s="99"/>
      <c r="BV488" s="99"/>
      <c r="BW488" s="99"/>
      <c r="BX488" s="99"/>
      <c r="BY488" s="99"/>
    </row>
    <row r="489" s="97" customFormat="true" ht="12.4" hidden="false" customHeight="false" outlineLevel="0" collapsed="false">
      <c r="A489" s="132" t="s">
        <v>111</v>
      </c>
      <c r="B489" s="204" t="n">
        <f aca="false">SUM(B469:B483)</f>
        <v>1250.6</v>
      </c>
      <c r="C489" s="205" t="n">
        <f aca="false">SUM(C469:C483)</f>
        <v>55.2</v>
      </c>
      <c r="D489" s="204" t="n">
        <f aca="false">SUM(D469:D483)</f>
        <v>97.4</v>
      </c>
      <c r="E489" s="205" t="n">
        <f aca="false">SUM(E469:E483)</f>
        <v>3</v>
      </c>
      <c r="F489" s="204" t="n">
        <f aca="false">SUM(F469:F483)</f>
        <v>4.4</v>
      </c>
      <c r="G489" s="205" t="n">
        <f aca="false">SUM(G469:G483)</f>
        <v>0</v>
      </c>
      <c r="H489" s="204" t="n">
        <f aca="false">SUM(H469:H483)</f>
        <v>0.6</v>
      </c>
      <c r="I489" s="205" t="n">
        <f aca="false">SUM(I469:I483)</f>
        <v>0</v>
      </c>
      <c r="J489" s="204" t="n">
        <f aca="false">SUM(J469:J483)</f>
        <v>0</v>
      </c>
      <c r="K489" s="205" t="n">
        <f aca="false">SUM(K469:K483)</f>
        <v>0</v>
      </c>
      <c r="L489" s="204" t="n">
        <f aca="false">SUM(L469:L483)</f>
        <v>0</v>
      </c>
      <c r="M489" s="205" t="n">
        <f aca="false">SUM(M469:M483)</f>
        <v>0</v>
      </c>
      <c r="N489" s="204" t="n">
        <f aca="false">SUM(N469:N483)</f>
        <v>0</v>
      </c>
      <c r="O489" s="205" t="n">
        <f aca="false">SUM(O469:O483)</f>
        <v>0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1353</v>
      </c>
      <c r="U489" s="205" t="n">
        <f aca="false">SUM(U469:U483)</f>
        <v>58.2</v>
      </c>
      <c r="V489" s="98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99"/>
      <c r="BO489" s="99"/>
      <c r="BP489" s="99"/>
      <c r="BQ489" s="99"/>
      <c r="BR489" s="99"/>
      <c r="BS489" s="99"/>
      <c r="BT489" s="99"/>
      <c r="BU489" s="99"/>
      <c r="BV489" s="99"/>
      <c r="BW489" s="99"/>
      <c r="BX489" s="99"/>
      <c r="BY489" s="99"/>
    </row>
    <row r="490" s="97" customFormat="true" ht="12.75" hidden="false" customHeight="false" outlineLevel="0" collapsed="false">
      <c r="A490" s="128" t="s">
        <v>112</v>
      </c>
      <c r="B490" s="150" t="n">
        <f aca="false">B487-B489</f>
        <v>56.8</v>
      </c>
      <c r="C490" s="151" t="n">
        <f aca="false">C487-C489</f>
        <v>2.40000000000002</v>
      </c>
      <c r="D490" s="150" t="n">
        <f aca="false">D487-D489</f>
        <v>15.2</v>
      </c>
      <c r="E490" s="151" t="n">
        <f aca="false">E487-E489</f>
        <v>0.2</v>
      </c>
      <c r="F490" s="150" t="n">
        <f aca="false">F487-F489</f>
        <v>1.2</v>
      </c>
      <c r="G490" s="151" t="n">
        <f aca="false">G487-G489</f>
        <v>0</v>
      </c>
      <c r="H490" s="150" t="n">
        <f aca="false">H487-H489</f>
        <v>0.2</v>
      </c>
      <c r="I490" s="151" t="n">
        <f aca="false">I487-I489</f>
        <v>0</v>
      </c>
      <c r="J490" s="150" t="n">
        <f aca="false">J487-J489</f>
        <v>0</v>
      </c>
      <c r="K490" s="151" t="n">
        <f aca="false">K487-K489</f>
        <v>0</v>
      </c>
      <c r="L490" s="150" t="n">
        <f aca="false">L487-L489</f>
        <v>0</v>
      </c>
      <c r="M490" s="151" t="n">
        <f aca="false">M487-M489</f>
        <v>0</v>
      </c>
      <c r="N490" s="150" t="n">
        <f aca="false">N487-N489</f>
        <v>0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73.4000000000001</v>
      </c>
      <c r="U490" s="151" t="n">
        <f aca="false">U487-U489</f>
        <v>2.6</v>
      </c>
      <c r="V490" s="98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99"/>
      <c r="BO490" s="99"/>
      <c r="BP490" s="99"/>
      <c r="BQ490" s="99"/>
      <c r="BR490" s="99"/>
      <c r="BS490" s="99"/>
      <c r="BT490" s="99"/>
      <c r="BU490" s="99"/>
      <c r="BV490" s="99"/>
      <c r="BW490" s="99"/>
      <c r="BX490" s="99"/>
      <c r="BY490" s="99"/>
    </row>
    <row r="491" s="97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06" t="n">
        <f aca="false">T487-U487</f>
        <v>1365.6</v>
      </c>
      <c r="J491" s="206"/>
      <c r="K491" s="156"/>
      <c r="L491" s="157" t="s">
        <v>115</v>
      </c>
      <c r="M491" s="207" t="n">
        <f aca="false">U487</f>
        <v>60.8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1487.2</v>
      </c>
      <c r="U491" s="208"/>
      <c r="V491" s="98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99"/>
      <c r="BO491" s="99"/>
      <c r="BP491" s="99"/>
      <c r="BQ491" s="99"/>
      <c r="BR491" s="99"/>
      <c r="BS491" s="99"/>
      <c r="BT491" s="99"/>
      <c r="BU491" s="99"/>
      <c r="BV491" s="99"/>
      <c r="BW491" s="99"/>
      <c r="BX491" s="99"/>
      <c r="BY491" s="99"/>
    </row>
    <row r="492" s="97" customFormat="true" ht="13.15" hidden="false" customHeight="false" outlineLevel="0" collapsed="false">
      <c r="A492" s="166" t="s">
        <v>117</v>
      </c>
      <c r="B492" s="167"/>
      <c r="C492" s="167"/>
      <c r="D492" s="168" t="s">
        <v>118</v>
      </c>
      <c r="E492" s="169" t="n">
        <f aca="false">(B487*15+D487*35+F487*45+H487*55+J487*65+L487*75+N487*85+P487*95+R487*125)/T487</f>
        <v>16.7190128996074</v>
      </c>
      <c r="F492" s="166" t="s">
        <v>119</v>
      </c>
      <c r="G492" s="170"/>
      <c r="H492" s="168" t="s">
        <v>120</v>
      </c>
      <c r="I492" s="169" t="n">
        <f aca="false">(C487*15+E487*35+G487*45+I487*55+K487*65+M487*75+O487*85+Q487*95+S487*125)/U487</f>
        <v>16.0526315789474</v>
      </c>
      <c r="J492" s="166" t="s">
        <v>119</v>
      </c>
      <c r="K492" s="116"/>
      <c r="N492" s="171"/>
      <c r="O492" s="172"/>
      <c r="P492" s="172"/>
      <c r="Q492" s="172"/>
      <c r="R492" s="171"/>
      <c r="S492" s="171"/>
      <c r="T492" s="171"/>
      <c r="U492" s="171"/>
      <c r="V492" s="98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99"/>
      <c r="BO492" s="99"/>
      <c r="BP492" s="99"/>
      <c r="BQ492" s="99"/>
      <c r="BR492" s="99"/>
      <c r="BS492" s="99"/>
      <c r="BT492" s="99"/>
      <c r="BU492" s="99"/>
      <c r="BV492" s="99"/>
      <c r="BW492" s="99"/>
      <c r="BX492" s="99"/>
      <c r="BY492" s="99"/>
    </row>
    <row r="493" s="97" customFormat="true" ht="12.4" hidden="false" customHeight="false" outlineLevel="0" collapsed="false">
      <c r="V493" s="98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99"/>
      <c r="BO493" s="99"/>
      <c r="BP493" s="99"/>
      <c r="BQ493" s="99"/>
      <c r="BR493" s="99"/>
      <c r="BS493" s="99"/>
      <c r="BT493" s="99"/>
      <c r="BU493" s="99"/>
      <c r="BV493" s="99"/>
      <c r="BW493" s="99"/>
      <c r="BX493" s="99"/>
      <c r="BY493" s="99"/>
    </row>
    <row r="494" s="97" customFormat="true" ht="12.4" hidden="false" customHeight="false" outlineLevel="0" collapsed="false">
      <c r="V494" s="98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99"/>
      <c r="BO494" s="99"/>
      <c r="BP494" s="99"/>
      <c r="BQ494" s="99"/>
      <c r="BR494" s="99"/>
      <c r="BS494" s="99"/>
      <c r="BT494" s="99"/>
      <c r="BU494" s="99"/>
      <c r="BV494" s="99"/>
      <c r="BW494" s="99"/>
      <c r="BX494" s="99"/>
      <c r="BY494" s="99"/>
    </row>
    <row r="495" s="97" customFormat="true" ht="12.4" hidden="false" customHeight="false" outlineLevel="0" collapsed="false">
      <c r="V495" s="98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99"/>
      <c r="BO495" s="99"/>
      <c r="BP495" s="99"/>
      <c r="BQ495" s="99"/>
      <c r="BR495" s="99"/>
      <c r="BS495" s="99"/>
      <c r="BT495" s="99"/>
      <c r="BU495" s="99"/>
      <c r="BV495" s="99"/>
      <c r="BW495" s="99"/>
      <c r="BX495" s="99"/>
      <c r="BY495" s="99"/>
    </row>
    <row r="496" s="97" customFormat="true" ht="12.4" hidden="false" customHeight="false" outlineLevel="0" collapsed="false">
      <c r="V496" s="98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99"/>
      <c r="BO496" s="99"/>
      <c r="BP496" s="99"/>
      <c r="BQ496" s="99"/>
      <c r="BR496" s="99"/>
      <c r="BS496" s="99"/>
      <c r="BT496" s="99"/>
      <c r="BU496" s="99"/>
      <c r="BV496" s="99"/>
      <c r="BW496" s="99"/>
      <c r="BX496" s="99"/>
      <c r="BY496" s="99"/>
    </row>
    <row r="497" s="97" customFormat="true" ht="12.4" hidden="false" customHeight="false" outlineLevel="0" collapsed="false">
      <c r="V497" s="98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99"/>
      <c r="BO497" s="99"/>
      <c r="BP497" s="99"/>
      <c r="BQ497" s="99"/>
      <c r="BR497" s="99"/>
      <c r="BS497" s="99"/>
      <c r="BT497" s="99"/>
      <c r="BU497" s="99"/>
      <c r="BV497" s="99"/>
      <c r="BW497" s="99"/>
      <c r="BX497" s="99"/>
      <c r="BY497" s="99"/>
    </row>
    <row r="498" s="97" customFormat="true" ht="12.4" hidden="false" customHeight="false" outlineLevel="0" collapsed="false">
      <c r="V498" s="98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99"/>
      <c r="BO498" s="99"/>
      <c r="BP498" s="99"/>
      <c r="BQ498" s="99"/>
      <c r="BR498" s="99"/>
      <c r="BS498" s="99"/>
      <c r="BT498" s="99"/>
      <c r="BU498" s="99"/>
      <c r="BV498" s="99"/>
      <c r="BW498" s="99"/>
      <c r="BX498" s="99"/>
      <c r="BY498" s="99"/>
    </row>
    <row r="499" s="97" customFormat="true" ht="12.4" hidden="false" customHeight="false" outlineLevel="0" collapsed="false">
      <c r="V499" s="98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99"/>
      <c r="BO499" s="99"/>
      <c r="BP499" s="99"/>
      <c r="BQ499" s="99"/>
      <c r="BR499" s="99"/>
      <c r="BS499" s="99"/>
      <c r="BT499" s="99"/>
      <c r="BU499" s="99"/>
      <c r="BV499" s="99"/>
      <c r="BW499" s="99"/>
      <c r="BX499" s="99"/>
      <c r="BY499" s="99"/>
    </row>
    <row r="500" s="97" customFormat="true" ht="12.4" hidden="false" customHeight="false" outlineLevel="0" collapsed="false">
      <c r="V500" s="98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99"/>
      <c r="BO500" s="99"/>
      <c r="BP500" s="99"/>
      <c r="BQ500" s="99"/>
      <c r="BR500" s="99"/>
      <c r="BS500" s="99"/>
      <c r="BT500" s="99"/>
      <c r="BU500" s="99"/>
      <c r="BV500" s="99"/>
      <c r="BW500" s="99"/>
      <c r="BX500" s="99"/>
      <c r="BY500" s="99"/>
    </row>
    <row r="501" s="97" customFormat="true" ht="12.4" hidden="false" customHeight="false" outlineLevel="0" collapsed="false">
      <c r="V501" s="98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99"/>
      <c r="BO501" s="99"/>
      <c r="BP501" s="99"/>
      <c r="BQ501" s="99"/>
      <c r="BR501" s="99"/>
      <c r="BS501" s="99"/>
      <c r="BT501" s="99"/>
      <c r="BU501" s="99"/>
      <c r="BV501" s="99"/>
      <c r="BW501" s="99"/>
      <c r="BX501" s="99"/>
      <c r="BY501" s="99"/>
    </row>
    <row r="502" s="97" customFormat="true" ht="12.4" hidden="false" customHeight="false" outlineLevel="0" collapsed="false">
      <c r="V502" s="98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99"/>
      <c r="BO502" s="99"/>
      <c r="BP502" s="99"/>
      <c r="BQ502" s="99"/>
      <c r="BR502" s="99"/>
      <c r="BS502" s="99"/>
      <c r="BT502" s="99"/>
      <c r="BU502" s="99"/>
      <c r="BV502" s="99"/>
      <c r="BW502" s="99"/>
      <c r="BX502" s="99"/>
      <c r="BY502" s="99"/>
    </row>
    <row r="503" s="97" customFormat="true" ht="12.4" hidden="false" customHeight="false" outlineLevel="0" collapsed="false">
      <c r="V503" s="98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99"/>
      <c r="BO503" s="99"/>
      <c r="BP503" s="99"/>
      <c r="BQ503" s="99"/>
      <c r="BR503" s="99"/>
      <c r="BS503" s="99"/>
      <c r="BT503" s="99"/>
      <c r="BU503" s="99"/>
      <c r="BV503" s="99"/>
      <c r="BW503" s="99"/>
      <c r="BX503" s="99"/>
      <c r="BY503" s="99"/>
    </row>
    <row r="504" s="97" customFormat="true" ht="12.4" hidden="false" customHeight="false" outlineLevel="0" collapsed="false">
      <c r="V504" s="98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99"/>
      <c r="BO504" s="99"/>
      <c r="BP504" s="99"/>
      <c r="BQ504" s="99"/>
      <c r="BR504" s="99"/>
      <c r="BS504" s="99"/>
      <c r="BT504" s="99"/>
      <c r="BU504" s="99"/>
      <c r="BV504" s="99"/>
      <c r="BW504" s="99"/>
      <c r="BX504" s="99"/>
      <c r="BY504" s="99"/>
    </row>
    <row r="505" s="97" customFormat="true" ht="12.4" hidden="false" customHeight="false" outlineLevel="0" collapsed="false">
      <c r="V505" s="98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99"/>
      <c r="BO505" s="99"/>
      <c r="BP505" s="99"/>
      <c r="BQ505" s="99"/>
      <c r="BR505" s="99"/>
      <c r="BS505" s="99"/>
      <c r="BT505" s="99"/>
      <c r="BU505" s="99"/>
      <c r="BV505" s="99"/>
      <c r="BW505" s="99"/>
      <c r="BX505" s="99"/>
      <c r="BY505" s="99"/>
    </row>
    <row r="506" s="97" customFormat="true" ht="12.4" hidden="false" customHeight="false" outlineLevel="0" collapsed="false">
      <c r="V506" s="98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99"/>
      <c r="BO506" s="99"/>
      <c r="BP506" s="99"/>
      <c r="BQ506" s="99"/>
      <c r="BR506" s="99"/>
      <c r="BS506" s="99"/>
      <c r="BT506" s="99"/>
      <c r="BU506" s="99"/>
      <c r="BV506" s="99"/>
      <c r="BW506" s="99"/>
      <c r="BX506" s="99"/>
      <c r="BY506" s="99"/>
    </row>
    <row r="507" s="97" customFormat="true" ht="12.4" hidden="false" customHeight="false" outlineLevel="0" collapsed="false">
      <c r="V507" s="98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99"/>
      <c r="BO507" s="99"/>
      <c r="BP507" s="99"/>
      <c r="BQ507" s="99"/>
      <c r="BR507" s="99"/>
      <c r="BS507" s="99"/>
      <c r="BT507" s="99"/>
      <c r="BU507" s="99"/>
      <c r="BV507" s="99"/>
      <c r="BW507" s="99"/>
      <c r="BX507" s="99"/>
      <c r="BY507" s="99"/>
    </row>
    <row r="508" s="97" customFormat="true" ht="12.4" hidden="false" customHeight="false" outlineLevel="0" collapsed="false">
      <c r="V508" s="98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99"/>
      <c r="BO508" s="99"/>
      <c r="BP508" s="99"/>
      <c r="BQ508" s="99"/>
      <c r="BR508" s="99"/>
      <c r="BS508" s="99"/>
      <c r="BT508" s="99"/>
      <c r="BU508" s="99"/>
      <c r="BV508" s="99"/>
      <c r="BW508" s="99"/>
      <c r="BX508" s="99"/>
      <c r="BY508" s="99"/>
    </row>
    <row r="509" s="97" customFormat="true" ht="12.4" hidden="false" customHeight="false" outlineLevel="0" collapsed="false">
      <c r="V509" s="98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99"/>
      <c r="BO509" s="99"/>
      <c r="BP509" s="99"/>
      <c r="BQ509" s="99"/>
      <c r="BR509" s="99"/>
      <c r="BS509" s="99"/>
      <c r="BT509" s="99"/>
      <c r="BU509" s="99"/>
      <c r="BV509" s="99"/>
      <c r="BW509" s="99"/>
      <c r="BX509" s="99"/>
      <c r="BY509" s="99"/>
    </row>
    <row r="510" s="97" customFormat="true" ht="12.4" hidden="false" customHeight="false" outlineLevel="0" collapsed="false">
      <c r="V510" s="98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99"/>
      <c r="BO510" s="99"/>
      <c r="BP510" s="99"/>
      <c r="BQ510" s="99"/>
      <c r="BR510" s="99"/>
      <c r="BS510" s="99"/>
      <c r="BT510" s="99"/>
      <c r="BU510" s="99"/>
      <c r="BV510" s="99"/>
      <c r="BW510" s="99"/>
      <c r="BX510" s="99"/>
      <c r="BY510" s="99"/>
    </row>
    <row r="511" s="97" customFormat="true" ht="12.4" hidden="false" customHeight="false" outlineLevel="0" collapsed="false">
      <c r="V511" s="98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99"/>
      <c r="BO511" s="99"/>
      <c r="BP511" s="99"/>
      <c r="BQ511" s="99"/>
      <c r="BR511" s="99"/>
      <c r="BS511" s="99"/>
      <c r="BT511" s="99"/>
      <c r="BU511" s="99"/>
      <c r="BV511" s="99"/>
      <c r="BW511" s="99"/>
      <c r="BX511" s="99"/>
      <c r="BY511" s="99"/>
    </row>
    <row r="512" s="97" customFormat="true" ht="12.4" hidden="false" customHeight="false" outlineLevel="0" collapsed="false">
      <c r="V512" s="98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99"/>
      <c r="BO512" s="99"/>
      <c r="BP512" s="99"/>
      <c r="BQ512" s="99"/>
      <c r="BR512" s="99"/>
      <c r="BS512" s="99"/>
      <c r="BT512" s="99"/>
      <c r="BU512" s="99"/>
      <c r="BV512" s="99"/>
      <c r="BW512" s="99"/>
      <c r="BX512" s="99"/>
      <c r="BY512" s="99"/>
    </row>
    <row r="513" s="97" customFormat="true" ht="12.4" hidden="false" customHeight="false" outlineLevel="0" collapsed="false">
      <c r="V513" s="98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99"/>
      <c r="BO513" s="99"/>
      <c r="BP513" s="99"/>
      <c r="BQ513" s="99"/>
      <c r="BR513" s="99"/>
      <c r="BS513" s="99"/>
      <c r="BT513" s="99"/>
      <c r="BU513" s="99"/>
      <c r="BV513" s="99"/>
      <c r="BW513" s="99"/>
      <c r="BX513" s="99"/>
      <c r="BY513" s="99"/>
    </row>
    <row r="514" s="97" customFormat="true" ht="12.4" hidden="false" customHeight="false" outlineLevel="0" collapsed="false">
      <c r="V514" s="98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99"/>
      <c r="BO514" s="99"/>
      <c r="BP514" s="99"/>
      <c r="BQ514" s="99"/>
      <c r="BR514" s="99"/>
      <c r="BS514" s="99"/>
      <c r="BT514" s="99"/>
      <c r="BU514" s="99"/>
      <c r="BV514" s="99"/>
      <c r="BW514" s="99"/>
      <c r="BX514" s="99"/>
      <c r="BY514" s="99"/>
    </row>
    <row r="515" s="97" customFormat="true" ht="12.4" hidden="false" customHeight="false" outlineLevel="0" collapsed="false">
      <c r="V515" s="98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99"/>
      <c r="BO515" s="99"/>
      <c r="BP515" s="99"/>
      <c r="BQ515" s="99"/>
      <c r="BR515" s="99"/>
      <c r="BS515" s="99"/>
      <c r="BT515" s="99"/>
      <c r="BU515" s="99"/>
      <c r="BV515" s="99"/>
      <c r="BW515" s="99"/>
      <c r="BX515" s="99"/>
      <c r="BY515" s="99"/>
    </row>
    <row r="516" s="97" customFormat="true" ht="12.4" hidden="false" customHeight="false" outlineLevel="0" collapsed="false">
      <c r="V516" s="98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99"/>
      <c r="BO516" s="99"/>
      <c r="BP516" s="99"/>
      <c r="BQ516" s="99"/>
      <c r="BR516" s="99"/>
      <c r="BS516" s="99"/>
      <c r="BT516" s="99"/>
      <c r="BU516" s="99"/>
      <c r="BV516" s="99"/>
      <c r="BW516" s="99"/>
      <c r="BX516" s="99"/>
      <c r="BY516" s="99"/>
    </row>
    <row r="517" s="97" customFormat="true" ht="12.4" hidden="false" customHeight="false" outlineLevel="0" collapsed="false">
      <c r="V517" s="98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99"/>
      <c r="BO517" s="99"/>
      <c r="BP517" s="99"/>
      <c r="BQ517" s="99"/>
      <c r="BR517" s="99"/>
      <c r="BS517" s="99"/>
      <c r="BT517" s="99"/>
      <c r="BU517" s="99"/>
      <c r="BV517" s="99"/>
      <c r="BW517" s="99"/>
      <c r="BX517" s="99"/>
      <c r="BY517" s="99"/>
    </row>
    <row r="518" s="97" customFormat="true" ht="12.75" hidden="false" customHeight="false" outlineLevel="0" collapsed="false">
      <c r="A518" s="175" t="n">
        <f aca="false">(H487+J487+L487+N487+P487+R487)/T487</f>
        <v>0.000560852495793607</v>
      </c>
      <c r="B518" s="176" t="s">
        <v>131</v>
      </c>
      <c r="C518" s="170"/>
      <c r="D518" s="170"/>
      <c r="E518" s="170"/>
      <c r="F518" s="170"/>
      <c r="G518" s="170"/>
      <c r="H518" s="170"/>
      <c r="I518" s="170"/>
      <c r="J518" s="170"/>
      <c r="K518" s="170"/>
      <c r="L518" s="177" t="n">
        <f aca="false">(I487+K487+M487+O487+Q487+S487)/U487</f>
        <v>0</v>
      </c>
      <c r="M518" s="176" t="s">
        <v>132</v>
      </c>
      <c r="N518" s="170"/>
      <c r="O518" s="170"/>
      <c r="P518" s="170"/>
      <c r="Q518" s="170"/>
      <c r="R518" s="170"/>
      <c r="S518" s="170"/>
      <c r="T518" s="170"/>
      <c r="U518" s="170"/>
      <c r="V518" s="98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99"/>
      <c r="BO518" s="99"/>
      <c r="BP518" s="99"/>
      <c r="BQ518" s="99"/>
      <c r="BR518" s="99"/>
      <c r="BS518" s="99"/>
      <c r="BT518" s="99"/>
      <c r="BU518" s="99"/>
      <c r="BV518" s="99"/>
      <c r="BW518" s="99"/>
      <c r="BX518" s="99"/>
      <c r="BY518" s="99"/>
    </row>
    <row r="519" s="97" customFormat="true" ht="12.75" hidden="false" customHeight="false" outlineLevel="0" collapsed="false">
      <c r="A519" s="175" t="n">
        <f aca="false">(P487+R487)/T487</f>
        <v>0</v>
      </c>
      <c r="B519" s="176" t="s">
        <v>133</v>
      </c>
      <c r="C519" s="170"/>
      <c r="D519" s="170"/>
      <c r="E519" s="170"/>
      <c r="F519" s="170"/>
      <c r="G519" s="170"/>
      <c r="H519" s="170"/>
      <c r="I519" s="170"/>
      <c r="J519" s="170"/>
      <c r="K519" s="180"/>
      <c r="L519" s="175" t="n">
        <f aca="false">(Q487+S487)/U487</f>
        <v>0</v>
      </c>
      <c r="M519" s="176" t="s">
        <v>133</v>
      </c>
      <c r="N519" s="170"/>
      <c r="O519" s="170"/>
      <c r="P519" s="170"/>
      <c r="Q519" s="170"/>
      <c r="R519" s="170"/>
      <c r="S519" s="170"/>
      <c r="T519" s="170"/>
      <c r="U519" s="170"/>
      <c r="V519" s="98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99"/>
      <c r="BO519" s="99"/>
      <c r="BP519" s="99"/>
      <c r="BQ519" s="99"/>
      <c r="BR519" s="99"/>
      <c r="BS519" s="99"/>
      <c r="BT519" s="99"/>
      <c r="BU519" s="99"/>
      <c r="BV519" s="99"/>
      <c r="BW519" s="99"/>
      <c r="BX519" s="99"/>
      <c r="BY519" s="99"/>
    </row>
    <row r="520" s="97" customFormat="true" ht="12.75" hidden="false" customHeight="false" outlineLevel="0" collapsed="false">
      <c r="V520" s="98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99"/>
      <c r="BO520" s="99"/>
      <c r="BP520" s="99"/>
      <c r="BQ520" s="99"/>
      <c r="BR520" s="99"/>
      <c r="BS520" s="99"/>
      <c r="BT520" s="99"/>
      <c r="BU520" s="99"/>
      <c r="BV520" s="99"/>
      <c r="BW520" s="99"/>
      <c r="BX520" s="99"/>
      <c r="BY520" s="99"/>
    </row>
    <row r="521" s="97" customFormat="true" ht="17.25" hidden="false" customHeight="false" outlineLevel="0" collapsed="false">
      <c r="A521" s="195" t="str">
        <f aca="false">A1</f>
        <v>Comptages vitesse TV/PL à Montreuil</v>
      </c>
      <c r="B521" s="195"/>
      <c r="C521" s="195"/>
      <c r="D521" s="195"/>
      <c r="E521" s="195"/>
      <c r="F521" s="195"/>
      <c r="G521" s="195"/>
      <c r="H521" s="195"/>
      <c r="I521" s="195"/>
      <c r="J521" s="195"/>
      <c r="K521" s="195"/>
      <c r="L521" s="195"/>
      <c r="M521" s="195"/>
      <c r="N521" s="195"/>
      <c r="O521" s="195"/>
      <c r="P521" s="195"/>
      <c r="Q521" s="195"/>
      <c r="R521" s="195"/>
      <c r="S521" s="195"/>
      <c r="T521" s="195"/>
      <c r="U521" s="195"/>
      <c r="V521" s="98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99"/>
      <c r="BO521" s="99"/>
      <c r="BP521" s="99"/>
      <c r="BQ521" s="99"/>
      <c r="BR521" s="99"/>
      <c r="BS521" s="99"/>
      <c r="BT521" s="99"/>
      <c r="BU521" s="99"/>
      <c r="BV521" s="99"/>
      <c r="BW521" s="99"/>
      <c r="BX521" s="99"/>
      <c r="BY521" s="99"/>
    </row>
    <row r="522" s="97" customFormat="true" ht="15" hidden="false" customHeight="false" outlineLevel="0" collapsed="false">
      <c r="A522" s="197" t="s">
        <v>145</v>
      </c>
      <c r="B522" s="197"/>
      <c r="C522" s="197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98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99"/>
      <c r="BO522" s="99"/>
      <c r="BP522" s="99"/>
      <c r="BQ522" s="99"/>
      <c r="BR522" s="99"/>
      <c r="BS522" s="99"/>
      <c r="BT522" s="99"/>
      <c r="BU522" s="99"/>
      <c r="BV522" s="99"/>
      <c r="BW522" s="99"/>
      <c r="BX522" s="99"/>
      <c r="BY522" s="99"/>
    </row>
    <row r="523" s="97" customFormat="true" ht="13.15" hidden="false" customHeight="false" outlineLevel="0" collapsed="false">
      <c r="A523" s="116" t="s">
        <v>143</v>
      </c>
      <c r="B523" s="116"/>
      <c r="C523" s="198" t="str">
        <f aca="false">E3</f>
        <v>lundi 22 mars 2021</v>
      </c>
      <c r="D523" s="116"/>
      <c r="E523" s="199"/>
      <c r="F523" s="199"/>
      <c r="G523" s="199"/>
      <c r="H523" s="200" t="s">
        <v>13</v>
      </c>
      <c r="I523" s="189" t="str">
        <f aca="false">E393</f>
        <v>dimanche 28 mars 2021</v>
      </c>
      <c r="L523" s="186"/>
      <c r="N523" s="201" t="s">
        <v>146</v>
      </c>
      <c r="O523" s="116"/>
      <c r="P523" s="185" t="str">
        <f aca="false">J68</f>
        <v>Rue Crébillon</v>
      </c>
      <c r="Q523" s="121"/>
      <c r="V523" s="173" t="s">
        <v>122</v>
      </c>
      <c r="W523" s="116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99"/>
      <c r="BO523" s="99"/>
      <c r="BP523" s="99"/>
      <c r="BQ523" s="99"/>
      <c r="BR523" s="99"/>
      <c r="BS523" s="99"/>
      <c r="BT523" s="99"/>
      <c r="BU523" s="99"/>
      <c r="BV523" s="99"/>
      <c r="BW523" s="99"/>
      <c r="BX523" s="99"/>
      <c r="BY523" s="99"/>
    </row>
    <row r="524" s="97" customFormat="true" ht="13.5" hidden="false" customHeight="false" outlineLevel="0" collapsed="false">
      <c r="A524" s="187" t="s">
        <v>54</v>
      </c>
      <c r="N524" s="116" t="str">
        <f aca="false">O68</f>
        <v>Et</v>
      </c>
      <c r="P524" s="185" t="str">
        <f aca="false">P68</f>
        <v>Rue Leroyer</v>
      </c>
      <c r="V524" s="173" t="s">
        <v>123</v>
      </c>
      <c r="W524" s="116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99"/>
      <c r="BO524" s="99"/>
      <c r="BP524" s="99"/>
      <c r="BQ524" s="99"/>
      <c r="BR524" s="99"/>
      <c r="BS524" s="99"/>
      <c r="BT524" s="99"/>
      <c r="BU524" s="99"/>
      <c r="BV524" s="99"/>
      <c r="BW524" s="99"/>
      <c r="BX524" s="99"/>
      <c r="BY524" s="99"/>
    </row>
    <row r="525" s="97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6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99"/>
      <c r="BO525" s="99"/>
      <c r="BP525" s="99"/>
      <c r="BQ525" s="99"/>
      <c r="BR525" s="99"/>
      <c r="BS525" s="99"/>
      <c r="BT525" s="99"/>
      <c r="BU525" s="99"/>
      <c r="BV525" s="99"/>
      <c r="BW525" s="99"/>
      <c r="BX525" s="99"/>
      <c r="BY525" s="99"/>
    </row>
    <row r="526" s="97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6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99"/>
      <c r="BO526" s="99"/>
      <c r="BP526" s="99"/>
      <c r="BQ526" s="99"/>
      <c r="BR526" s="99"/>
      <c r="BS526" s="99"/>
      <c r="BT526" s="99"/>
      <c r="BU526" s="99"/>
      <c r="BV526" s="99"/>
      <c r="BW526" s="99"/>
      <c r="BX526" s="99"/>
      <c r="BY526" s="99"/>
    </row>
    <row r="527" s="97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6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99"/>
      <c r="BO527" s="99"/>
      <c r="BP527" s="99"/>
      <c r="BQ527" s="99"/>
      <c r="BR527" s="99"/>
      <c r="BS527" s="99"/>
      <c r="BT527" s="99"/>
      <c r="BU527" s="99"/>
      <c r="BV527" s="99"/>
      <c r="BW527" s="99"/>
      <c r="BX527" s="99"/>
      <c r="BY527" s="99"/>
    </row>
    <row r="528" s="97" customFormat="true" ht="13.15" hidden="false" customHeight="false" outlineLevel="0" collapsed="false">
      <c r="A528" s="132" t="s">
        <v>85</v>
      </c>
      <c r="B528" s="202" t="n">
        <f aca="false">SUM(B8,B73,B138,B203,B268,B333,B398)/7</f>
        <v>6</v>
      </c>
      <c r="C528" s="203" t="n">
        <f aca="false">SUM(C8,C73,C138,C203,C268,C333,C398)/7</f>
        <v>0.285714285714286</v>
      </c>
      <c r="D528" s="202" t="n">
        <f aca="false">SUM(D8,D73,D138,D203,D268,D333,D398)/7</f>
        <v>0.714285714285714</v>
      </c>
      <c r="E528" s="203" t="n">
        <f aca="false">SUM(E8,E73,E138,E203,E268,E333,E398)/7</f>
        <v>0</v>
      </c>
      <c r="F528" s="202" t="n">
        <f aca="false">SUM(F8,F73,F138,F203,F268,F333,F398)/7</f>
        <v>0.142857142857143</v>
      </c>
      <c r="G528" s="203" t="n">
        <f aca="false">SUM(G8,G73,G138,G203,G268,G333,G398)/7</f>
        <v>0</v>
      </c>
      <c r="H528" s="202" t="n">
        <f aca="false">SUM(H8,H73,H138,H203,H268,H333,H398)/7</f>
        <v>0</v>
      </c>
      <c r="I528" s="203" t="n">
        <f aca="false">SUM(I8,I73,I138,I203,I268,I333,I398)/7</f>
        <v>0</v>
      </c>
      <c r="J528" s="202" t="n">
        <f aca="false">SUM(J8,J73,J138,J203,J268,J333,J398)/7</f>
        <v>0</v>
      </c>
      <c r="K528" s="203" t="n">
        <f aca="false">SUM(K8,K73,K138,K203,K268,K333,K398)/7</f>
        <v>0</v>
      </c>
      <c r="L528" s="202" t="n">
        <f aca="false">SUM(L8,L73,L138,L203,L268,L333,L398)/7</f>
        <v>0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6.85714285714286</v>
      </c>
      <c r="U528" s="203" t="n">
        <f aca="false">SUM(C528,E528,G528,I528,K528,M528,O528,Q528,S528)</f>
        <v>0.285714285714286</v>
      </c>
      <c r="V528" s="173" t="s">
        <v>127</v>
      </c>
      <c r="W528" s="116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99"/>
      <c r="BO528" s="99"/>
      <c r="BP528" s="99"/>
      <c r="BQ528" s="99"/>
      <c r="BR528" s="99"/>
      <c r="BS528" s="99"/>
      <c r="BT528" s="99"/>
      <c r="BU528" s="99"/>
      <c r="BV528" s="99"/>
      <c r="BW528" s="99"/>
      <c r="BX528" s="99"/>
      <c r="BY528" s="99"/>
    </row>
    <row r="529" s="97" customFormat="true" ht="12.75" hidden="false" customHeight="false" outlineLevel="0" collapsed="false">
      <c r="A529" s="132" t="s">
        <v>86</v>
      </c>
      <c r="B529" s="202" t="n">
        <f aca="false">SUM(B9,B74,B139,B204,B269,B334,B399)/7</f>
        <v>3</v>
      </c>
      <c r="C529" s="203" t="n">
        <f aca="false">SUM(C9,C74,C139,C204,C269,C334,C399)/7</f>
        <v>0</v>
      </c>
      <c r="D529" s="202" t="n">
        <f aca="false">SUM(D9,D74,D139,D204,D269,D334,D399)/7</f>
        <v>1.57142857142857</v>
      </c>
      <c r="E529" s="203" t="n">
        <f aca="false">SUM(E9,E74,E139,E204,E269,E334,E399)/7</f>
        <v>0</v>
      </c>
      <c r="F529" s="202" t="n">
        <f aca="false">SUM(F9,F74,F139,F204,F269,F334,F399)/7</f>
        <v>0.428571428571429</v>
      </c>
      <c r="G529" s="203" t="n">
        <f aca="false">SUM(G9,G74,G139,G204,G269,G334,G399)/7</f>
        <v>0</v>
      </c>
      <c r="H529" s="202" t="n">
        <f aca="false">SUM(H9,H74,H139,H204,H269,H334,H399)/7</f>
        <v>0</v>
      </c>
      <c r="I529" s="203" t="n">
        <f aca="false">SUM(I9,I74,I139,I204,I269,I334,I399)/7</f>
        <v>0</v>
      </c>
      <c r="J529" s="202" t="n">
        <f aca="false">SUM(J9,J74,J139,J204,J269,J334,J399)/7</f>
        <v>0</v>
      </c>
      <c r="K529" s="203" t="n">
        <f aca="false">SUM(K9,K74,K139,K204,K269,K334,K399)/7</f>
        <v>0</v>
      </c>
      <c r="L529" s="202" t="n">
        <f aca="false">SUM(L9,L74,L139,L204,L269,L334,L399)/7</f>
        <v>0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5</v>
      </c>
      <c r="U529" s="203" t="n">
        <f aca="false">SUM(C529,E529,G529,I529,K529,M529,O529,Q529,S529)</f>
        <v>0</v>
      </c>
      <c r="V529" s="173" t="s">
        <v>128</v>
      </c>
      <c r="W529" s="116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99"/>
      <c r="BO529" s="99"/>
      <c r="BP529" s="99"/>
      <c r="BQ529" s="99"/>
      <c r="BR529" s="99"/>
      <c r="BS529" s="99"/>
      <c r="BT529" s="99"/>
      <c r="BU529" s="99"/>
      <c r="BV529" s="99"/>
      <c r="BW529" s="99"/>
      <c r="BX529" s="99"/>
      <c r="BY529" s="99"/>
    </row>
    <row r="530" s="97" customFormat="true" ht="12.75" hidden="false" customHeight="false" outlineLevel="0" collapsed="false">
      <c r="A530" s="132" t="s">
        <v>87</v>
      </c>
      <c r="B530" s="202" t="n">
        <f aca="false">SUM(B10,B75,B140,B205,B270,B335,B400)/7</f>
        <v>4.14285714285714</v>
      </c>
      <c r="C530" s="203" t="n">
        <f aca="false">SUM(C10,C75,C140,C205,C270,C335,C400)/7</f>
        <v>0.285714285714286</v>
      </c>
      <c r="D530" s="202" t="n">
        <f aca="false">SUM(D10,D75,D140,D205,D270,D335,D400)/7</f>
        <v>0.571428571428571</v>
      </c>
      <c r="E530" s="203" t="n">
        <f aca="false">SUM(E10,E75,E140,E205,E270,E335,E400)/7</f>
        <v>0</v>
      </c>
      <c r="F530" s="202" t="n">
        <f aca="false">SUM(F10,F75,F140,F205,F270,F335,F400)/7</f>
        <v>0</v>
      </c>
      <c r="G530" s="203" t="n">
        <f aca="false">SUM(G10,G75,G140,G205,G270,G335,G400)/7</f>
        <v>0</v>
      </c>
      <c r="H530" s="202" t="n">
        <f aca="false">SUM(H10,H75,H140,H205,H270,H335,H400)/7</f>
        <v>0</v>
      </c>
      <c r="I530" s="203" t="n">
        <f aca="false">SUM(I10,I75,I140,I205,I270,I335,I400)/7</f>
        <v>0</v>
      </c>
      <c r="J530" s="202" t="n">
        <f aca="false">SUM(J10,J75,J140,J205,J270,J335,J400)/7</f>
        <v>0</v>
      </c>
      <c r="K530" s="203" t="n">
        <f aca="false">SUM(K10,K75,K140,K205,K270,K335,K400)/7</f>
        <v>0</v>
      </c>
      <c r="L530" s="202" t="n">
        <f aca="false">SUM(L10,L75,L140,L205,L270,L335,L400)/7</f>
        <v>0</v>
      </c>
      <c r="M530" s="203" t="n">
        <f aca="false">SUM(M10,M75,M140,M205,M270,M335,M400)/7</f>
        <v>0</v>
      </c>
      <c r="N530" s="202" t="n">
        <f aca="false">SUM(N10,N75,N140,N205,N270,N335,N400)/7</f>
        <v>0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4.71428571428571</v>
      </c>
      <c r="U530" s="203" t="n">
        <f aca="false">SUM(C530,E530,G530,I530,K530,M530,O530,Q530,S530)</f>
        <v>0.285714285714286</v>
      </c>
      <c r="V530" s="173" t="s">
        <v>129</v>
      </c>
      <c r="W530" s="116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99"/>
      <c r="BO530" s="99"/>
      <c r="BP530" s="99"/>
      <c r="BQ530" s="99"/>
      <c r="BR530" s="99"/>
      <c r="BS530" s="99"/>
      <c r="BT530" s="99"/>
      <c r="BU530" s="99"/>
      <c r="BV530" s="99"/>
      <c r="BW530" s="99"/>
      <c r="BX530" s="99"/>
      <c r="BY530" s="99"/>
    </row>
    <row r="531" s="97" customFormat="true" ht="12.75" hidden="false" customHeight="false" outlineLevel="0" collapsed="false">
      <c r="A531" s="132" t="s">
        <v>88</v>
      </c>
      <c r="B531" s="202" t="n">
        <f aca="false">SUM(B11,B76,B141,B206,B271,B336,B401)/7</f>
        <v>1.42857142857143</v>
      </c>
      <c r="C531" s="203" t="n">
        <f aca="false">SUM(C11,C76,C141,C206,C271,C336,C401)/7</f>
        <v>0.142857142857143</v>
      </c>
      <c r="D531" s="202" t="n">
        <f aca="false">SUM(D11,D76,D141,D206,D271,D336,D401)/7</f>
        <v>0.428571428571429</v>
      </c>
      <c r="E531" s="203" t="n">
        <f aca="false">SUM(E11,E76,E141,E206,E271,E336,E401)/7</f>
        <v>0</v>
      </c>
      <c r="F531" s="202" t="n">
        <f aca="false">SUM(F11,F76,F141,F206,F271,F336,F401)/7</f>
        <v>0</v>
      </c>
      <c r="G531" s="203" t="n">
        <f aca="false">SUM(G11,G76,G141,G206,G271,G336,G401)/7</f>
        <v>0</v>
      </c>
      <c r="H531" s="202" t="n">
        <f aca="false">SUM(H11,H76,H141,H206,H271,H336,H401)/7</f>
        <v>0.142857142857143</v>
      </c>
      <c r="I531" s="203" t="n">
        <f aca="false">SUM(I11,I76,I141,I206,I271,I336,I401)/7</f>
        <v>0</v>
      </c>
      <c r="J531" s="202" t="n">
        <f aca="false">SUM(J11,J76,J141,J206,J271,J336,J401)/7</f>
        <v>0</v>
      </c>
      <c r="K531" s="203" t="n">
        <f aca="false">SUM(K11,K76,K141,K206,K271,K336,K401)/7</f>
        <v>0</v>
      </c>
      <c r="L531" s="202" t="n">
        <f aca="false">SUM(L11,L76,L141,L206,L271,L336,L401)/7</f>
        <v>0</v>
      </c>
      <c r="M531" s="203" t="n">
        <f aca="false">SUM(M11,M76,M141,M206,M271,M336,M401)/7</f>
        <v>0</v>
      </c>
      <c r="N531" s="202" t="n">
        <f aca="false">SUM(N11,N76,N141,N206,N271,N336,N401)/7</f>
        <v>0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2</v>
      </c>
      <c r="U531" s="203" t="n">
        <f aca="false">SUM(C531,E531,G531,I531,K531,M531,O531,Q531,S531)</f>
        <v>0.142857142857143</v>
      </c>
      <c r="V531" s="173" t="s">
        <v>130</v>
      </c>
      <c r="W531" s="116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99"/>
      <c r="BO531" s="99"/>
      <c r="BP531" s="99"/>
      <c r="BQ531" s="99"/>
      <c r="BR531" s="99"/>
      <c r="BS531" s="99"/>
      <c r="BT531" s="99"/>
      <c r="BU531" s="99"/>
      <c r="BV531" s="99"/>
      <c r="BW531" s="99"/>
      <c r="BX531" s="99"/>
      <c r="BY531" s="99"/>
    </row>
    <row r="532" s="97" customFormat="true" ht="12.75" hidden="false" customHeight="false" outlineLevel="0" collapsed="false">
      <c r="A532" s="132" t="s">
        <v>89</v>
      </c>
      <c r="B532" s="202" t="n">
        <f aca="false">SUM(B12,B77,B142,B207,B272,B337,B402)/7</f>
        <v>1.28571428571429</v>
      </c>
      <c r="C532" s="203" t="n">
        <f aca="false">SUM(C12,C77,C142,C207,C272,C337,C402)/7</f>
        <v>0.142857142857143</v>
      </c>
      <c r="D532" s="202" t="n">
        <f aca="false">SUM(D12,D77,D142,D207,D272,D337,D402)/7</f>
        <v>1</v>
      </c>
      <c r="E532" s="203" t="n">
        <f aca="false">SUM(E12,E77,E142,E207,E272,E337,E402)/7</f>
        <v>0</v>
      </c>
      <c r="F532" s="202" t="n">
        <f aca="false">SUM(F12,F77,F142,F207,F272,F337,F402)/7</f>
        <v>0</v>
      </c>
      <c r="G532" s="203" t="n">
        <f aca="false">SUM(G12,G77,G142,G207,G272,G337,G402)/7</f>
        <v>0</v>
      </c>
      <c r="H532" s="202" t="n">
        <f aca="false">SUM(H12,H77,H142,H207,H272,H337,H402)/7</f>
        <v>0</v>
      </c>
      <c r="I532" s="203" t="n">
        <f aca="false">SUM(I12,I77,I142,I207,I272,I337,I402)/7</f>
        <v>0</v>
      </c>
      <c r="J532" s="202" t="n">
        <f aca="false">SUM(J12,J77,J142,J207,J272,J337,J402)/7</f>
        <v>0</v>
      </c>
      <c r="K532" s="203" t="n">
        <f aca="false">SUM(K12,K77,K142,K207,K272,K337,K402)/7</f>
        <v>0</v>
      </c>
      <c r="L532" s="202" t="n">
        <f aca="false">SUM(L12,L77,L142,L207,L272,L337,L402)/7</f>
        <v>0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2.28571428571429</v>
      </c>
      <c r="U532" s="203" t="n">
        <f aca="false">SUM(C532,E532,G532,I532,K532,M532,O532,Q532,S532)</f>
        <v>0.142857142857143</v>
      </c>
      <c r="V532" s="178"/>
      <c r="AX532" s="170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99"/>
      <c r="BO532" s="99"/>
      <c r="BP532" s="99"/>
      <c r="BQ532" s="99"/>
      <c r="BR532" s="99"/>
      <c r="BS532" s="99"/>
      <c r="BT532" s="99"/>
      <c r="BU532" s="99"/>
      <c r="BV532" s="99"/>
      <c r="BW532" s="99"/>
      <c r="BX532" s="99"/>
      <c r="BY532" s="99"/>
    </row>
    <row r="533" s="97" customFormat="true" ht="12.75" hidden="false" customHeight="false" outlineLevel="0" collapsed="false">
      <c r="A533" s="132" t="s">
        <v>90</v>
      </c>
      <c r="B533" s="202" t="n">
        <f aca="false">SUM(B13,B78,B143,B208,B273,B338,B403)/7</f>
        <v>2.57142857142857</v>
      </c>
      <c r="C533" s="203" t="n">
        <f aca="false">SUM(C13,C78,C143,C208,C273,C338,C403)/7</f>
        <v>0</v>
      </c>
      <c r="D533" s="202" t="n">
        <f aca="false">SUM(D13,D78,D143,D208,D273,D338,D403)/7</f>
        <v>0.714285714285714</v>
      </c>
      <c r="E533" s="203" t="n">
        <f aca="false">SUM(E13,E78,E143,E208,E273,E338,E403)/7</f>
        <v>0</v>
      </c>
      <c r="F533" s="202" t="n">
        <f aca="false">SUM(F13,F78,F143,F208,F273,F338,F403)/7</f>
        <v>0</v>
      </c>
      <c r="G533" s="203" t="n">
        <f aca="false">SUM(G13,G78,G143,G208,G273,G338,G403)/7</f>
        <v>0</v>
      </c>
      <c r="H533" s="202" t="n">
        <f aca="false">SUM(H13,H78,H143,H208,H273,H338,H403)/7</f>
        <v>0</v>
      </c>
      <c r="I533" s="203" t="n">
        <f aca="false">SUM(I13,I78,I143,I208,I273,I338,I403)/7</f>
        <v>0</v>
      </c>
      <c r="J533" s="202" t="n">
        <f aca="false">SUM(J13,J78,J143,J208,J273,J338,J403)/7</f>
        <v>0</v>
      </c>
      <c r="K533" s="203" t="n">
        <f aca="false">SUM(K13,K78,K143,K208,K273,K338,K403)/7</f>
        <v>0</v>
      </c>
      <c r="L533" s="202" t="n">
        <f aca="false">SUM(L13,L78,L143,L208,L273,L338,L403)/7</f>
        <v>0</v>
      </c>
      <c r="M533" s="203" t="n">
        <f aca="false">SUM(M13,M78,M143,M208,M273,M338,M403)/7</f>
        <v>0</v>
      </c>
      <c r="N533" s="202" t="n">
        <f aca="false">SUM(N13,N78,N143,N208,N273,N338,N403)/7</f>
        <v>0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3.28571428571429</v>
      </c>
      <c r="U533" s="203" t="n">
        <f aca="false">SUM(C533,E533,G533,I533,K533,M533,O533,Q533,S533)</f>
        <v>0</v>
      </c>
      <c r="V533" s="178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  <c r="AI533" s="116"/>
      <c r="AJ533" s="116"/>
      <c r="AK533" s="116"/>
      <c r="AL533" s="116"/>
      <c r="AM533" s="116"/>
      <c r="AN533" s="116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70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99"/>
      <c r="BO533" s="99"/>
      <c r="BP533" s="99"/>
      <c r="BQ533" s="99"/>
      <c r="BR533" s="99"/>
      <c r="BS533" s="99"/>
      <c r="BT533" s="99"/>
      <c r="BU533" s="99"/>
      <c r="BV533" s="99"/>
      <c r="BW533" s="99"/>
      <c r="BX533" s="99"/>
      <c r="BY533" s="99"/>
    </row>
    <row r="534" s="97" customFormat="true" ht="12.75" hidden="false" customHeight="false" outlineLevel="0" collapsed="false">
      <c r="A534" s="132" t="s">
        <v>91</v>
      </c>
      <c r="B534" s="202" t="n">
        <f aca="false">SUM(B14,B79,B144,B209,B274,B339,B404)/7</f>
        <v>13</v>
      </c>
      <c r="C534" s="203" t="n">
        <f aca="false">SUM(C14,C79,C144,C209,C274,C339,C404)/7</f>
        <v>0.142857142857143</v>
      </c>
      <c r="D534" s="202" t="n">
        <f aca="false">SUM(D14,D79,D144,D209,D274,D339,D404)/7</f>
        <v>2.14285714285714</v>
      </c>
      <c r="E534" s="203" t="n">
        <f aca="false">SUM(E14,E79,E144,E209,E274,E339,E404)/7</f>
        <v>0</v>
      </c>
      <c r="F534" s="202" t="n">
        <f aca="false">SUM(F14,F79,F144,F209,F274,F339,F404)/7</f>
        <v>0.428571428571429</v>
      </c>
      <c r="G534" s="203" t="n">
        <f aca="false">SUM(G14,G79,G144,G209,G274,G339,G404)/7</f>
        <v>0</v>
      </c>
      <c r="H534" s="202" t="n">
        <f aca="false">SUM(H14,H79,H144,H209,H274,H339,H404)/7</f>
        <v>0</v>
      </c>
      <c r="I534" s="203" t="n">
        <f aca="false">SUM(I14,I79,I144,I209,I274,I339,I404)/7</f>
        <v>0</v>
      </c>
      <c r="J534" s="202" t="n">
        <f aca="false">SUM(J14,J79,J144,J209,J274,J339,J404)/7</f>
        <v>0</v>
      </c>
      <c r="K534" s="203" t="n">
        <f aca="false">SUM(K14,K79,K144,K209,K274,K339,K404)/7</f>
        <v>0</v>
      </c>
      <c r="L534" s="202" t="n">
        <f aca="false">SUM(L14,L79,L144,L209,L274,L339,L404)/7</f>
        <v>0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15.5714285714286</v>
      </c>
      <c r="U534" s="203" t="n">
        <f aca="false">SUM(C534,E534,G534,I534,K534,M534,O534,Q534,S534)</f>
        <v>0.142857142857143</v>
      </c>
      <c r="V534" s="98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99"/>
      <c r="BO534" s="99"/>
      <c r="BP534" s="99"/>
      <c r="BQ534" s="99"/>
      <c r="BR534" s="99"/>
      <c r="BS534" s="99"/>
      <c r="BT534" s="99"/>
      <c r="BU534" s="99"/>
      <c r="BV534" s="99"/>
      <c r="BW534" s="99"/>
      <c r="BX534" s="99"/>
      <c r="BY534" s="99"/>
    </row>
    <row r="535" s="97" customFormat="true" ht="12.75" hidden="false" customHeight="false" outlineLevel="0" collapsed="false">
      <c r="A535" s="132" t="s">
        <v>92</v>
      </c>
      <c r="B535" s="202" t="n">
        <f aca="false">SUM(B15,B80,B145,B210,B275,B340,B405)/7</f>
        <v>33.5714285714286</v>
      </c>
      <c r="C535" s="203" t="n">
        <f aca="false">SUM(C15,C80,C145,C210,C275,C340,C405)/7</f>
        <v>0.714285714285714</v>
      </c>
      <c r="D535" s="202" t="n">
        <f aca="false">SUM(D15,D80,D145,D210,D275,D340,D405)/7</f>
        <v>2.28571428571429</v>
      </c>
      <c r="E535" s="203" t="n">
        <f aca="false">SUM(E15,E80,E145,E210,E275,E340,E405)/7</f>
        <v>0</v>
      </c>
      <c r="F535" s="202" t="n">
        <f aca="false">SUM(F15,F80,F145,F210,F275,F340,F405)/7</f>
        <v>0.428571428571429</v>
      </c>
      <c r="G535" s="203" t="n">
        <f aca="false">SUM(G15,G80,G145,G210,G275,G340,G405)/7</f>
        <v>0</v>
      </c>
      <c r="H535" s="202" t="n">
        <f aca="false">SUM(H15,H80,H145,H210,H275,H340,H405)/7</f>
        <v>0</v>
      </c>
      <c r="I535" s="203" t="n">
        <f aca="false">SUM(I15,I80,I145,I210,I275,I340,I405)/7</f>
        <v>0</v>
      </c>
      <c r="J535" s="202" t="n">
        <f aca="false">SUM(J15,J80,J145,J210,J275,J340,J405)/7</f>
        <v>0</v>
      </c>
      <c r="K535" s="203" t="n">
        <f aca="false">SUM(K15,K80,K145,K210,K275,K340,K405)/7</f>
        <v>0</v>
      </c>
      <c r="L535" s="202" t="n">
        <f aca="false">SUM(L15,L80,L145,L210,L275,L340,L405)/7</f>
        <v>0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36.2857142857143</v>
      </c>
      <c r="U535" s="203" t="n">
        <f aca="false">SUM(C535,E535,G535,I535,K535,M535,O535,Q535,S535)</f>
        <v>0.714285714285714</v>
      </c>
      <c r="V535" s="98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99"/>
      <c r="BO535" s="99"/>
      <c r="BP535" s="99"/>
      <c r="BQ535" s="99"/>
      <c r="BR535" s="99"/>
      <c r="BS535" s="99"/>
      <c r="BT535" s="99"/>
      <c r="BU535" s="99"/>
      <c r="BV535" s="99"/>
      <c r="BW535" s="99"/>
      <c r="BX535" s="99"/>
      <c r="BY535" s="99"/>
    </row>
    <row r="536" s="97" customFormat="true" ht="12.4" hidden="false" customHeight="false" outlineLevel="0" collapsed="false">
      <c r="A536" s="132" t="s">
        <v>93</v>
      </c>
      <c r="B536" s="202" t="n">
        <f aca="false">SUM(B16,B81,B146,B211,B276,B341,B406)/7</f>
        <v>83.5714285714286</v>
      </c>
      <c r="C536" s="203" t="n">
        <f aca="false">SUM(C16,C81,C146,C211,C276,C341,C406)/7</f>
        <v>2.57142857142857</v>
      </c>
      <c r="D536" s="202" t="n">
        <f aca="false">SUM(D16,D81,D146,D211,D276,D341,D406)/7</f>
        <v>4.14285714285714</v>
      </c>
      <c r="E536" s="203" t="n">
        <f aca="false">SUM(E16,E81,E146,E211,E276,E341,E406)/7</f>
        <v>0.142857142857143</v>
      </c>
      <c r="F536" s="202" t="n">
        <f aca="false">SUM(F16,F81,F146,F211,F276,F341,F406)/7</f>
        <v>0.428571428571429</v>
      </c>
      <c r="G536" s="203" t="n">
        <f aca="false">SUM(G16,G81,G146,G211,G276,G341,G406)/7</f>
        <v>0</v>
      </c>
      <c r="H536" s="202" t="n">
        <f aca="false">SUM(H16,H81,H146,H211,H276,H341,H406)/7</f>
        <v>0</v>
      </c>
      <c r="I536" s="203" t="n">
        <f aca="false">SUM(I16,I81,I146,I211,I276,I341,I406)/7</f>
        <v>0</v>
      </c>
      <c r="J536" s="202" t="n">
        <f aca="false">SUM(J16,J81,J146,J211,J276,J341,J406)/7</f>
        <v>0</v>
      </c>
      <c r="K536" s="203" t="n">
        <f aca="false">SUM(K16,K81,K146,K211,K276,K341,K406)/7</f>
        <v>0</v>
      </c>
      <c r="L536" s="202" t="n">
        <f aca="false">SUM(L16,L81,L146,L211,L276,L341,L406)/7</f>
        <v>0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88.1428571428571</v>
      </c>
      <c r="U536" s="203" t="n">
        <f aca="false">SUM(C536,E536,G536,I536,K536,M536,O536,Q536,S536)</f>
        <v>2.71428571428571</v>
      </c>
      <c r="V536" s="98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99"/>
      <c r="BO536" s="99"/>
      <c r="BP536" s="99"/>
      <c r="BQ536" s="99"/>
      <c r="BR536" s="99"/>
      <c r="BS536" s="99"/>
      <c r="BT536" s="99"/>
      <c r="BU536" s="99"/>
      <c r="BV536" s="99"/>
      <c r="BW536" s="99"/>
      <c r="BX536" s="99"/>
      <c r="BY536" s="99"/>
    </row>
    <row r="537" s="97" customFormat="true" ht="13.15" hidden="false" customHeight="false" outlineLevel="0" collapsed="false">
      <c r="A537" s="132" t="s">
        <v>94</v>
      </c>
      <c r="B537" s="202" t="n">
        <f aca="false">SUM(B17,B82,B147,B212,B277,B342,B407)/7</f>
        <v>67.1428571428571</v>
      </c>
      <c r="C537" s="203" t="n">
        <f aca="false">SUM(C17,C82,C147,C212,C277,C342,C407)/7</f>
        <v>2.85714285714286</v>
      </c>
      <c r="D537" s="202" t="n">
        <f aca="false">SUM(D17,D82,D147,D212,D277,D342,D407)/7</f>
        <v>4</v>
      </c>
      <c r="E537" s="203" t="n">
        <f aca="false">SUM(E17,E82,E147,E212,E277,E342,E407)/7</f>
        <v>0.428571428571429</v>
      </c>
      <c r="F537" s="202" t="n">
        <f aca="false">SUM(F17,F82,F147,F212,F277,F342,F407)/7</f>
        <v>0.428571428571429</v>
      </c>
      <c r="G537" s="203" t="n">
        <f aca="false">SUM(G17,G82,G147,G212,G277,G342,G407)/7</f>
        <v>0</v>
      </c>
      <c r="H537" s="202" t="n">
        <f aca="false">SUM(H17,H82,H147,H212,H277,H342,H407)/7</f>
        <v>0</v>
      </c>
      <c r="I537" s="203" t="n">
        <f aca="false">SUM(I17,I82,I147,I212,I277,I342,I407)/7</f>
        <v>0</v>
      </c>
      <c r="J537" s="202" t="n">
        <f aca="false">SUM(J17,J82,J147,J212,J277,J342,J407)/7</f>
        <v>0</v>
      </c>
      <c r="K537" s="203" t="n">
        <f aca="false">SUM(K17,K82,K147,K212,K277,K342,K407)/7</f>
        <v>0</v>
      </c>
      <c r="L537" s="202" t="n">
        <f aca="false">SUM(L17,L82,L147,L212,L277,L342,L407)/7</f>
        <v>0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71.5714285714286</v>
      </c>
      <c r="U537" s="203" t="n">
        <f aca="false">SUM(C537,E537,G537,I537,K537,M537,O537,Q537,S537)</f>
        <v>3.28571428571429</v>
      </c>
      <c r="V537" s="98"/>
      <c r="X537" s="103" t="s">
        <v>134</v>
      </c>
      <c r="AA537" s="116"/>
      <c r="AB537" s="116"/>
      <c r="AC537" s="116"/>
      <c r="AD537" s="116"/>
      <c r="AE537" s="104" t="s">
        <v>135</v>
      </c>
      <c r="AG537" s="116"/>
      <c r="AK537" s="116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99"/>
      <c r="BO537" s="99"/>
      <c r="BP537" s="99"/>
      <c r="BQ537" s="99"/>
      <c r="BR537" s="99"/>
      <c r="BS537" s="99"/>
      <c r="BT537" s="99"/>
      <c r="BU537" s="99"/>
      <c r="BV537" s="99"/>
      <c r="BW537" s="99"/>
      <c r="BX537" s="99"/>
      <c r="BY537" s="99"/>
    </row>
    <row r="538" s="97" customFormat="true" ht="15" hidden="false" customHeight="false" outlineLevel="0" collapsed="false">
      <c r="A538" s="132" t="s">
        <v>95</v>
      </c>
      <c r="B538" s="202" t="n">
        <f aca="false">SUM(B18,B83,B148,B213,B278,B343,B408)/7</f>
        <v>75.2857142857143</v>
      </c>
      <c r="C538" s="203" t="n">
        <f aca="false">SUM(C18,C83,C148,C213,C278,C343,C408)/7</f>
        <v>2.85714285714286</v>
      </c>
      <c r="D538" s="202" t="n">
        <f aca="false">SUM(D18,D83,D148,D213,D278,D343,D408)/7</f>
        <v>3</v>
      </c>
      <c r="E538" s="203" t="n">
        <f aca="false">SUM(E18,E83,E148,E213,E278,E343,E408)/7</f>
        <v>0.142857142857143</v>
      </c>
      <c r="F538" s="202" t="n">
        <f aca="false">SUM(F18,F83,F148,F213,F278,F343,F408)/7</f>
        <v>0</v>
      </c>
      <c r="G538" s="203" t="n">
        <f aca="false">SUM(G18,G83,G148,G213,G278,G343,G408)/7</f>
        <v>0</v>
      </c>
      <c r="H538" s="202" t="n">
        <f aca="false">SUM(H18,H83,H148,H213,H278,H343,H408)/7</f>
        <v>0</v>
      </c>
      <c r="I538" s="203" t="n">
        <f aca="false">SUM(I18,I83,I148,I213,I278,I343,I408)/7</f>
        <v>0</v>
      </c>
      <c r="J538" s="202" t="n">
        <f aca="false">SUM(J18,J83,J148,J213,J278,J343,J408)/7</f>
        <v>0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78.2857142857143</v>
      </c>
      <c r="U538" s="203" t="n">
        <f aca="false">SUM(C538,E538,G538,I538,K538,M538,O538,Q538,S538)</f>
        <v>3</v>
      </c>
      <c r="V538" s="107"/>
      <c r="W538" s="108"/>
      <c r="X538" s="103" t="s">
        <v>136</v>
      </c>
      <c r="Y538" s="108"/>
      <c r="Z538" s="108"/>
      <c r="AA538" s="116"/>
      <c r="AB538" s="116"/>
      <c r="AC538" s="116"/>
      <c r="AD538" s="116"/>
      <c r="AE538" s="104" t="s">
        <v>137</v>
      </c>
      <c r="AF538" s="108"/>
      <c r="AG538" s="116"/>
      <c r="AH538" s="108"/>
      <c r="AI538" s="108"/>
      <c r="AJ538" s="108"/>
      <c r="AK538" s="116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99"/>
      <c r="BO538" s="99"/>
      <c r="BP538" s="99"/>
      <c r="BQ538" s="99"/>
      <c r="BR538" s="99"/>
      <c r="BS538" s="99"/>
      <c r="BT538" s="99"/>
      <c r="BU538" s="99"/>
      <c r="BV538" s="99"/>
      <c r="BW538" s="99"/>
      <c r="BX538" s="99"/>
      <c r="BY538" s="99"/>
    </row>
    <row r="539" s="97" customFormat="true" ht="12.75" hidden="false" customHeight="false" outlineLevel="0" collapsed="false">
      <c r="A539" s="132" t="s">
        <v>96</v>
      </c>
      <c r="B539" s="202" t="n">
        <f aca="false">SUM(B19,B84,B149,B214,B279,B344,B409)/7</f>
        <v>82.1428571428571</v>
      </c>
      <c r="C539" s="203" t="n">
        <f aca="false">SUM(C19,C84,C149,C214,C279,C344,C409)/7</f>
        <v>4.71428571428571</v>
      </c>
      <c r="D539" s="202" t="n">
        <f aca="false">SUM(D19,D84,D149,D214,D279,D344,D409)/7</f>
        <v>5</v>
      </c>
      <c r="E539" s="203" t="n">
        <f aca="false">SUM(E19,E84,E149,E214,E279,E344,E409)/7</f>
        <v>0.142857142857143</v>
      </c>
      <c r="F539" s="202" t="n">
        <f aca="false">SUM(F19,F84,F149,F214,F279,F344,F409)/7</f>
        <v>0</v>
      </c>
      <c r="G539" s="203" t="n">
        <f aca="false">SUM(G19,G84,G149,G214,G279,G344,G409)/7</f>
        <v>0</v>
      </c>
      <c r="H539" s="202" t="n">
        <f aca="false">SUM(H19,H84,H149,H214,H279,H344,H409)/7</f>
        <v>0</v>
      </c>
      <c r="I539" s="203" t="n">
        <f aca="false">SUM(I19,I84,I149,I214,I279,I344,I409)/7</f>
        <v>0</v>
      </c>
      <c r="J539" s="202" t="n">
        <f aca="false">SUM(J19,J84,J149,J214,J279,J344,J409)/7</f>
        <v>0</v>
      </c>
      <c r="K539" s="203" t="n">
        <f aca="false">SUM(K19,K84,K149,K214,K279,K344,K409)/7</f>
        <v>0</v>
      </c>
      <c r="L539" s="202" t="n">
        <f aca="false">SUM(L19,L84,L149,L214,L279,L344,L409)/7</f>
        <v>0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87.1428571428571</v>
      </c>
      <c r="U539" s="203" t="n">
        <f aca="false">SUM(C539,E539,G539,I539,K539,M539,O539,Q539,S539)</f>
        <v>4.85714285714286</v>
      </c>
      <c r="V539" s="98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6"/>
      <c r="AR539" s="116"/>
      <c r="AS539" s="116"/>
      <c r="AT539" s="116"/>
      <c r="AU539" s="116"/>
      <c r="AV539" s="116"/>
      <c r="AW539" s="116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99"/>
      <c r="BO539" s="99"/>
      <c r="BP539" s="99"/>
      <c r="BQ539" s="99"/>
      <c r="BR539" s="99"/>
      <c r="BS539" s="99"/>
      <c r="BT539" s="99"/>
      <c r="BU539" s="99"/>
      <c r="BV539" s="99"/>
      <c r="BW539" s="99"/>
      <c r="BX539" s="99"/>
      <c r="BY539" s="99"/>
    </row>
    <row r="540" s="97" customFormat="true" ht="12.75" hidden="false" customHeight="false" outlineLevel="0" collapsed="false">
      <c r="A540" s="132" t="s">
        <v>97</v>
      </c>
      <c r="B540" s="202" t="n">
        <f aca="false">SUM(B20,B85,B150,B215,B280,B345,B410)/7</f>
        <v>84.7142857142857</v>
      </c>
      <c r="C540" s="203" t="n">
        <f aca="false">SUM(C20,C85,C150,C215,C280,C345,C410)/7</f>
        <v>2.42857142857143</v>
      </c>
      <c r="D540" s="202" t="n">
        <f aca="false">SUM(D20,D85,D150,D215,D280,D345,D410)/7</f>
        <v>7</v>
      </c>
      <c r="E540" s="203" t="n">
        <f aca="false">SUM(E20,E85,E150,E215,E280,E345,E410)/7</f>
        <v>0</v>
      </c>
      <c r="F540" s="202" t="n">
        <f aca="false">SUM(F20,F85,F150,F215,F280,F345,F410)/7</f>
        <v>0.142857142857143</v>
      </c>
      <c r="G540" s="203" t="n">
        <f aca="false">SUM(G20,G85,G150,G215,G280,G345,G410)/7</f>
        <v>0</v>
      </c>
      <c r="H540" s="202" t="n">
        <f aca="false">SUM(H20,H85,H150,H215,H280,H345,H410)/7</f>
        <v>0</v>
      </c>
      <c r="I540" s="203" t="n">
        <f aca="false">SUM(I20,I85,I150,I215,I280,I345,I410)/7</f>
        <v>0</v>
      </c>
      <c r="J540" s="202" t="n">
        <f aca="false">SUM(J20,J85,J150,J215,J280,J345,J410)/7</f>
        <v>0</v>
      </c>
      <c r="K540" s="203" t="n">
        <f aca="false">SUM(K20,K85,K150,K215,K280,K345,K410)/7</f>
        <v>0</v>
      </c>
      <c r="L540" s="202" t="n">
        <f aca="false">SUM(L20,L85,L150,L215,L280,L345,L410)/7</f>
        <v>0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91.8571428571429</v>
      </c>
      <c r="U540" s="203" t="n">
        <f aca="false">SUM(C540,E540,G540,I540,K540,M540,O540,Q540,S540)</f>
        <v>2.42857142857143</v>
      </c>
      <c r="V540" s="98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  <c r="AI540" s="116"/>
      <c r="AJ540" s="116"/>
      <c r="AK540" s="116"/>
      <c r="AL540" s="116"/>
      <c r="AM540" s="116"/>
      <c r="AN540" s="116"/>
      <c r="AO540" s="116"/>
      <c r="AP540" s="116"/>
      <c r="AQ540" s="116"/>
      <c r="AR540" s="116"/>
      <c r="AS540" s="116"/>
      <c r="AT540" s="116"/>
      <c r="AU540" s="116"/>
      <c r="AV540" s="116"/>
      <c r="AW540" s="116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99"/>
      <c r="BO540" s="99"/>
      <c r="BP540" s="99"/>
      <c r="BQ540" s="99"/>
      <c r="BR540" s="99"/>
      <c r="BS540" s="99"/>
      <c r="BT540" s="99"/>
      <c r="BU540" s="99"/>
      <c r="BV540" s="99"/>
      <c r="BW540" s="99"/>
      <c r="BX540" s="99"/>
      <c r="BY540" s="99"/>
    </row>
    <row r="541" s="97" customFormat="true" ht="12.75" hidden="false" customHeight="false" outlineLevel="0" collapsed="false">
      <c r="A541" s="132" t="s">
        <v>98</v>
      </c>
      <c r="B541" s="202" t="n">
        <f aca="false">SUM(B21,B86,B151,B216,B281,B346,B411)/7</f>
        <v>81.5714285714286</v>
      </c>
      <c r="C541" s="203" t="n">
        <f aca="false">SUM(C21,C86,C151,C216,C281,C346,C411)/7</f>
        <v>3.28571428571429</v>
      </c>
      <c r="D541" s="202" t="n">
        <f aca="false">SUM(D21,D86,D151,D216,D281,D346,D411)/7</f>
        <v>6.42857142857143</v>
      </c>
      <c r="E541" s="203" t="n">
        <f aca="false">SUM(E21,E86,E151,E216,E281,E346,E411)/7</f>
        <v>0.428571428571429</v>
      </c>
      <c r="F541" s="202" t="n">
        <f aca="false">SUM(F21,F86,F151,F216,F281,F346,F411)/7</f>
        <v>0.428571428571429</v>
      </c>
      <c r="G541" s="203" t="n">
        <f aca="false">SUM(G21,G86,G151,G216,G281,G346,G411)/7</f>
        <v>0</v>
      </c>
      <c r="H541" s="202" t="n">
        <f aca="false">SUM(H21,H86,H151,H216,H281,H346,H411)/7</f>
        <v>0</v>
      </c>
      <c r="I541" s="203" t="n">
        <f aca="false">SUM(I21,I86,I151,I216,I281,I346,I411)/7</f>
        <v>0</v>
      </c>
      <c r="J541" s="202" t="n">
        <f aca="false">SUM(J21,J86,J151,J216,J281,J346,J411)/7</f>
        <v>0</v>
      </c>
      <c r="K541" s="203" t="n">
        <f aca="false">SUM(K21,K86,K151,K216,K281,K346,K411)/7</f>
        <v>0</v>
      </c>
      <c r="L541" s="202" t="n">
        <f aca="false">SUM(L21,L86,L151,L216,L281,L346,L411)/7</f>
        <v>0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88.4285714285714</v>
      </c>
      <c r="U541" s="203" t="n">
        <f aca="false">SUM(C541,E541,G541,I541,K541,M541,O541,Q541,S541)</f>
        <v>3.71428571428571</v>
      </c>
      <c r="V541" s="98"/>
      <c r="W541" s="116"/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  <c r="AI541" s="116"/>
      <c r="AJ541" s="116"/>
      <c r="AK541" s="116"/>
      <c r="AL541" s="116"/>
      <c r="AM541" s="116"/>
      <c r="AN541" s="116"/>
      <c r="AO541" s="116"/>
      <c r="AP541" s="116"/>
      <c r="AQ541" s="116"/>
      <c r="AR541" s="116"/>
      <c r="AS541" s="116"/>
      <c r="AT541" s="116"/>
      <c r="AU541" s="116"/>
      <c r="AV541" s="116"/>
      <c r="AW541" s="116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99"/>
      <c r="BO541" s="99"/>
      <c r="BP541" s="99"/>
      <c r="BQ541" s="99"/>
      <c r="BR541" s="99"/>
      <c r="BS541" s="99"/>
      <c r="BT541" s="99"/>
      <c r="BU541" s="99"/>
      <c r="BV541" s="99"/>
      <c r="BW541" s="99"/>
      <c r="BX541" s="99"/>
      <c r="BY541" s="99"/>
    </row>
    <row r="542" s="97" customFormat="true" ht="12.75" hidden="false" customHeight="false" outlineLevel="0" collapsed="false">
      <c r="A542" s="132" t="s">
        <v>99</v>
      </c>
      <c r="B542" s="202" t="n">
        <f aca="false">SUM(B22,B87,B152,B217,B282,B347,B412)/7</f>
        <v>75.1428571428571</v>
      </c>
      <c r="C542" s="203" t="n">
        <f aca="false">SUM(C22,C87,C152,C217,C282,C347,C412)/7</f>
        <v>1.42857142857143</v>
      </c>
      <c r="D542" s="202" t="n">
        <f aca="false">SUM(D22,D87,D152,D217,D282,D347,D412)/7</f>
        <v>10.1428571428571</v>
      </c>
      <c r="E542" s="203" t="n">
        <f aca="false">SUM(E22,E87,E152,E217,E282,E347,E412)/7</f>
        <v>0.428571428571429</v>
      </c>
      <c r="F542" s="202" t="n">
        <f aca="false">SUM(F22,F87,F152,F217,F282,F347,F412)/7</f>
        <v>0.285714285714286</v>
      </c>
      <c r="G542" s="203" t="n">
        <f aca="false">SUM(G22,G87,G152,G217,G282,G347,G412)/7</f>
        <v>0</v>
      </c>
      <c r="H542" s="202" t="n">
        <f aca="false">SUM(H22,H87,H152,H217,H282,H347,H412)/7</f>
        <v>0.428571428571429</v>
      </c>
      <c r="I542" s="203" t="n">
        <f aca="false">SUM(I22,I87,I152,I217,I282,I347,I412)/7</f>
        <v>0</v>
      </c>
      <c r="J542" s="202" t="n">
        <f aca="false">SUM(J22,J87,J152,J217,J282,J347,J412)/7</f>
        <v>0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86</v>
      </c>
      <c r="U542" s="203" t="n">
        <f aca="false">SUM(C542,E542,G542,I542,K542,M542,O542,Q542,S542)</f>
        <v>1.85714285714286</v>
      </c>
      <c r="V542" s="98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  <c r="AI542" s="116"/>
      <c r="AJ542" s="116"/>
      <c r="AK542" s="116"/>
      <c r="AL542" s="116"/>
      <c r="AM542" s="116"/>
      <c r="AN542" s="116"/>
      <c r="AO542" s="116"/>
      <c r="AP542" s="116"/>
      <c r="AQ542" s="116"/>
      <c r="AR542" s="116"/>
      <c r="AS542" s="116"/>
      <c r="AT542" s="116"/>
      <c r="AU542" s="116"/>
      <c r="AV542" s="116"/>
      <c r="AW542" s="116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99"/>
      <c r="BO542" s="99"/>
      <c r="BP542" s="99"/>
      <c r="BQ542" s="99"/>
      <c r="BR542" s="99"/>
      <c r="BS542" s="99"/>
      <c r="BT542" s="99"/>
      <c r="BU542" s="99"/>
      <c r="BV542" s="99"/>
      <c r="BW542" s="99"/>
      <c r="BX542" s="99"/>
      <c r="BY542" s="99"/>
    </row>
    <row r="543" s="97" customFormat="true" ht="13.15" hidden="false" customHeight="false" outlineLevel="0" collapsed="false">
      <c r="A543" s="132" t="s">
        <v>100</v>
      </c>
      <c r="B543" s="202" t="n">
        <f aca="false">SUM(B23,B88,B153,B218,B283,B348,B413)/7</f>
        <v>81.2857142857143</v>
      </c>
      <c r="C543" s="203" t="n">
        <f aca="false">SUM(C23,C88,C153,C218,C283,C348,C413)/7</f>
        <v>2.71428571428571</v>
      </c>
      <c r="D543" s="202" t="n">
        <f aca="false">SUM(D23,D88,D153,D218,D283,D348,D413)/7</f>
        <v>9.28571428571429</v>
      </c>
      <c r="E543" s="203" t="n">
        <f aca="false">SUM(E23,E88,E153,E218,E283,E348,E413)/7</f>
        <v>0.285714285714286</v>
      </c>
      <c r="F543" s="202" t="n">
        <f aca="false">SUM(F23,F88,F153,F218,F283,F348,F413)/7</f>
        <v>0.714285714285714</v>
      </c>
      <c r="G543" s="203" t="n">
        <f aca="false">SUM(G23,G88,G153,G218,G283,G348,G413)/7</f>
        <v>0</v>
      </c>
      <c r="H543" s="202" t="n">
        <f aca="false">SUM(H23,H88,H153,H218,H283,H348,H413)/7</f>
        <v>0</v>
      </c>
      <c r="I543" s="203" t="n">
        <f aca="false">SUM(I23,I88,I153,I218,I283,I348,I413)/7</f>
        <v>0</v>
      </c>
      <c r="J543" s="202" t="n">
        <f aca="false">SUM(J23,J88,J153,J218,J283,J348,J413)/7</f>
        <v>0</v>
      </c>
      <c r="K543" s="203" t="n">
        <f aca="false">SUM(K23,K88,K153,K218,K283,K348,K413)/7</f>
        <v>0</v>
      </c>
      <c r="L543" s="202" t="n">
        <f aca="false">SUM(L23,L88,L153,L218,L283,L348,L413)/7</f>
        <v>0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91.2857142857143</v>
      </c>
      <c r="U543" s="203" t="n">
        <f aca="false">SUM(C543,E543,G543,I543,K543,M543,O543,Q543,S543)</f>
        <v>3</v>
      </c>
      <c r="V543" s="136"/>
      <c r="W543" s="116"/>
      <c r="X543" s="104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99"/>
      <c r="BO543" s="99"/>
      <c r="BP543" s="99"/>
      <c r="BQ543" s="99"/>
      <c r="BR543" s="99"/>
      <c r="BS543" s="99"/>
      <c r="BT543" s="99"/>
      <c r="BU543" s="99"/>
      <c r="BV543" s="99"/>
      <c r="BW543" s="99"/>
      <c r="BX543" s="99"/>
      <c r="BY543" s="99"/>
    </row>
    <row r="544" s="97" customFormat="true" ht="12.75" hidden="false" customHeight="false" outlineLevel="0" collapsed="false">
      <c r="A544" s="132" t="s">
        <v>101</v>
      </c>
      <c r="B544" s="202" t="n">
        <f aca="false">SUM(B24,B89,B154,B219,B284,B349,B414)/7</f>
        <v>99.7142857142857</v>
      </c>
      <c r="C544" s="203" t="n">
        <f aca="false">SUM(C24,C89,C154,C219,C284,C349,C414)/7</f>
        <v>5.42857142857143</v>
      </c>
      <c r="D544" s="202" t="n">
        <f aca="false">SUM(D24,D89,D154,D219,D284,D349,D414)/7</f>
        <v>7.14285714285714</v>
      </c>
      <c r="E544" s="203" t="n">
        <f aca="false">SUM(E24,E89,E154,E219,E284,E349,E414)/7</f>
        <v>0</v>
      </c>
      <c r="F544" s="202" t="n">
        <f aca="false">SUM(F24,F89,F154,F219,F284,F349,F414)/7</f>
        <v>0.142857142857143</v>
      </c>
      <c r="G544" s="203" t="n">
        <f aca="false">SUM(G24,G89,G154,G219,G284,G349,G414)/7</f>
        <v>0</v>
      </c>
      <c r="H544" s="202" t="n">
        <f aca="false">SUM(H24,H89,H154,H219,H284,H349,H414)/7</f>
        <v>0</v>
      </c>
      <c r="I544" s="203" t="n">
        <f aca="false">SUM(I24,I89,I154,I219,I284,I349,I414)/7</f>
        <v>0</v>
      </c>
      <c r="J544" s="202" t="n">
        <f aca="false">SUM(J24,J89,J154,J219,J284,J349,J414)/7</f>
        <v>0</v>
      </c>
      <c r="K544" s="203" t="n">
        <f aca="false">SUM(K24,K89,K154,K219,K284,K349,K414)/7</f>
        <v>0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107</v>
      </c>
      <c r="U544" s="203" t="n">
        <f aca="false">SUM(C544,E544,G544,I544,K544,M544,O544,Q544,S544)</f>
        <v>5.42857142857143</v>
      </c>
      <c r="V544" s="136"/>
      <c r="W544" s="116"/>
      <c r="X544" s="116" t="s">
        <v>17</v>
      </c>
      <c r="Y544" s="116" t="s">
        <v>19</v>
      </c>
      <c r="Z544" s="116"/>
      <c r="AA544" s="116"/>
      <c r="AB544" s="116"/>
      <c r="AC544" s="116"/>
      <c r="AD544" s="116"/>
      <c r="AE544" s="116"/>
      <c r="AF544" s="116"/>
      <c r="AG544" s="116"/>
      <c r="AH544" s="116"/>
      <c r="AI544" s="116"/>
      <c r="AJ544" s="116"/>
      <c r="AK544" s="116"/>
      <c r="AL544" s="116"/>
      <c r="AM544" s="116"/>
      <c r="AN544" s="116"/>
      <c r="AO544" s="116"/>
      <c r="AP544" s="116"/>
      <c r="AQ544" s="116"/>
      <c r="AR544" s="116"/>
      <c r="AS544" s="116"/>
      <c r="AT544" s="116"/>
      <c r="AU544" s="116"/>
      <c r="AV544" s="116"/>
      <c r="AW544" s="116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99"/>
      <c r="BO544" s="99"/>
      <c r="BP544" s="99"/>
      <c r="BQ544" s="99"/>
      <c r="BR544" s="99"/>
      <c r="BS544" s="99"/>
      <c r="BT544" s="99"/>
      <c r="BU544" s="99"/>
      <c r="BV544" s="99"/>
      <c r="BW544" s="99"/>
      <c r="BX544" s="99"/>
      <c r="BY544" s="99"/>
    </row>
    <row r="545" s="97" customFormat="true" ht="12.75" hidden="false" customHeight="false" outlineLevel="0" collapsed="false">
      <c r="A545" s="132" t="s">
        <v>102</v>
      </c>
      <c r="B545" s="202" t="n">
        <f aca="false">SUM(B25,B90,B155,B220,B285,B350,B415)/7</f>
        <v>124.571428571429</v>
      </c>
      <c r="C545" s="203" t="n">
        <f aca="false">SUM(C25,C90,C155,C220,C285,C350,C415)/7</f>
        <v>7.85714285714286</v>
      </c>
      <c r="D545" s="202" t="n">
        <f aca="false">SUM(D25,D90,D155,D220,D285,D350,D415)/7</f>
        <v>9.14285714285714</v>
      </c>
      <c r="E545" s="203" t="n">
        <f aca="false">SUM(E25,E90,E155,E220,E285,E350,E415)/7</f>
        <v>0.428571428571429</v>
      </c>
      <c r="F545" s="202" t="n">
        <f aca="false">SUM(F25,F90,F155,F220,F285,F350,F415)/7</f>
        <v>0.428571428571429</v>
      </c>
      <c r="G545" s="203" t="n">
        <f aca="false">SUM(G25,G90,G155,G220,G285,G350,G415)/7</f>
        <v>0</v>
      </c>
      <c r="H545" s="202" t="n">
        <f aca="false">SUM(H25,H90,H155,H220,H285,H350,H415)/7</f>
        <v>0</v>
      </c>
      <c r="I545" s="203" t="n">
        <f aca="false">SUM(I25,I90,I155,I220,I285,I350,I415)/7</f>
        <v>0</v>
      </c>
      <c r="J545" s="202" t="n">
        <f aca="false">SUM(J25,J90,J155,J220,J285,J350,J415)/7</f>
        <v>0</v>
      </c>
      <c r="K545" s="203" t="n">
        <f aca="false">SUM(K25,K90,K155,K220,K285,K350,K415)/7</f>
        <v>0</v>
      </c>
      <c r="L545" s="202" t="n">
        <f aca="false">SUM(L25,L90,L155,L220,L285,L350,L415)/7</f>
        <v>0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</v>
      </c>
      <c r="S545" s="203" t="n">
        <f aca="false">SUM(S25,S90,S155,S220,S285,S350,S415)/7</f>
        <v>0</v>
      </c>
      <c r="T545" s="202" t="n">
        <f aca="false">SUM(B545,D545,F545,H545,J545,L545,N545,P545,R545,)</f>
        <v>134.142857142857</v>
      </c>
      <c r="U545" s="203" t="n">
        <f aca="false">SUM(C545,E545,G545,I545,K545,M545,O545,Q545,S545)</f>
        <v>8.28571428571429</v>
      </c>
      <c r="V545" s="136"/>
      <c r="W545" s="116"/>
      <c r="X545" s="116"/>
      <c r="Y545" s="116"/>
      <c r="Z545" s="116"/>
      <c r="AA545" s="116"/>
      <c r="AB545" s="116"/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6"/>
      <c r="AR545" s="116"/>
      <c r="AS545" s="116"/>
      <c r="AT545" s="116"/>
      <c r="AU545" s="116"/>
      <c r="AV545" s="116"/>
      <c r="AW545" s="116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99"/>
      <c r="BO545" s="99"/>
      <c r="BP545" s="99"/>
      <c r="BQ545" s="99"/>
      <c r="BR545" s="99"/>
      <c r="BS545" s="99"/>
      <c r="BT545" s="99"/>
      <c r="BU545" s="99"/>
      <c r="BV545" s="99"/>
      <c r="BW545" s="99"/>
      <c r="BX545" s="99"/>
      <c r="BY545" s="99"/>
    </row>
    <row r="546" s="97" customFormat="true" ht="12.75" hidden="false" customHeight="false" outlineLevel="0" collapsed="false">
      <c r="A546" s="132" t="s">
        <v>103</v>
      </c>
      <c r="B546" s="202" t="n">
        <f aca="false">SUM(B26,B91,B156,B221,B286,B351,B416)/7</f>
        <v>116.428571428571</v>
      </c>
      <c r="C546" s="203" t="n">
        <f aca="false">SUM(C26,C91,C156,C221,C286,C351,C416)/7</f>
        <v>6.85714285714286</v>
      </c>
      <c r="D546" s="202" t="n">
        <f aca="false">SUM(D26,D91,D156,D221,D286,D351,D416)/7</f>
        <v>5.28571428571429</v>
      </c>
      <c r="E546" s="203" t="n">
        <f aca="false">SUM(E26,E91,E156,E221,E286,E351,E416)/7</f>
        <v>0.571428571428571</v>
      </c>
      <c r="F546" s="202" t="n">
        <f aca="false">SUM(F26,F91,F156,F221,F286,F351,F416)/7</f>
        <v>0.142857142857143</v>
      </c>
      <c r="G546" s="203" t="n">
        <f aca="false">SUM(G26,G91,G156,G221,G286,G351,G416)/7</f>
        <v>0</v>
      </c>
      <c r="H546" s="202" t="n">
        <f aca="false">SUM(H26,H91,H156,H221,H286,H351,H416)/7</f>
        <v>0</v>
      </c>
      <c r="I546" s="203" t="n">
        <f aca="false">SUM(I26,I91,I156,I221,I286,I351,I416)/7</f>
        <v>0</v>
      </c>
      <c r="J546" s="202" t="n">
        <f aca="false">SUM(J26,J91,J156,J221,J286,J351,J416)/7</f>
        <v>0</v>
      </c>
      <c r="K546" s="203" t="n">
        <f aca="false">SUM(K26,K91,K156,K221,K286,K351,K416)/7</f>
        <v>0</v>
      </c>
      <c r="L546" s="202" t="n">
        <f aca="false">SUM(L26,L91,L156,L221,L286,L351,L416)/7</f>
        <v>0</v>
      </c>
      <c r="M546" s="203" t="n">
        <f aca="false">SUM(M26,M91,M156,M221,M286,M351,M416)/7</f>
        <v>0</v>
      </c>
      <c r="N546" s="202" t="n">
        <f aca="false">SUM(N26,N91,N156,N221,N286,N351,N416)/7</f>
        <v>0</v>
      </c>
      <c r="O546" s="203" t="n">
        <f aca="false">SUM(O26,O91,O156,O221,O286,O351,O416)/7</f>
        <v>0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121.857142857143</v>
      </c>
      <c r="U546" s="203" t="n">
        <f aca="false">SUM(C546,E546,G546,I546,K546,M546,O546,Q546,S546)</f>
        <v>7.42857142857143</v>
      </c>
      <c r="V546" s="136"/>
      <c r="W546" s="116" t="s">
        <v>112</v>
      </c>
      <c r="X546" s="209" t="n">
        <f aca="false">B528+B529+B530+B531+B532+B533+B549+B550+B551</f>
        <v>54.8571428571429</v>
      </c>
      <c r="Y546" s="209" t="n">
        <f aca="false">C528+C529+C530+C531+C532+C533+C549+C550+C551</f>
        <v>2.28571428571429</v>
      </c>
      <c r="Z546" s="209" t="n">
        <f aca="false">D528+D529+D530+D531+D532+D533+D549+D550+D551</f>
        <v>17.5714285714286</v>
      </c>
      <c r="AA546" s="209" t="n">
        <f aca="false">E528+E529+E530+E531+E532+E533+E549+E550+E551</f>
        <v>0.285714285714286</v>
      </c>
      <c r="AB546" s="209" t="n">
        <f aca="false">F528+F529+F530+F531+F532+F533+F549+F550+F551</f>
        <v>1.28571428571429</v>
      </c>
      <c r="AC546" s="209" t="n">
        <f aca="false">G528+G529+G530+G531+G532+G533+G549+G550+G551</f>
        <v>0</v>
      </c>
      <c r="AD546" s="209" t="n">
        <f aca="false">H528+H529+H530+H531+H532+H533+H549+H550+H551</f>
        <v>0.142857142857143</v>
      </c>
      <c r="AE546" s="209" t="n">
        <f aca="false">I528+I529+I530+I531+I532+I533+I549+I550+I551</f>
        <v>0</v>
      </c>
      <c r="AF546" s="209" t="n">
        <f aca="false">J528+J529+J530+J531+J532+J533+J549+J550+J551</f>
        <v>0</v>
      </c>
      <c r="AG546" s="209" t="n">
        <f aca="false">K528+K529+K530+K531+K532+K533+K549+K550+K551</f>
        <v>0</v>
      </c>
      <c r="AH546" s="209" t="n">
        <f aca="false">L528+L529+L530+L531+L532+L533+L549+L550+L551</f>
        <v>0</v>
      </c>
      <c r="AI546" s="209" t="n">
        <f aca="false">M528+M529+M530+M531+M532+M533+M549+M550+M551</f>
        <v>0</v>
      </c>
      <c r="AJ546" s="209" t="n">
        <f aca="false">N528+N529+N530+N531+N532+N533+N549+N550+N551</f>
        <v>0</v>
      </c>
      <c r="AK546" s="209" t="n">
        <f aca="false">O528+O529+O530+O531+O532+O533+O549+O550+O551</f>
        <v>0</v>
      </c>
      <c r="AL546" s="209" t="n">
        <f aca="false">P528+P529+P530+P531+P532+P533+P549+P550+P551</f>
        <v>0</v>
      </c>
      <c r="AM546" s="209" t="n">
        <f aca="false">Q528+Q529+Q530+Q531+Q532+Q533+Q549+Q550+Q551</f>
        <v>0</v>
      </c>
      <c r="AN546" s="209" t="n">
        <f aca="false">R528+R529+R530+R531+R532+R533+R549+R550+R551</f>
        <v>0</v>
      </c>
      <c r="AO546" s="209" t="n">
        <f aca="false">S528+S529+S530+S531+S532+S533+S549+S550+S551</f>
        <v>0</v>
      </c>
      <c r="AP546" s="209" t="n">
        <f aca="false">T528+T529+T530+T531+T532+T533+T549+T550+T551</f>
        <v>73.8571428571429</v>
      </c>
      <c r="AQ546" s="209" t="n">
        <f aca="false">U528+U529+U530+U531+U532+U533+U549+U550+U551</f>
        <v>2.57142857142857</v>
      </c>
      <c r="AU546" s="97" t="n">
        <v>0</v>
      </c>
      <c r="AV546" s="97" t="n">
        <v>0</v>
      </c>
      <c r="AW546" s="97" t="n">
        <v>0</v>
      </c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99"/>
      <c r="BO546" s="99"/>
      <c r="BP546" s="99"/>
      <c r="BQ546" s="99"/>
      <c r="BR546" s="99"/>
      <c r="BS546" s="99"/>
      <c r="BT546" s="99"/>
      <c r="BU546" s="99"/>
      <c r="BV546" s="99"/>
      <c r="BW546" s="99"/>
      <c r="BX546" s="99"/>
      <c r="BY546" s="99"/>
    </row>
    <row r="547" s="97" customFormat="true" ht="12.75" hidden="false" customHeight="false" outlineLevel="0" collapsed="false">
      <c r="A547" s="132" t="s">
        <v>104</v>
      </c>
      <c r="B547" s="202" t="n">
        <f aca="false">SUM(B27,B92,B157,B222,B287,B352,B417)/7</f>
        <v>83.4285714285714</v>
      </c>
      <c r="C547" s="203" t="n">
        <f aca="false">SUM(C27,C92,C157,C222,C287,C352,C417)/7</f>
        <v>3.57142857142857</v>
      </c>
      <c r="D547" s="202" t="n">
        <f aca="false">SUM(D27,D92,D157,D222,D287,D352,D417)/7</f>
        <v>7.71428571428571</v>
      </c>
      <c r="E547" s="203" t="n">
        <f aca="false">SUM(E27,E92,E157,E222,E287,E352,E417)/7</f>
        <v>0</v>
      </c>
      <c r="F547" s="202" t="n">
        <f aca="false">SUM(F27,F92,F157,F222,F287,F352,F417)/7</f>
        <v>0.571428571428571</v>
      </c>
      <c r="G547" s="203" t="n">
        <f aca="false">SUM(G27,G92,G157,G222,G287,G352,G417)/7</f>
        <v>0</v>
      </c>
      <c r="H547" s="202" t="n">
        <f aca="false">SUM(H27,H92,H157,H222,H287,H352,H417)/7</f>
        <v>0</v>
      </c>
      <c r="I547" s="203" t="n">
        <f aca="false">SUM(I27,I92,I157,I222,I287,I352,I417)/7</f>
        <v>0</v>
      </c>
      <c r="J547" s="202" t="n">
        <f aca="false">SUM(J27,J92,J157,J222,J287,J352,J417)/7</f>
        <v>0</v>
      </c>
      <c r="K547" s="203" t="n">
        <f aca="false">SUM(K27,K92,K157,K222,K287,K352,K417)/7</f>
        <v>0</v>
      </c>
      <c r="L547" s="202" t="n">
        <f aca="false">SUM(L27,L92,L157,L222,L287,L352,L417)/7</f>
        <v>0</v>
      </c>
      <c r="M547" s="203" t="n">
        <f aca="false">SUM(M27,M92,M157,M222,M287,M352,M417)/7</f>
        <v>0</v>
      </c>
      <c r="N547" s="202" t="n">
        <f aca="false">SUM(N27,N92,N157,N222,N287,N352,N417)/7</f>
        <v>0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91.7142857142857</v>
      </c>
      <c r="U547" s="203" t="n">
        <f aca="false">SUM(C547,E547,G547,I547,K547,M547,O547,Q547,S547)</f>
        <v>3.57142857142857</v>
      </c>
      <c r="V547" s="136"/>
      <c r="W547" s="116" t="s">
        <v>111</v>
      </c>
      <c r="X547" s="209" t="n">
        <f aca="false">B552-X546</f>
        <v>1136.57142857143</v>
      </c>
      <c r="Y547" s="209" t="n">
        <f aca="false">C552-Y546</f>
        <v>48.8571428571429</v>
      </c>
      <c r="Z547" s="209" t="n">
        <f aca="false">D552-Z546</f>
        <v>92.1428571428572</v>
      </c>
      <c r="AA547" s="209" t="n">
        <f aca="false">E552-AA546</f>
        <v>3.14285714285714</v>
      </c>
      <c r="AB547" s="209" t="n">
        <f aca="false">F552-AB546</f>
        <v>4.71428571428572</v>
      </c>
      <c r="AC547" s="209" t="n">
        <f aca="false">G552-AC546</f>
        <v>0</v>
      </c>
      <c r="AD547" s="209" t="n">
        <f aca="false">H552-AD546</f>
        <v>0.428571428571429</v>
      </c>
      <c r="AE547" s="209" t="n">
        <f aca="false">I552-AE546</f>
        <v>0</v>
      </c>
      <c r="AF547" s="209" t="n">
        <f aca="false">J552-AF546</f>
        <v>0</v>
      </c>
      <c r="AG547" s="209" t="n">
        <f aca="false">K552-AG546</f>
        <v>0</v>
      </c>
      <c r="AH547" s="209" t="n">
        <f aca="false">L552-AH546</f>
        <v>0</v>
      </c>
      <c r="AI547" s="209" t="n">
        <f aca="false">M552-AI546</f>
        <v>0</v>
      </c>
      <c r="AJ547" s="209" t="n">
        <f aca="false">N552-AJ546</f>
        <v>0</v>
      </c>
      <c r="AK547" s="209" t="n">
        <f aca="false">O552-AK546</f>
        <v>0</v>
      </c>
      <c r="AL547" s="209" t="n">
        <f aca="false">P552-AL546</f>
        <v>0</v>
      </c>
      <c r="AM547" s="209" t="n">
        <f aca="false">Q552-AM546</f>
        <v>0</v>
      </c>
      <c r="AN547" s="209" t="n">
        <f aca="false">R552-AN546</f>
        <v>0</v>
      </c>
      <c r="AO547" s="209" t="n">
        <f aca="false">S552-AO546</f>
        <v>0</v>
      </c>
      <c r="AP547" s="209" t="n">
        <f aca="false">T552-AP546</f>
        <v>1233.85714285714</v>
      </c>
      <c r="AQ547" s="209" t="n">
        <f aca="false">U552-AQ546</f>
        <v>52</v>
      </c>
      <c r="AR547" s="97" t="n">
        <v>0</v>
      </c>
      <c r="AS547" s="97" t="n">
        <v>0</v>
      </c>
      <c r="AT547" s="97" t="n">
        <v>0</v>
      </c>
      <c r="AU547" s="97" t="n">
        <v>0</v>
      </c>
      <c r="AV547" s="97" t="n">
        <v>0</v>
      </c>
      <c r="AW547" s="97" t="n">
        <v>0</v>
      </c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99"/>
      <c r="BO547" s="99"/>
      <c r="BP547" s="99"/>
      <c r="BQ547" s="99"/>
      <c r="BR547" s="99"/>
      <c r="BS547" s="99"/>
      <c r="BT547" s="99"/>
      <c r="BU547" s="99"/>
      <c r="BV547" s="99"/>
      <c r="BW547" s="99"/>
      <c r="BX547" s="99"/>
      <c r="BY547" s="99"/>
    </row>
    <row r="548" s="97" customFormat="true" ht="12.75" hidden="false" customHeight="false" outlineLevel="0" collapsed="false">
      <c r="A548" s="132" t="s">
        <v>106</v>
      </c>
      <c r="B548" s="202" t="n">
        <f aca="false">SUM(B28,B93,B158,B223,B288,B353,B418)/7</f>
        <v>35</v>
      </c>
      <c r="C548" s="203" t="n">
        <f aca="false">SUM(C28,C93,C158,C223,C288,C353,C418)/7</f>
        <v>1.42857142857143</v>
      </c>
      <c r="D548" s="202" t="n">
        <f aca="false">SUM(D28,D93,D158,D223,D288,D353,D418)/7</f>
        <v>9.42857142857143</v>
      </c>
      <c r="E548" s="203" t="n">
        <f aca="false">SUM(E28,E93,E158,E223,E288,E353,E418)/7</f>
        <v>0.142857142857143</v>
      </c>
      <c r="F548" s="202" t="n">
        <f aca="false">SUM(F28,F93,F158,F223,F288,F353,F418)/7</f>
        <v>0.142857142857143</v>
      </c>
      <c r="G548" s="203" t="n">
        <f aca="false">SUM(G28,G93,G158,G223,G288,G353,G418)/7</f>
        <v>0</v>
      </c>
      <c r="H548" s="202" t="n">
        <f aca="false">SUM(H28,H93,H158,H223,H288,H353,H418)/7</f>
        <v>0</v>
      </c>
      <c r="I548" s="203" t="n">
        <f aca="false">SUM(I28,I93,I158,I223,I288,I353,I418)/7</f>
        <v>0</v>
      </c>
      <c r="J548" s="202" t="n">
        <f aca="false">SUM(J28,J93,J158,J223,J288,J353,J418)/7</f>
        <v>0</v>
      </c>
      <c r="K548" s="203" t="n">
        <f aca="false">SUM(K28,K93,K158,K223,K288,K353,K418)/7</f>
        <v>0</v>
      </c>
      <c r="L548" s="202" t="n">
        <f aca="false">SUM(L28,L93,L158,L223,L288,L353,L418)/7</f>
        <v>0</v>
      </c>
      <c r="M548" s="203" t="n">
        <f aca="false">SUM(M28,M93,M158,M223,M288,M353,M418)/7</f>
        <v>0</v>
      </c>
      <c r="N548" s="202" t="n">
        <f aca="false">SUM(N28,N93,N158,N223,N288,N353,N418)/7</f>
        <v>0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44.5714285714286</v>
      </c>
      <c r="U548" s="203" t="n">
        <f aca="false">SUM(C548,E548,G548,I548,K548,M548,O548,Q548,S548)</f>
        <v>1.57142857142857</v>
      </c>
      <c r="V548" s="136"/>
      <c r="W548" s="116"/>
      <c r="X548" s="97" t="n">
        <v>0</v>
      </c>
      <c r="Y548" s="97" t="n">
        <v>0</v>
      </c>
      <c r="Z548" s="97" t="n">
        <v>0</v>
      </c>
      <c r="AA548" s="97" t="n">
        <v>0</v>
      </c>
      <c r="AB548" s="97" t="n">
        <v>0</v>
      </c>
      <c r="AC548" s="97" t="n">
        <v>0</v>
      </c>
      <c r="AD548" s="97" t="n">
        <v>0</v>
      </c>
      <c r="AE548" s="97" t="n">
        <v>0</v>
      </c>
      <c r="AF548" s="97" t="n">
        <v>0</v>
      </c>
      <c r="AG548" s="97" t="n">
        <v>0</v>
      </c>
      <c r="AH548" s="97" t="n">
        <v>0</v>
      </c>
      <c r="AI548" s="97" t="n">
        <v>0</v>
      </c>
      <c r="AL548" s="97" t="n">
        <v>0</v>
      </c>
      <c r="AM548" s="97" t="n">
        <v>0</v>
      </c>
      <c r="AN548" s="97" t="n">
        <v>0</v>
      </c>
      <c r="AO548" s="97" t="n">
        <v>0</v>
      </c>
      <c r="AP548" s="97" t="n">
        <v>0</v>
      </c>
      <c r="AQ548" s="97" t="n">
        <v>0</v>
      </c>
      <c r="AR548" s="97" t="n">
        <v>0</v>
      </c>
      <c r="AS548" s="97" t="n">
        <v>0</v>
      </c>
      <c r="AT548" s="97" t="n">
        <v>0</v>
      </c>
      <c r="AU548" s="97" t="n">
        <v>0</v>
      </c>
      <c r="AV548" s="97" t="n">
        <v>0</v>
      </c>
      <c r="AW548" s="97" t="n">
        <v>0</v>
      </c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99"/>
      <c r="BO548" s="99"/>
      <c r="BP548" s="99"/>
      <c r="BQ548" s="99"/>
      <c r="BR548" s="99"/>
      <c r="BS548" s="99"/>
      <c r="BT548" s="99"/>
      <c r="BU548" s="99"/>
      <c r="BV548" s="99"/>
      <c r="BW548" s="99"/>
      <c r="BX548" s="99"/>
      <c r="BY548" s="99"/>
    </row>
    <row r="549" s="97" customFormat="true" ht="12.75" hidden="false" customHeight="false" outlineLevel="0" collapsed="false">
      <c r="A549" s="132" t="s">
        <v>107</v>
      </c>
      <c r="B549" s="202" t="n">
        <f aca="false">SUM(B29,B94,B159,B224,B289,B354,B419)/7</f>
        <v>18.4285714285714</v>
      </c>
      <c r="C549" s="203" t="n">
        <f aca="false">SUM(C29,C94,C159,C224,C289,C354,C419)/7</f>
        <v>1</v>
      </c>
      <c r="D549" s="202" t="n">
        <f aca="false">SUM(D29,D94,D159,D224,D289,D354,D419)/7</f>
        <v>6.28571428571429</v>
      </c>
      <c r="E549" s="203" t="n">
        <f aca="false">SUM(E29,E94,E159,E224,E289,E354,E419)/7</f>
        <v>0.285714285714286</v>
      </c>
      <c r="F549" s="202" t="n">
        <f aca="false">SUM(F29,F94,F159,F224,F289,F354,F419)/7</f>
        <v>0</v>
      </c>
      <c r="G549" s="203" t="n">
        <f aca="false">SUM(G29,G94,G159,G224,G289,G354,G419)/7</f>
        <v>0</v>
      </c>
      <c r="H549" s="202" t="n">
        <f aca="false">SUM(H29,H94,H159,H224,H289,H354,H419)/7</f>
        <v>0</v>
      </c>
      <c r="I549" s="203" t="n">
        <f aca="false">SUM(I29,I94,I159,I224,I289,I354,I419)/7</f>
        <v>0</v>
      </c>
      <c r="J549" s="202" t="n">
        <f aca="false">SUM(J29,J94,J159,J224,J289,J354,J419)/7</f>
        <v>0</v>
      </c>
      <c r="K549" s="203" t="n">
        <f aca="false">SUM(K29,K94,K159,K224,K289,K354,K419)/7</f>
        <v>0</v>
      </c>
      <c r="L549" s="202" t="n">
        <f aca="false">SUM(L29,L94,L159,L224,L289,L354,L419)/7</f>
        <v>0</v>
      </c>
      <c r="M549" s="203" t="n">
        <f aca="false">SUM(M29,M94,M159,M224,M289,M354,M419)/7</f>
        <v>0</v>
      </c>
      <c r="N549" s="202" t="n">
        <f aca="false">SUM(N29,N94,N159,N224,N289,N354,N419)/7</f>
        <v>0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24.7142857142857</v>
      </c>
      <c r="U549" s="203" t="n">
        <f aca="false">SUM(C549,E549,G549,I549,K549,M549,O549,Q549,S549)</f>
        <v>1.28571428571429</v>
      </c>
      <c r="V549" s="136"/>
      <c r="W549" s="116" t="s">
        <v>147</v>
      </c>
      <c r="X549" s="209" t="n">
        <f aca="false">X546-Y546</f>
        <v>52.5714285714286</v>
      </c>
      <c r="Y549" s="209" t="n">
        <f aca="false">Z546-AA546</f>
        <v>17.2857142857143</v>
      </c>
      <c r="Z549" s="209" t="n">
        <f aca="false">AB546-AC546</f>
        <v>1.28571428571429</v>
      </c>
      <c r="AA549" s="209" t="n">
        <f aca="false">AD546-AE546</f>
        <v>0.142857142857143</v>
      </c>
      <c r="AB549" s="209" t="n">
        <f aca="false">AF546-AG546</f>
        <v>0</v>
      </c>
      <c r="AC549" s="209" t="n">
        <f aca="false">AH546-AI546</f>
        <v>0</v>
      </c>
      <c r="AD549" s="209" t="n">
        <f aca="false">AJ546-AK546</f>
        <v>0</v>
      </c>
      <c r="AE549" s="209" t="n">
        <f aca="false">AL546-AM546</f>
        <v>0</v>
      </c>
      <c r="AF549" s="209" t="n">
        <f aca="false">AN546-AO546</f>
        <v>0</v>
      </c>
      <c r="AG549" s="97" t="n">
        <v>0</v>
      </c>
      <c r="AH549" s="209" t="n">
        <f aca="false">SUM(X549:AF549)</f>
        <v>71.2857142857143</v>
      </c>
      <c r="AI549" s="97" t="n">
        <v>0</v>
      </c>
      <c r="AL549" s="97" t="n">
        <v>0</v>
      </c>
      <c r="AM549" s="97" t="n">
        <v>0</v>
      </c>
      <c r="AN549" s="97" t="n">
        <v>0</v>
      </c>
      <c r="AO549" s="97" t="n">
        <v>0</v>
      </c>
      <c r="AP549" s="97" t="n">
        <v>0</v>
      </c>
      <c r="AQ549" s="97" t="n">
        <v>0</v>
      </c>
      <c r="AR549" s="97" t="n">
        <v>0</v>
      </c>
      <c r="AS549" s="97" t="n">
        <v>0</v>
      </c>
      <c r="AT549" s="97" t="n">
        <v>0</v>
      </c>
      <c r="AU549" s="97" t="n">
        <v>0</v>
      </c>
      <c r="AV549" s="97" t="n">
        <v>0</v>
      </c>
      <c r="AW549" s="97" t="n">
        <v>0</v>
      </c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99"/>
      <c r="BO549" s="99"/>
      <c r="BP549" s="99"/>
      <c r="BQ549" s="99"/>
      <c r="BR549" s="99"/>
      <c r="BS549" s="99"/>
      <c r="BT549" s="99"/>
      <c r="BU549" s="99"/>
      <c r="BV549" s="99"/>
      <c r="BW549" s="99"/>
      <c r="BX549" s="99"/>
      <c r="BY549" s="99"/>
    </row>
    <row r="550" s="97" customFormat="true" ht="12.75" hidden="false" customHeight="false" outlineLevel="0" collapsed="false">
      <c r="A550" s="132" t="s">
        <v>108</v>
      </c>
      <c r="B550" s="202" t="n">
        <f aca="false">SUM(B30,B95,B160,B225,B290,B355,B420)/7</f>
        <v>11.7142857142857</v>
      </c>
      <c r="C550" s="203" t="n">
        <f aca="false">SUM(C30,C95,C160,C225,C290,C355,C420)/7</f>
        <v>0.428571428571429</v>
      </c>
      <c r="D550" s="202" t="n">
        <f aca="false">SUM(D30,D95,D160,D225,D290,D355,D420)/7</f>
        <v>3.85714285714286</v>
      </c>
      <c r="E550" s="203" t="n">
        <f aca="false">SUM(E30,E95,E160,E225,E290,E355,E420)/7</f>
        <v>0</v>
      </c>
      <c r="F550" s="202" t="n">
        <f aca="false">SUM(F30,F95,F160,F225,F290,F355,F420)/7</f>
        <v>0.428571428571429</v>
      </c>
      <c r="G550" s="203" t="n">
        <f aca="false">SUM(G30,G95,G160,G225,G290,G355,G420)/7</f>
        <v>0</v>
      </c>
      <c r="H550" s="202" t="n">
        <f aca="false">SUM(H30,H95,H160,H225,H290,H355,H420)/7</f>
        <v>0</v>
      </c>
      <c r="I550" s="203" t="n">
        <f aca="false">SUM(I30,I95,I160,I225,I290,I355,I420)/7</f>
        <v>0</v>
      </c>
      <c r="J550" s="202" t="n">
        <f aca="false">SUM(J30,J95,J160,J225,J290,J355,J420)/7</f>
        <v>0</v>
      </c>
      <c r="K550" s="203" t="n">
        <f aca="false">SUM(K30,K95,K160,K225,K290,K355,K420)/7</f>
        <v>0</v>
      </c>
      <c r="L550" s="202" t="n">
        <f aca="false">SUM(L30,L95,L160,L225,L290,L355,L420)/7</f>
        <v>0</v>
      </c>
      <c r="M550" s="203" t="n">
        <f aca="false">SUM(M30,M95,M160,M225,M290,M355,M420)/7</f>
        <v>0</v>
      </c>
      <c r="N550" s="202" t="n">
        <f aca="false">SUM(N30,N95,N160,N225,N290,N355,N420)/7</f>
        <v>0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16</v>
      </c>
      <c r="U550" s="203" t="n">
        <f aca="false">SUM(C550,E550,G550,I550,K550,M550,O550,Q550,S550)</f>
        <v>0.428571428571429</v>
      </c>
      <c r="V550" s="136"/>
      <c r="W550" s="116" t="s">
        <v>148</v>
      </c>
      <c r="X550" s="209" t="n">
        <f aca="false">X547-Y547</f>
        <v>1087.71428571429</v>
      </c>
      <c r="Y550" s="209" t="n">
        <f aca="false">Z547-AA547</f>
        <v>89</v>
      </c>
      <c r="Z550" s="209" t="n">
        <f aca="false">AB547-AC547</f>
        <v>4.71428571428571</v>
      </c>
      <c r="AA550" s="209" t="n">
        <f aca="false">AD547-AE547</f>
        <v>0.428571428571429</v>
      </c>
      <c r="AB550" s="209" t="n">
        <f aca="false">AF547-AG547</f>
        <v>0</v>
      </c>
      <c r="AC550" s="209" t="n">
        <f aca="false">AH547-AI547</f>
        <v>0</v>
      </c>
      <c r="AD550" s="209" t="n">
        <f aca="false">AJ547-AK547</f>
        <v>0</v>
      </c>
      <c r="AE550" s="209" t="n">
        <f aca="false">AL547-AM547</f>
        <v>0</v>
      </c>
      <c r="AF550" s="209" t="n">
        <f aca="false">AN547-AO547</f>
        <v>0</v>
      </c>
      <c r="AG550" s="97" t="n">
        <v>1</v>
      </c>
      <c r="AH550" s="209" t="n">
        <f aca="false">SUM(X550:AF550)</f>
        <v>1181.85714285714</v>
      </c>
      <c r="AI550" s="97" t="n">
        <v>0</v>
      </c>
      <c r="AL550" s="97" t="n">
        <v>0</v>
      </c>
      <c r="AM550" s="97" t="n">
        <v>0</v>
      </c>
      <c r="AN550" s="97" t="n">
        <v>0</v>
      </c>
      <c r="AO550" s="97" t="n">
        <v>0</v>
      </c>
      <c r="AP550" s="97" t="n">
        <v>0</v>
      </c>
      <c r="AQ550" s="97" t="n">
        <v>0</v>
      </c>
      <c r="AR550" s="97" t="n">
        <v>0</v>
      </c>
      <c r="AS550" s="97" t="n">
        <v>0</v>
      </c>
      <c r="AT550" s="97" t="n">
        <v>0</v>
      </c>
      <c r="AU550" s="97" t="n">
        <v>0</v>
      </c>
      <c r="AV550" s="97" t="n">
        <v>0</v>
      </c>
      <c r="AW550" s="97" t="n">
        <v>0</v>
      </c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99"/>
      <c r="BO550" s="99"/>
      <c r="BP550" s="99"/>
      <c r="BQ550" s="99"/>
      <c r="BR550" s="99"/>
      <c r="BS550" s="99"/>
      <c r="BT550" s="99"/>
      <c r="BU550" s="99"/>
      <c r="BV550" s="99"/>
      <c r="BW550" s="99"/>
      <c r="BX550" s="99"/>
      <c r="BY550" s="99"/>
    </row>
    <row r="551" s="97" customFormat="true" ht="13.15" hidden="false" customHeight="false" outlineLevel="0" collapsed="false">
      <c r="A551" s="128" t="s">
        <v>109</v>
      </c>
      <c r="B551" s="202" t="n">
        <f aca="false">SUM(B31,B96,B161,B226,B291,B356,B421)/7</f>
        <v>6.28571428571429</v>
      </c>
      <c r="C551" s="203" t="n">
        <f aca="false">SUM(C31,C96,C161,C226,C291,C356,C421)/7</f>
        <v>0</v>
      </c>
      <c r="D551" s="202" t="n">
        <f aca="false">SUM(D31,D96,D161,D226,D291,D356,D421)/7</f>
        <v>2.42857142857143</v>
      </c>
      <c r="E551" s="203" t="n">
        <f aca="false">SUM(E31,E96,E161,E226,E291,E356,E421)/7</f>
        <v>0</v>
      </c>
      <c r="F551" s="202" t="n">
        <f aca="false">SUM(F31,F96,F161,F226,F291,F356,F421)/7</f>
        <v>0.285714285714286</v>
      </c>
      <c r="G551" s="203" t="n">
        <f aca="false">SUM(G31,G96,G161,G226,G291,G356,G421)/7</f>
        <v>0</v>
      </c>
      <c r="H551" s="202" t="n">
        <f aca="false">SUM(H31,H96,H161,H226,H291,H356,H421)/7</f>
        <v>0</v>
      </c>
      <c r="I551" s="203" t="n">
        <f aca="false">SUM(I31,I96,I161,I226,I291,I356,I421)/7</f>
        <v>0</v>
      </c>
      <c r="J551" s="202" t="n">
        <f aca="false">SUM(J31,J96,J161,J226,J291,J356,J421)/7</f>
        <v>0</v>
      </c>
      <c r="K551" s="203" t="n">
        <f aca="false">SUM(K31,K96,K161,K226,K291,K356,K421)/7</f>
        <v>0</v>
      </c>
      <c r="L551" s="202" t="n">
        <f aca="false">SUM(L31,L96,L161,L226,L291,L356,L421)/7</f>
        <v>0</v>
      </c>
      <c r="M551" s="203" t="n">
        <f aca="false">SUM(M31,M96,M161,M226,M291,M356,M421)/7</f>
        <v>0</v>
      </c>
      <c r="N551" s="202" t="n">
        <f aca="false">SUM(N31,N96,N161,N226,N291,N356,N421)/7</f>
        <v>0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9</v>
      </c>
      <c r="U551" s="203" t="n">
        <f aca="false">SUM(C551,E551,G551,I551,K551,M551,O551,Q551,S551)</f>
        <v>0</v>
      </c>
      <c r="V551" s="136"/>
      <c r="W551" s="116"/>
      <c r="X551" s="97" t="n">
        <v>0</v>
      </c>
      <c r="Y551" s="97" t="n">
        <v>0</v>
      </c>
      <c r="Z551" s="97" t="n">
        <v>0</v>
      </c>
      <c r="AA551" s="97" t="n">
        <v>0</v>
      </c>
      <c r="AB551" s="97" t="n">
        <v>0</v>
      </c>
      <c r="AC551" s="97" t="n">
        <v>0</v>
      </c>
      <c r="AD551" s="97" t="n">
        <v>0</v>
      </c>
      <c r="AE551" s="97" t="n">
        <v>0</v>
      </c>
      <c r="AF551" s="97" t="n">
        <v>0</v>
      </c>
      <c r="AG551" s="97" t="n">
        <v>0</v>
      </c>
      <c r="AH551" s="97" t="n">
        <v>0</v>
      </c>
      <c r="AI551" s="97" t="n">
        <v>0</v>
      </c>
      <c r="AL551" s="97" t="n">
        <v>0</v>
      </c>
      <c r="AM551" s="97" t="n">
        <v>0</v>
      </c>
      <c r="AN551" s="97" t="n">
        <v>0</v>
      </c>
      <c r="AO551" s="97" t="n">
        <v>0</v>
      </c>
      <c r="AP551" s="97" t="n">
        <v>0</v>
      </c>
      <c r="AQ551" s="97" t="n">
        <v>0</v>
      </c>
      <c r="AR551" s="97" t="n">
        <v>0</v>
      </c>
      <c r="AS551" s="97" t="n">
        <v>0</v>
      </c>
      <c r="AT551" s="97" t="n">
        <v>0</v>
      </c>
      <c r="AU551" s="97" t="n">
        <v>0</v>
      </c>
      <c r="AV551" s="97" t="n">
        <v>0</v>
      </c>
      <c r="AW551" s="97" t="n">
        <v>0</v>
      </c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99"/>
      <c r="BO551" s="99"/>
      <c r="BP551" s="99"/>
      <c r="BQ551" s="99"/>
      <c r="BR551" s="99"/>
      <c r="BS551" s="99"/>
      <c r="BT551" s="99"/>
      <c r="BU551" s="99"/>
      <c r="BV551" s="99"/>
      <c r="BW551" s="99"/>
      <c r="BX551" s="99"/>
      <c r="BY551" s="99"/>
    </row>
    <row r="552" s="97" customFormat="true" ht="13.5" hidden="false" customHeight="false" outlineLevel="0" collapsed="false">
      <c r="A552" s="133" t="s">
        <v>110</v>
      </c>
      <c r="B552" s="142" t="n">
        <f aca="false">SUM(B528:B551)</f>
        <v>1191.42857142857</v>
      </c>
      <c r="C552" s="143" t="n">
        <f aca="false">SUM(C528:C551)</f>
        <v>51.1428571428571</v>
      </c>
      <c r="D552" s="142" t="n">
        <f aca="false">SUM(D528:D551)</f>
        <v>109.714285714286</v>
      </c>
      <c r="E552" s="143" t="n">
        <f aca="false">SUM(E528:E551)</f>
        <v>3.42857142857143</v>
      </c>
      <c r="F552" s="142" t="n">
        <f aca="false">SUM(F528:F551)</f>
        <v>6</v>
      </c>
      <c r="G552" s="143" t="n">
        <f aca="false">SUM(G528:G551)</f>
        <v>0</v>
      </c>
      <c r="H552" s="142" t="n">
        <f aca="false">SUM(H528:H551)</f>
        <v>0.571428571428571</v>
      </c>
      <c r="I552" s="143" t="n">
        <f aca="false">SUM(I528:I551)</f>
        <v>0</v>
      </c>
      <c r="J552" s="142" t="n">
        <f aca="false">SUM(J528:J551)</f>
        <v>0</v>
      </c>
      <c r="K552" s="143" t="n">
        <f aca="false">SUM(K528:K551)</f>
        <v>0</v>
      </c>
      <c r="L552" s="142" t="n">
        <f aca="false">SUM(L528:L551)</f>
        <v>0</v>
      </c>
      <c r="M552" s="143" t="n">
        <f aca="false">SUM(M528:M551)</f>
        <v>0</v>
      </c>
      <c r="N552" s="142" t="n">
        <f aca="false">SUM(N528:N551)</f>
        <v>0</v>
      </c>
      <c r="O552" s="143" t="n">
        <f aca="false">SUM(O528:O551)</f>
        <v>0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</v>
      </c>
      <c r="S552" s="143" t="n">
        <f aca="false">SUM(S528:S551)</f>
        <v>0</v>
      </c>
      <c r="T552" s="142" t="n">
        <f aca="false">SUM(T528:T551)</f>
        <v>1307.71428571429</v>
      </c>
      <c r="U552" s="143" t="n">
        <f aca="false">SUM(U528:U551)</f>
        <v>54.5714285714286</v>
      </c>
      <c r="V552" s="136"/>
      <c r="W552" s="116"/>
      <c r="X552" s="97" t="n">
        <v>0</v>
      </c>
      <c r="Y552" s="97" t="n">
        <v>0</v>
      </c>
      <c r="Z552" s="97" t="n">
        <v>0</v>
      </c>
      <c r="AA552" s="97" t="n">
        <v>0</v>
      </c>
      <c r="AB552" s="97" t="n">
        <v>0</v>
      </c>
      <c r="AC552" s="97" t="n">
        <v>0</v>
      </c>
      <c r="AD552" s="97" t="n">
        <v>0</v>
      </c>
      <c r="AE552" s="97" t="n">
        <v>0</v>
      </c>
      <c r="AF552" s="97" t="n">
        <v>0</v>
      </c>
      <c r="AG552" s="97" t="n">
        <v>0</v>
      </c>
      <c r="AH552" s="97" t="n">
        <v>0</v>
      </c>
      <c r="AI552" s="97" t="n">
        <v>0</v>
      </c>
      <c r="AL552" s="97" t="n">
        <v>0</v>
      </c>
      <c r="AM552" s="97" t="n">
        <v>0</v>
      </c>
      <c r="AN552" s="97" t="n">
        <v>0</v>
      </c>
      <c r="AO552" s="97" t="n">
        <v>0</v>
      </c>
      <c r="AP552" s="97" t="n">
        <v>0</v>
      </c>
      <c r="AQ552" s="97" t="n">
        <v>0</v>
      </c>
      <c r="AR552" s="97" t="n">
        <v>0</v>
      </c>
      <c r="AS552" s="97" t="n">
        <v>0</v>
      </c>
      <c r="AT552" s="97" t="n">
        <v>0</v>
      </c>
      <c r="AU552" s="97" t="n">
        <v>0</v>
      </c>
      <c r="AV552" s="97" t="n">
        <v>0</v>
      </c>
      <c r="AW552" s="97" t="n">
        <v>0</v>
      </c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99"/>
      <c r="BO552" s="99"/>
      <c r="BP552" s="99"/>
      <c r="BQ552" s="99"/>
      <c r="BR552" s="99"/>
      <c r="BS552" s="99"/>
      <c r="BT552" s="99"/>
      <c r="BU552" s="99"/>
      <c r="BV552" s="99"/>
      <c r="BW552" s="99"/>
      <c r="BX552" s="99"/>
      <c r="BY552" s="99"/>
    </row>
    <row r="553" s="97" customFormat="true" ht="13.15" hidden="false" customHeight="false" outlineLevel="0" collapsed="false">
      <c r="A553" s="132" t="s">
        <v>41</v>
      </c>
      <c r="B553" s="145" t="n">
        <f aca="false">B552/T552</f>
        <v>0.911077124754206</v>
      </c>
      <c r="C553" s="146" t="n">
        <f aca="false">C552/T552</f>
        <v>0.0391085864103124</v>
      </c>
      <c r="D553" s="145" t="n">
        <f aca="false">D552/T552</f>
        <v>0.0838977496176535</v>
      </c>
      <c r="E553" s="146" t="n">
        <f aca="false">E552/T552</f>
        <v>0.00262180467555167</v>
      </c>
      <c r="F553" s="145" t="n">
        <f aca="false">F552/T552</f>
        <v>0.00458815818221542</v>
      </c>
      <c r="G553" s="146" t="n">
        <f aca="false">G552/T552</f>
        <v>0</v>
      </c>
      <c r="H553" s="145" t="n">
        <f aca="false">H552/T552</f>
        <v>0.000436967445925279</v>
      </c>
      <c r="I553" s="146" t="n">
        <f aca="false">I552/T552</f>
        <v>0</v>
      </c>
      <c r="J553" s="145" t="n">
        <f aca="false">J552/T552</f>
        <v>0</v>
      </c>
      <c r="K553" s="146" t="n">
        <f aca="false">K552/T552</f>
        <v>0</v>
      </c>
      <c r="L553" s="145" t="n">
        <f aca="false">L552/T552</f>
        <v>0</v>
      </c>
      <c r="M553" s="146" t="n">
        <f aca="false">M552/T552</f>
        <v>0</v>
      </c>
      <c r="N553" s="145" t="n">
        <f aca="false">N552/T552</f>
        <v>0</v>
      </c>
      <c r="O553" s="146" t="n">
        <f aca="false">O552/T552</f>
        <v>0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0</v>
      </c>
      <c r="S553" s="146" t="n">
        <f aca="false">S552/T552</f>
        <v>0</v>
      </c>
      <c r="T553" s="145" t="n">
        <f aca="false">100%</f>
        <v>1</v>
      </c>
      <c r="U553" s="146" t="n">
        <f aca="false">U552/T552</f>
        <v>0.0417303910858641</v>
      </c>
      <c r="V553" s="136"/>
      <c r="W553" s="116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99"/>
      <c r="BO553" s="99"/>
      <c r="BP553" s="99"/>
      <c r="BQ553" s="99"/>
      <c r="BR553" s="99"/>
      <c r="BS553" s="99"/>
      <c r="BT553" s="99"/>
      <c r="BU553" s="99"/>
      <c r="BV553" s="99"/>
      <c r="BW553" s="99"/>
      <c r="BX553" s="99"/>
      <c r="BY553" s="99"/>
    </row>
    <row r="554" s="97" customFormat="true" ht="12.75" hidden="false" customHeight="false" outlineLevel="0" collapsed="false">
      <c r="A554" s="210" t="s">
        <v>111</v>
      </c>
      <c r="B554" s="204" t="n">
        <f aca="false">SUM(B534:B548)</f>
        <v>1136.57142857143</v>
      </c>
      <c r="C554" s="205" t="n">
        <f aca="false">SUM(C534:C548)</f>
        <v>48.8571428571429</v>
      </c>
      <c r="D554" s="204" t="n">
        <f aca="false">SUM(D534:D548)</f>
        <v>92.1428571428571</v>
      </c>
      <c r="E554" s="205" t="n">
        <f aca="false">SUM(E534:E548)</f>
        <v>3.14285714285714</v>
      </c>
      <c r="F554" s="204" t="n">
        <f aca="false">SUM(F534:F548)</f>
        <v>4.71428571428571</v>
      </c>
      <c r="G554" s="205" t="n">
        <f aca="false">SUM(G534:G548)</f>
        <v>0</v>
      </c>
      <c r="H554" s="204" t="n">
        <f aca="false">SUM(H534:H548)</f>
        <v>0.428571428571429</v>
      </c>
      <c r="I554" s="205" t="n">
        <f aca="false">SUM(I534:I548)</f>
        <v>0</v>
      </c>
      <c r="J554" s="204" t="n">
        <f aca="false">SUM(J534:J548)</f>
        <v>0</v>
      </c>
      <c r="K554" s="205" t="n">
        <f aca="false">SUM(K534:K548)</f>
        <v>0</v>
      </c>
      <c r="L554" s="204" t="n">
        <f aca="false">SUM(L534:L548)</f>
        <v>0</v>
      </c>
      <c r="M554" s="205" t="n">
        <f aca="false">SUM(M534:M548)</f>
        <v>0</v>
      </c>
      <c r="N554" s="204" t="n">
        <f aca="false">SUM(N534:N548)</f>
        <v>0</v>
      </c>
      <c r="O554" s="205" t="n">
        <f aca="false">SUM(O534:O548)</f>
        <v>0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</v>
      </c>
      <c r="S554" s="205" t="n">
        <f aca="false">SUM(S534:S548)</f>
        <v>0</v>
      </c>
      <c r="T554" s="204" t="n">
        <f aca="false">SUM(T534:T548)</f>
        <v>1233.85714285714</v>
      </c>
      <c r="U554" s="205" t="n">
        <f aca="false">SUM(U534:U548)</f>
        <v>52</v>
      </c>
      <c r="V554" s="136"/>
      <c r="W554" s="116"/>
      <c r="X554" s="211" t="s">
        <v>149</v>
      </c>
      <c r="Y554" s="194" t="n">
        <f aca="false">(X546*15+Z546*35+AB546*45+AD546*55+AF546*65+AH546*75+AJ546*85+AL546*95+AN546*125)/AP546</f>
        <v>20.357833655706</v>
      </c>
      <c r="Z554" s="194" t="n">
        <f aca="false">(Y546*15+AA546*35+AC546*45+AE546*55+AG546*65+AI546*75+AK546*85+AM546*95+AO546*125)/AQ546</f>
        <v>17.2222222222222</v>
      </c>
      <c r="AA554" s="97" t="n">
        <v>0</v>
      </c>
      <c r="AB554" s="97" t="n">
        <v>0</v>
      </c>
      <c r="AC554" s="97" t="n">
        <v>0</v>
      </c>
      <c r="AD554" s="97" t="n">
        <v>0</v>
      </c>
      <c r="AE554" s="97" t="n">
        <v>0</v>
      </c>
      <c r="AF554" s="97" t="n">
        <v>0</v>
      </c>
      <c r="AG554" s="97" t="n">
        <v>0</v>
      </c>
      <c r="AH554" s="97" t="n">
        <v>0</v>
      </c>
      <c r="AI554" s="97" t="n">
        <v>0</v>
      </c>
      <c r="AL554" s="97" t="n">
        <v>0</v>
      </c>
      <c r="AM554" s="97" t="n">
        <v>0</v>
      </c>
      <c r="AN554" s="97" t="n">
        <v>0</v>
      </c>
      <c r="AO554" s="97" t="n">
        <v>0</v>
      </c>
      <c r="AP554" s="97" t="n">
        <v>0</v>
      </c>
      <c r="AQ554" s="97" t="n">
        <v>0</v>
      </c>
      <c r="AR554" s="97" t="n">
        <v>0</v>
      </c>
      <c r="AS554" s="97" t="n">
        <v>0</v>
      </c>
      <c r="AT554" s="97" t="n">
        <v>0</v>
      </c>
      <c r="AU554" s="97" t="n">
        <v>0</v>
      </c>
      <c r="AV554" s="97" t="n">
        <v>0</v>
      </c>
      <c r="AW554" s="97" t="n">
        <v>0</v>
      </c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99"/>
      <c r="BO554" s="99"/>
      <c r="BP554" s="99"/>
      <c r="BQ554" s="99"/>
      <c r="BR554" s="99"/>
      <c r="BS554" s="99"/>
      <c r="BT554" s="99"/>
      <c r="BU554" s="99"/>
      <c r="BV554" s="99"/>
      <c r="BW554" s="99"/>
      <c r="BX554" s="99"/>
      <c r="BY554" s="99"/>
    </row>
    <row r="555" s="97" customFormat="true" ht="13.15" hidden="false" customHeight="false" outlineLevel="0" collapsed="false">
      <c r="A555" s="212" t="s">
        <v>112</v>
      </c>
      <c r="B555" s="150" t="n">
        <f aca="false">B552-B554</f>
        <v>54.8571428571427</v>
      </c>
      <c r="C555" s="151" t="n">
        <f aca="false">C552-C554</f>
        <v>2.28571428571428</v>
      </c>
      <c r="D555" s="150" t="n">
        <f aca="false">D552-D554</f>
        <v>17.5714285714286</v>
      </c>
      <c r="E555" s="151" t="n">
        <f aca="false">E552-E554</f>
        <v>0.285714285714286</v>
      </c>
      <c r="F555" s="150" t="n">
        <f aca="false">F552-F554</f>
        <v>1.28571428571429</v>
      </c>
      <c r="G555" s="151" t="n">
        <f aca="false">G552-G554</f>
        <v>0</v>
      </c>
      <c r="H555" s="150" t="n">
        <f aca="false">H552-H554</f>
        <v>0.142857142857143</v>
      </c>
      <c r="I555" s="151" t="n">
        <f aca="false">I552-I554</f>
        <v>0</v>
      </c>
      <c r="J555" s="150" t="n">
        <f aca="false">J552-J554</f>
        <v>0</v>
      </c>
      <c r="K555" s="151" t="n">
        <f aca="false">K552-K554</f>
        <v>0</v>
      </c>
      <c r="L555" s="150" t="n">
        <f aca="false">L552-L554</f>
        <v>0</v>
      </c>
      <c r="M555" s="151" t="n">
        <f aca="false">M552-M554</f>
        <v>0</v>
      </c>
      <c r="N555" s="150" t="n">
        <f aca="false">N552-N554</f>
        <v>0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73.8571428571427</v>
      </c>
      <c r="U555" s="151" t="n">
        <f aca="false">U552-U554</f>
        <v>2.57142857142857</v>
      </c>
      <c r="V555" s="136"/>
      <c r="W555" s="116"/>
      <c r="X555" s="97" t="n">
        <v>0</v>
      </c>
      <c r="Y555" s="194" t="n">
        <f aca="false">(X547*15+Z547*35+AB547*45+AD547*55+AF547*65+AH547*75+AJ547*85+AL547*95+AN547*125)/AP547</f>
        <v>16.6220910038208</v>
      </c>
      <c r="Z555" s="194" t="n">
        <f aca="false">(Y547*15+AA547*35+AC547*45+AE547*55+AG547*65+AI547*75+AK547*85+AM547*95+AO547*125)/AQ547</f>
        <v>16.2087912087912</v>
      </c>
      <c r="AA555" s="97" t="n">
        <v>0</v>
      </c>
      <c r="AB555" s="97" t="n">
        <v>0</v>
      </c>
      <c r="AC555" s="97" t="n">
        <v>0</v>
      </c>
      <c r="AD555" s="97" t="n">
        <v>0</v>
      </c>
      <c r="AE555" s="97" t="n">
        <v>0</v>
      </c>
      <c r="AF555" s="97" t="n">
        <v>0</v>
      </c>
      <c r="AG555" s="97" t="n">
        <v>0</v>
      </c>
      <c r="AH555" s="97" t="n">
        <v>0</v>
      </c>
      <c r="AI555" s="97" t="n">
        <v>0</v>
      </c>
      <c r="AL555" s="97" t="n">
        <v>0</v>
      </c>
      <c r="AM555" s="97" t="n">
        <v>0</v>
      </c>
      <c r="AN555" s="97" t="n">
        <v>0</v>
      </c>
      <c r="AO555" s="97" t="n">
        <v>0</v>
      </c>
      <c r="AP555" s="97" t="n">
        <v>0</v>
      </c>
      <c r="AQ555" s="97" t="n">
        <v>0</v>
      </c>
      <c r="AR555" s="97" t="n">
        <v>0</v>
      </c>
      <c r="AS555" s="97" t="n">
        <v>0</v>
      </c>
      <c r="AT555" s="97" t="n">
        <v>0</v>
      </c>
      <c r="AU555" s="97" t="n">
        <v>0</v>
      </c>
      <c r="AV555" s="97" t="n">
        <v>0</v>
      </c>
      <c r="AW555" s="97" t="n">
        <v>0</v>
      </c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99"/>
      <c r="BO555" s="99"/>
      <c r="BP555" s="99"/>
      <c r="BQ555" s="99"/>
      <c r="BR555" s="99"/>
      <c r="BS555" s="99"/>
      <c r="BT555" s="99"/>
      <c r="BU555" s="99"/>
      <c r="BV555" s="99"/>
      <c r="BW555" s="99"/>
      <c r="BX555" s="99"/>
      <c r="BY555" s="99"/>
    </row>
    <row r="556" s="97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06" t="n">
        <f aca="false">T552-U552</f>
        <v>1253.14285714286</v>
      </c>
      <c r="J556" s="206"/>
      <c r="K556" s="156"/>
      <c r="L556" s="157" t="s">
        <v>115</v>
      </c>
      <c r="M556" s="207" t="n">
        <f aca="false">U552</f>
        <v>54.5714285714286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1362.28571428571</v>
      </c>
      <c r="U556" s="208"/>
      <c r="V556" s="136"/>
      <c r="W556" s="116"/>
      <c r="X556" s="97" t="n">
        <v>0</v>
      </c>
      <c r="Y556" s="194"/>
      <c r="Z556" s="97" t="n">
        <v>0</v>
      </c>
      <c r="AA556" s="97" t="n">
        <v>0</v>
      </c>
      <c r="AB556" s="97" t="n">
        <v>0</v>
      </c>
      <c r="AC556" s="97" t="n">
        <v>0</v>
      </c>
      <c r="AD556" s="97" t="n">
        <v>0</v>
      </c>
      <c r="AE556" s="97" t="n">
        <v>0</v>
      </c>
      <c r="AF556" s="97" t="n">
        <v>0</v>
      </c>
      <c r="AG556" s="97" t="n">
        <v>0</v>
      </c>
      <c r="AH556" s="97" t="n">
        <v>0</v>
      </c>
      <c r="AI556" s="97" t="n">
        <v>0</v>
      </c>
      <c r="AL556" s="97" t="n">
        <v>0</v>
      </c>
      <c r="AM556" s="97" t="n">
        <v>0</v>
      </c>
      <c r="AN556" s="97" t="n">
        <v>0</v>
      </c>
      <c r="AO556" s="97" t="n">
        <v>0</v>
      </c>
      <c r="AP556" s="97" t="n">
        <v>0</v>
      </c>
      <c r="AQ556" s="97" t="n">
        <v>0</v>
      </c>
      <c r="AR556" s="97" t="n">
        <v>0</v>
      </c>
      <c r="AS556" s="97" t="n">
        <v>0</v>
      </c>
      <c r="AT556" s="97" t="n">
        <v>0</v>
      </c>
      <c r="AU556" s="97" t="n">
        <v>0</v>
      </c>
      <c r="AV556" s="97" t="n">
        <v>0</v>
      </c>
      <c r="AW556" s="97" t="n">
        <v>0</v>
      </c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99"/>
      <c r="BO556" s="99"/>
      <c r="BP556" s="99"/>
      <c r="BQ556" s="99"/>
      <c r="BR556" s="99"/>
      <c r="BS556" s="99"/>
      <c r="BT556" s="99"/>
      <c r="BU556" s="99"/>
      <c r="BV556" s="99"/>
      <c r="BW556" s="99"/>
      <c r="BX556" s="99"/>
      <c r="BY556" s="99"/>
    </row>
    <row r="557" s="97" customFormat="true" ht="13.15" hidden="false" customHeight="false" outlineLevel="0" collapsed="false">
      <c r="A557" s="166" t="s">
        <v>117</v>
      </c>
      <c r="B557" s="167"/>
      <c r="C557" s="167"/>
      <c r="D557" s="168" t="s">
        <v>118</v>
      </c>
      <c r="E557" s="194" t="n">
        <f aca="false">(B552*15+D552*35+F552*45+H552*55+J552*65+L552*75+N552*85+P552*95+R552*125)/T552</f>
        <v>16.8330784356565</v>
      </c>
      <c r="F557" s="166" t="s">
        <v>119</v>
      </c>
      <c r="G557" s="170"/>
      <c r="H557" s="168" t="s">
        <v>120</v>
      </c>
      <c r="I557" s="194" t="n">
        <f aca="false">(C552*15+E552*35+G552*45+I552*55+K552*65+M552*75+O552*85+Q552*95+S552*125)/U552</f>
        <v>16.2565445026178</v>
      </c>
      <c r="J557" s="166" t="s">
        <v>119</v>
      </c>
      <c r="K557" s="116"/>
      <c r="N557" s="171"/>
      <c r="O557" s="172"/>
      <c r="P557" s="172"/>
      <c r="Q557" s="172"/>
      <c r="R557" s="171"/>
      <c r="S557" s="171"/>
      <c r="T557" s="171"/>
      <c r="U557" s="171"/>
      <c r="V557" s="136"/>
      <c r="W557" s="213"/>
      <c r="X557" s="211" t="s">
        <v>150</v>
      </c>
      <c r="Y557" s="194" t="n">
        <f aca="false">(X549*15+Y549*35+Z549*45+AA549*55+AB549*65+AC549*75+AD549*85+AE549*95+AF549*125)/AH549</f>
        <v>20.4709418837675</v>
      </c>
      <c r="Z557" s="97" t="n">
        <v>0</v>
      </c>
      <c r="AA557" s="97" t="n">
        <v>0</v>
      </c>
      <c r="AB557" s="97" t="n">
        <v>0</v>
      </c>
      <c r="AC557" s="97" t="n">
        <v>0</v>
      </c>
      <c r="AD557" s="97" t="n">
        <v>0</v>
      </c>
      <c r="AE557" s="97" t="n">
        <v>0</v>
      </c>
      <c r="AF557" s="97" t="n">
        <v>0</v>
      </c>
      <c r="AG557" s="97" t="n">
        <v>0</v>
      </c>
      <c r="AH557" s="97" t="n">
        <v>0</v>
      </c>
      <c r="AI557" s="97" t="n">
        <v>0</v>
      </c>
      <c r="AL557" s="97" t="n">
        <v>0</v>
      </c>
      <c r="AM557" s="97" t="n">
        <v>0</v>
      </c>
      <c r="AN557" s="97" t="n">
        <v>0</v>
      </c>
      <c r="AO557" s="97" t="n">
        <v>0</v>
      </c>
      <c r="AP557" s="97" t="n">
        <v>0</v>
      </c>
      <c r="AQ557" s="97" t="n">
        <v>0</v>
      </c>
      <c r="AR557" s="97" t="n">
        <v>0</v>
      </c>
      <c r="AS557" s="97" t="n">
        <v>0</v>
      </c>
      <c r="AT557" s="97" t="n">
        <v>0</v>
      </c>
      <c r="AU557" s="97" t="n">
        <v>0</v>
      </c>
      <c r="AV557" s="97" t="n">
        <v>0</v>
      </c>
      <c r="AW557" s="97" t="n">
        <v>0</v>
      </c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99"/>
      <c r="BO557" s="99"/>
      <c r="BP557" s="99"/>
      <c r="BQ557" s="99"/>
      <c r="BR557" s="99"/>
      <c r="BS557" s="99"/>
      <c r="BT557" s="99"/>
      <c r="BU557" s="99"/>
      <c r="BV557" s="99"/>
      <c r="BW557" s="99"/>
      <c r="BX557" s="99"/>
      <c r="BY557" s="99"/>
    </row>
    <row r="558" s="97" customFormat="true" ht="7.9" hidden="false" customHeight="true" outlineLevel="0" collapsed="false">
      <c r="E558" s="214" t="n">
        <f aca="false">(B554*15+D554*35+F554*45+H554*55+J554*65+L554*75+N554*85+P554*95+R554*125)/T554</f>
        <v>16.6220910038208</v>
      </c>
      <c r="F558" s="215"/>
      <c r="G558" s="215"/>
      <c r="H558" s="215"/>
      <c r="I558" s="214" t="n">
        <f aca="false">(C554*15+E554*35+G554*45+I554*55+K554*65+M554*75+O554*85+Q554*95+S554*125)/U554</f>
        <v>16.2087912087912</v>
      </c>
      <c r="V558" s="136"/>
      <c r="W558" s="213"/>
      <c r="X558" s="211" t="s">
        <v>151</v>
      </c>
      <c r="Y558" s="194" t="n">
        <f aca="false">(X550*15+Y550*35+Z550*45+AA550*55+AB550*65+AC550*75+AD550*85+AE550*95+AF550*125)/AH550</f>
        <v>16.64027559531</v>
      </c>
      <c r="Z558" s="97" t="n">
        <v>0</v>
      </c>
      <c r="AA558" s="97" t="n">
        <v>0</v>
      </c>
      <c r="AB558" s="97" t="n">
        <v>0</v>
      </c>
      <c r="AC558" s="97" t="n">
        <v>0</v>
      </c>
      <c r="AD558" s="97" t="n">
        <v>0</v>
      </c>
      <c r="AE558" s="97" t="n">
        <v>0</v>
      </c>
      <c r="AF558" s="97" t="n">
        <v>0</v>
      </c>
      <c r="AG558" s="97" t="n">
        <v>0</v>
      </c>
      <c r="AH558" s="97" t="n">
        <v>0</v>
      </c>
      <c r="AI558" s="97" t="n">
        <v>0</v>
      </c>
      <c r="AL558" s="97" t="n">
        <v>0</v>
      </c>
      <c r="AM558" s="97" t="n">
        <v>0</v>
      </c>
      <c r="AN558" s="97" t="n">
        <v>0</v>
      </c>
      <c r="AO558" s="97" t="n">
        <v>0</v>
      </c>
      <c r="AP558" s="97" t="n">
        <v>0</v>
      </c>
      <c r="AQ558" s="97" t="n">
        <v>0</v>
      </c>
      <c r="AR558" s="97" t="n">
        <v>0</v>
      </c>
      <c r="AS558" s="97" t="n">
        <v>0</v>
      </c>
      <c r="AT558" s="97" t="n">
        <v>0</v>
      </c>
      <c r="AU558" s="97" t="n">
        <v>0</v>
      </c>
      <c r="AV558" s="97" t="n">
        <v>0</v>
      </c>
      <c r="AW558" s="97" t="n">
        <v>0</v>
      </c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99"/>
      <c r="BO558" s="99"/>
      <c r="BP558" s="99"/>
      <c r="BQ558" s="99"/>
      <c r="BR558" s="99"/>
      <c r="BS558" s="99"/>
      <c r="BT558" s="99"/>
      <c r="BU558" s="99"/>
      <c r="BV558" s="99"/>
      <c r="BW558" s="99"/>
      <c r="BX558" s="99"/>
      <c r="BY558" s="99"/>
    </row>
    <row r="559" s="97" customFormat="true" ht="12.75" hidden="false" customHeight="false" outlineLevel="0" collapsed="false">
      <c r="E559" s="214" t="n">
        <f aca="false">(B555*15+D555*35+F555*45+H555*55+J555*65+L555*75+N555*85+P555*95+R555*125)/T555</f>
        <v>20.357833655706</v>
      </c>
      <c r="F559" s="215"/>
      <c r="G559" s="215"/>
      <c r="H559" s="215"/>
      <c r="I559" s="214" t="n">
        <f aca="false">(C555*15+E555*35+G555*45+I555*55+K555*65+M555*75+O555*85+Q555*95+S555*125)/U555</f>
        <v>17.2222222222223</v>
      </c>
      <c r="V559" s="136"/>
      <c r="W559" s="116"/>
      <c r="X559" s="97" t="n">
        <v>0</v>
      </c>
      <c r="Y559" s="97" t="n">
        <v>0</v>
      </c>
      <c r="Z559" s="97" t="n">
        <v>0</v>
      </c>
      <c r="AA559" s="97" t="n">
        <v>0</v>
      </c>
      <c r="AB559" s="97" t="n">
        <v>0</v>
      </c>
      <c r="AC559" s="97" t="n">
        <v>0</v>
      </c>
      <c r="AD559" s="97" t="n">
        <v>0</v>
      </c>
      <c r="AE559" s="97" t="n">
        <v>0</v>
      </c>
      <c r="AF559" s="97" t="n">
        <v>0</v>
      </c>
      <c r="AG559" s="97" t="n">
        <v>0</v>
      </c>
      <c r="AH559" s="97" t="n">
        <v>0</v>
      </c>
      <c r="AI559" s="97" t="n">
        <v>0</v>
      </c>
      <c r="AL559" s="97" t="n">
        <v>0</v>
      </c>
      <c r="AM559" s="97" t="n">
        <v>0</v>
      </c>
      <c r="AN559" s="97" t="n">
        <v>0</v>
      </c>
      <c r="AO559" s="97" t="n">
        <v>0</v>
      </c>
      <c r="AP559" s="97" t="n">
        <v>0</v>
      </c>
      <c r="AQ559" s="97" t="n">
        <v>0</v>
      </c>
      <c r="AR559" s="97" t="n">
        <v>0</v>
      </c>
      <c r="AS559" s="97" t="n">
        <v>0</v>
      </c>
      <c r="AT559" s="97" t="n">
        <v>0</v>
      </c>
      <c r="AU559" s="97" t="n">
        <v>0</v>
      </c>
      <c r="AV559" s="97" t="n">
        <v>0</v>
      </c>
      <c r="AW559" s="97" t="n">
        <v>0</v>
      </c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99"/>
      <c r="BO559" s="99"/>
      <c r="BP559" s="99"/>
      <c r="BQ559" s="99"/>
      <c r="BR559" s="99"/>
      <c r="BS559" s="99"/>
      <c r="BT559" s="99"/>
      <c r="BU559" s="99"/>
      <c r="BV559" s="99"/>
      <c r="BW559" s="99"/>
      <c r="BX559" s="99"/>
      <c r="BY559" s="99"/>
    </row>
    <row r="560" s="97" customFormat="true" ht="12.75" hidden="false" customHeight="false" outlineLevel="0" collapsed="false">
      <c r="V560" s="136"/>
      <c r="W560" s="116"/>
      <c r="X560" s="97" t="n">
        <v>0</v>
      </c>
      <c r="Y560" s="97" t="n">
        <v>0</v>
      </c>
      <c r="Z560" s="97" t="n">
        <v>0</v>
      </c>
      <c r="AA560" s="97" t="n">
        <v>0</v>
      </c>
      <c r="AB560" s="97" t="n">
        <v>0</v>
      </c>
      <c r="AC560" s="97" t="n">
        <v>0</v>
      </c>
      <c r="AD560" s="97" t="n">
        <v>0</v>
      </c>
      <c r="AE560" s="97" t="n">
        <v>0</v>
      </c>
      <c r="AF560" s="97" t="n">
        <v>0</v>
      </c>
      <c r="AG560" s="97" t="n">
        <v>0</v>
      </c>
      <c r="AH560" s="97" t="n">
        <v>0</v>
      </c>
      <c r="AI560" s="97" t="n">
        <v>0</v>
      </c>
      <c r="AL560" s="97" t="n">
        <v>0</v>
      </c>
      <c r="AM560" s="97" t="n">
        <v>0</v>
      </c>
      <c r="AN560" s="97" t="n">
        <v>0</v>
      </c>
      <c r="AO560" s="97" t="n">
        <v>0</v>
      </c>
      <c r="AP560" s="97" t="n">
        <v>0</v>
      </c>
      <c r="AQ560" s="97" t="n">
        <v>0</v>
      </c>
      <c r="AR560" s="97" t="n">
        <v>0</v>
      </c>
      <c r="AS560" s="97" t="n">
        <v>0</v>
      </c>
      <c r="AT560" s="97" t="n">
        <v>0</v>
      </c>
      <c r="AU560" s="97" t="n">
        <v>0</v>
      </c>
      <c r="AV560" s="97" t="n">
        <v>0</v>
      </c>
      <c r="AW560" s="97" t="n">
        <v>0</v>
      </c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99"/>
      <c r="BO560" s="99"/>
      <c r="BP560" s="99"/>
      <c r="BQ560" s="99"/>
      <c r="BR560" s="99"/>
      <c r="BS560" s="99"/>
      <c r="BT560" s="99"/>
      <c r="BU560" s="99"/>
      <c r="BV560" s="99"/>
      <c r="BW560" s="99"/>
      <c r="BX560" s="99"/>
      <c r="BY560" s="99"/>
    </row>
    <row r="561" s="97" customFormat="true" ht="12.75" hidden="false" customHeight="false" outlineLevel="0" collapsed="false">
      <c r="V561" s="136"/>
      <c r="W561" s="116"/>
      <c r="X561" s="97" t="n">
        <v>0</v>
      </c>
      <c r="Y561" s="97" t="n">
        <v>0</v>
      </c>
      <c r="Z561" s="97" t="n">
        <v>0</v>
      </c>
      <c r="AA561" s="97" t="n">
        <v>0</v>
      </c>
      <c r="AB561" s="97" t="n">
        <v>0</v>
      </c>
      <c r="AC561" s="97" t="n">
        <v>0</v>
      </c>
      <c r="AD561" s="97" t="n">
        <v>0</v>
      </c>
      <c r="AE561" s="97" t="n">
        <v>0</v>
      </c>
      <c r="AF561" s="97" t="n">
        <v>0</v>
      </c>
      <c r="AG561" s="97" t="n">
        <v>0</v>
      </c>
      <c r="AH561" s="97" t="n">
        <v>0</v>
      </c>
      <c r="AI561" s="97" t="n">
        <v>0</v>
      </c>
      <c r="AL561" s="97" t="n">
        <v>0</v>
      </c>
      <c r="AM561" s="97" t="n">
        <v>0</v>
      </c>
      <c r="AN561" s="97" t="n">
        <v>0</v>
      </c>
      <c r="AO561" s="97" t="n">
        <v>0</v>
      </c>
      <c r="AP561" s="97" t="n">
        <v>0</v>
      </c>
      <c r="AQ561" s="97" t="n">
        <v>0</v>
      </c>
      <c r="AR561" s="97" t="n">
        <v>0</v>
      </c>
      <c r="AS561" s="97" t="n">
        <v>0</v>
      </c>
      <c r="AT561" s="97" t="n">
        <v>0</v>
      </c>
      <c r="AU561" s="97" t="n">
        <v>0</v>
      </c>
      <c r="AV561" s="97" t="n">
        <v>0</v>
      </c>
      <c r="AW561" s="97" t="n">
        <v>0</v>
      </c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99"/>
      <c r="BO561" s="99"/>
      <c r="BP561" s="99"/>
      <c r="BQ561" s="99"/>
      <c r="BR561" s="99"/>
      <c r="BS561" s="99"/>
      <c r="BT561" s="99"/>
      <c r="BU561" s="99"/>
      <c r="BV561" s="99"/>
      <c r="BW561" s="99"/>
      <c r="BX561" s="99"/>
      <c r="BY561" s="99"/>
    </row>
    <row r="562" s="97" customFormat="true" ht="12.75" hidden="false" customHeight="false" outlineLevel="0" collapsed="false">
      <c r="V562" s="136"/>
      <c r="W562" s="116"/>
      <c r="X562" s="97" t="n">
        <v>0</v>
      </c>
      <c r="Y562" s="97" t="n">
        <v>0</v>
      </c>
      <c r="Z562" s="97" t="n">
        <v>0</v>
      </c>
      <c r="AA562" s="97" t="n">
        <v>0</v>
      </c>
      <c r="AB562" s="97" t="n">
        <v>0</v>
      </c>
      <c r="AC562" s="97" t="n">
        <v>0</v>
      </c>
      <c r="AD562" s="97" t="n">
        <v>0</v>
      </c>
      <c r="AE562" s="97" t="n">
        <v>0</v>
      </c>
      <c r="AF562" s="97" t="n">
        <v>0</v>
      </c>
      <c r="AG562" s="97" t="n">
        <v>0</v>
      </c>
      <c r="AH562" s="97" t="n">
        <v>0</v>
      </c>
      <c r="AI562" s="97" t="n">
        <v>0</v>
      </c>
      <c r="AL562" s="97" t="n">
        <v>0</v>
      </c>
      <c r="AM562" s="97" t="n">
        <v>0</v>
      </c>
      <c r="AN562" s="97" t="n">
        <v>0</v>
      </c>
      <c r="AO562" s="97" t="n">
        <v>0</v>
      </c>
      <c r="AP562" s="97" t="n">
        <v>0</v>
      </c>
      <c r="AQ562" s="97" t="n">
        <v>0</v>
      </c>
      <c r="AR562" s="97" t="n">
        <v>0</v>
      </c>
      <c r="AS562" s="97" t="n">
        <v>0</v>
      </c>
      <c r="AT562" s="97" t="n">
        <v>0</v>
      </c>
      <c r="AU562" s="97" t="n">
        <v>0</v>
      </c>
      <c r="AV562" s="97" t="n">
        <v>0</v>
      </c>
      <c r="AW562" s="97" t="n">
        <v>0</v>
      </c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99"/>
      <c r="BO562" s="99"/>
      <c r="BP562" s="99"/>
      <c r="BQ562" s="99"/>
      <c r="BR562" s="99"/>
      <c r="BS562" s="99"/>
      <c r="BT562" s="99"/>
      <c r="BU562" s="99"/>
      <c r="BV562" s="99"/>
      <c r="BW562" s="99"/>
      <c r="BX562" s="99"/>
      <c r="BY562" s="99"/>
    </row>
    <row r="563" s="97" customFormat="true" ht="12.75" hidden="false" customHeight="false" outlineLevel="0" collapsed="false">
      <c r="V563" s="136"/>
      <c r="W563" s="116"/>
      <c r="X563" s="97" t="n">
        <v>0</v>
      </c>
      <c r="Y563" s="97" t="n">
        <v>0</v>
      </c>
      <c r="Z563" s="97" t="n">
        <v>0</v>
      </c>
      <c r="AA563" s="97" t="n">
        <v>0</v>
      </c>
      <c r="AB563" s="97" t="n">
        <v>0</v>
      </c>
      <c r="AC563" s="97" t="n">
        <v>0</v>
      </c>
      <c r="AD563" s="97" t="n">
        <v>0</v>
      </c>
      <c r="AE563" s="97" t="n">
        <v>0</v>
      </c>
      <c r="AF563" s="97" t="n">
        <v>0</v>
      </c>
      <c r="AG563" s="97" t="n">
        <v>0</v>
      </c>
      <c r="AH563" s="97" t="n">
        <v>0</v>
      </c>
      <c r="AI563" s="97" t="n">
        <v>0</v>
      </c>
      <c r="AL563" s="97" t="n">
        <v>0</v>
      </c>
      <c r="AM563" s="97" t="n">
        <v>0</v>
      </c>
      <c r="AN563" s="97" t="n">
        <v>0</v>
      </c>
      <c r="AO563" s="97" t="n">
        <v>0</v>
      </c>
      <c r="AP563" s="97" t="n">
        <v>0</v>
      </c>
      <c r="AQ563" s="97" t="n">
        <v>0</v>
      </c>
      <c r="AR563" s="97" t="n">
        <v>0</v>
      </c>
      <c r="AS563" s="97" t="n">
        <v>0</v>
      </c>
      <c r="AT563" s="97" t="n">
        <v>0</v>
      </c>
      <c r="AU563" s="97" t="n">
        <v>0</v>
      </c>
      <c r="AV563" s="97" t="n">
        <v>0</v>
      </c>
      <c r="AW563" s="97" t="n">
        <v>0</v>
      </c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99"/>
      <c r="BO563" s="99"/>
      <c r="BP563" s="99"/>
      <c r="BQ563" s="99"/>
      <c r="BR563" s="99"/>
      <c r="BS563" s="99"/>
      <c r="BT563" s="99"/>
      <c r="BU563" s="99"/>
      <c r="BV563" s="99"/>
      <c r="BW563" s="99"/>
      <c r="BX563" s="99"/>
      <c r="BY563" s="99"/>
    </row>
    <row r="564" s="97" customFormat="true" ht="12.75" hidden="false" customHeight="false" outlineLevel="0" collapsed="false">
      <c r="V564" s="136"/>
      <c r="W564" s="116"/>
      <c r="X564" s="97" t="n">
        <v>0</v>
      </c>
      <c r="Y564" s="97" t="n">
        <v>0</v>
      </c>
      <c r="Z564" s="97" t="n">
        <v>0</v>
      </c>
      <c r="AA564" s="97" t="n">
        <v>0</v>
      </c>
      <c r="AB564" s="97" t="n">
        <v>0</v>
      </c>
      <c r="AC564" s="97" t="n">
        <v>0</v>
      </c>
      <c r="AD564" s="97" t="n">
        <v>0</v>
      </c>
      <c r="AE564" s="97" t="n">
        <v>0</v>
      </c>
      <c r="AF564" s="97" t="n">
        <v>0</v>
      </c>
      <c r="AG564" s="97" t="n">
        <v>0</v>
      </c>
      <c r="AH564" s="97" t="n">
        <v>0</v>
      </c>
      <c r="AI564" s="97" t="n">
        <v>0</v>
      </c>
      <c r="AL564" s="97" t="n">
        <v>0</v>
      </c>
      <c r="AM564" s="97" t="n">
        <v>0</v>
      </c>
      <c r="AN564" s="97" t="n">
        <v>0</v>
      </c>
      <c r="AO564" s="97" t="n">
        <v>0</v>
      </c>
      <c r="AP564" s="97" t="n">
        <v>0</v>
      </c>
      <c r="AQ564" s="97" t="n">
        <v>0</v>
      </c>
      <c r="AR564" s="97" t="n">
        <v>0</v>
      </c>
      <c r="AS564" s="97" t="n">
        <v>0</v>
      </c>
      <c r="AT564" s="97" t="n">
        <v>0</v>
      </c>
      <c r="AU564" s="97" t="n">
        <v>0</v>
      </c>
      <c r="AV564" s="97" t="n">
        <v>0</v>
      </c>
      <c r="AW564" s="97" t="n">
        <v>0</v>
      </c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99"/>
      <c r="BO564" s="99"/>
      <c r="BP564" s="99"/>
      <c r="BQ564" s="99"/>
      <c r="BR564" s="99"/>
      <c r="BS564" s="99"/>
      <c r="BT564" s="99"/>
      <c r="BU564" s="99"/>
      <c r="BV564" s="99"/>
      <c r="BW564" s="99"/>
      <c r="BX564" s="99"/>
      <c r="BY564" s="99"/>
    </row>
    <row r="565" s="97" customFormat="true" ht="12.75" hidden="false" customHeight="false" outlineLevel="0" collapsed="false">
      <c r="V565" s="136"/>
      <c r="W565" s="116"/>
      <c r="X565" s="97" t="n">
        <v>0</v>
      </c>
      <c r="Y565" s="97" t="n">
        <v>0</v>
      </c>
      <c r="Z565" s="97" t="n">
        <v>0</v>
      </c>
      <c r="AA565" s="97" t="n">
        <v>0</v>
      </c>
      <c r="AB565" s="97" t="n">
        <v>0</v>
      </c>
      <c r="AC565" s="97" t="n">
        <v>0</v>
      </c>
      <c r="AD565" s="97" t="n">
        <v>0</v>
      </c>
      <c r="AE565" s="97" t="n">
        <v>0</v>
      </c>
      <c r="AF565" s="97" t="n">
        <v>0</v>
      </c>
      <c r="AG565" s="97" t="n">
        <v>0</v>
      </c>
      <c r="AH565" s="97" t="n">
        <v>0</v>
      </c>
      <c r="AI565" s="97" t="n">
        <v>0</v>
      </c>
      <c r="AL565" s="97" t="n">
        <v>0</v>
      </c>
      <c r="AM565" s="97" t="n">
        <v>0</v>
      </c>
      <c r="AN565" s="97" t="n">
        <v>0</v>
      </c>
      <c r="AO565" s="97" t="n">
        <v>0</v>
      </c>
      <c r="AP565" s="97" t="n">
        <v>0</v>
      </c>
      <c r="AQ565" s="97" t="n">
        <v>0</v>
      </c>
      <c r="AR565" s="97" t="n">
        <v>0</v>
      </c>
      <c r="AS565" s="97" t="n">
        <v>0</v>
      </c>
      <c r="AT565" s="97" t="n">
        <v>0</v>
      </c>
      <c r="AU565" s="97" t="n">
        <v>0</v>
      </c>
      <c r="AV565" s="97" t="n">
        <v>0</v>
      </c>
      <c r="AW565" s="97" t="n">
        <v>0</v>
      </c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99"/>
      <c r="BO565" s="99"/>
      <c r="BP565" s="99"/>
      <c r="BQ565" s="99"/>
      <c r="BR565" s="99"/>
      <c r="BS565" s="99"/>
      <c r="BT565" s="99"/>
      <c r="BU565" s="99"/>
      <c r="BV565" s="99"/>
      <c r="BW565" s="99"/>
      <c r="BX565" s="99"/>
      <c r="BY565" s="99"/>
    </row>
    <row r="566" s="97" customFormat="true" ht="12.75" hidden="false" customHeight="false" outlineLevel="0" collapsed="false">
      <c r="V566" s="136"/>
      <c r="W566" s="116"/>
      <c r="X566" s="97" t="n">
        <v>0</v>
      </c>
      <c r="Y566" s="97" t="n">
        <v>0</v>
      </c>
      <c r="Z566" s="97" t="n">
        <v>0</v>
      </c>
      <c r="AA566" s="97" t="n">
        <v>0</v>
      </c>
      <c r="AB566" s="97" t="n">
        <v>0</v>
      </c>
      <c r="AC566" s="97" t="n">
        <v>0</v>
      </c>
      <c r="AD566" s="97" t="n">
        <v>0</v>
      </c>
      <c r="AE566" s="97" t="n">
        <v>0</v>
      </c>
      <c r="AF566" s="97" t="n">
        <v>0</v>
      </c>
      <c r="AG566" s="97" t="n">
        <v>0</v>
      </c>
      <c r="AH566" s="97" t="n">
        <v>0</v>
      </c>
      <c r="AI566" s="97" t="n">
        <v>0</v>
      </c>
      <c r="AL566" s="97" t="n">
        <v>0</v>
      </c>
      <c r="AM566" s="97" t="n">
        <v>0</v>
      </c>
      <c r="AN566" s="97" t="n">
        <v>0</v>
      </c>
      <c r="AO566" s="97" t="n">
        <v>0</v>
      </c>
      <c r="AP566" s="97" t="n">
        <v>0</v>
      </c>
      <c r="AQ566" s="97" t="n">
        <v>0</v>
      </c>
      <c r="AR566" s="97" t="n">
        <v>0</v>
      </c>
      <c r="AS566" s="97" t="n">
        <v>0</v>
      </c>
      <c r="AT566" s="97" t="n">
        <v>0</v>
      </c>
      <c r="AU566" s="97" t="n">
        <v>0</v>
      </c>
      <c r="AV566" s="97" t="n">
        <v>0</v>
      </c>
      <c r="AW566" s="97" t="n">
        <v>0</v>
      </c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99"/>
      <c r="BO566" s="99"/>
      <c r="BP566" s="99"/>
      <c r="BQ566" s="99"/>
      <c r="BR566" s="99"/>
      <c r="BS566" s="99"/>
      <c r="BT566" s="99"/>
      <c r="BU566" s="99"/>
      <c r="BV566" s="99"/>
      <c r="BW566" s="99"/>
      <c r="BX566" s="99"/>
      <c r="BY566" s="99"/>
    </row>
    <row r="567" s="97" customFormat="true" ht="12.75" hidden="false" customHeight="false" outlineLevel="0" collapsed="false">
      <c r="V567" s="136"/>
      <c r="W567" s="116"/>
      <c r="X567" s="97" t="n">
        <v>0</v>
      </c>
      <c r="Y567" s="97" t="n">
        <v>0</v>
      </c>
      <c r="Z567" s="97" t="n">
        <v>0</v>
      </c>
      <c r="AA567" s="97" t="n">
        <v>0</v>
      </c>
      <c r="AB567" s="97" t="n">
        <v>0</v>
      </c>
      <c r="AC567" s="97" t="n">
        <v>0</v>
      </c>
      <c r="AD567" s="97" t="n">
        <v>0</v>
      </c>
      <c r="AE567" s="97" t="n">
        <v>0</v>
      </c>
      <c r="AF567" s="97" t="n">
        <v>0</v>
      </c>
      <c r="AG567" s="97" t="n">
        <v>0</v>
      </c>
      <c r="AH567" s="97" t="n">
        <v>0</v>
      </c>
      <c r="AI567" s="97" t="n">
        <v>0</v>
      </c>
      <c r="AL567" s="97" t="n">
        <v>0</v>
      </c>
      <c r="AM567" s="97" t="n">
        <v>0</v>
      </c>
      <c r="AN567" s="97" t="n">
        <v>0</v>
      </c>
      <c r="AO567" s="97" t="n">
        <v>0</v>
      </c>
      <c r="AP567" s="97" t="n">
        <v>0</v>
      </c>
      <c r="AQ567" s="97" t="n">
        <v>0</v>
      </c>
      <c r="AR567" s="97" t="n">
        <v>0</v>
      </c>
      <c r="AS567" s="97" t="n">
        <v>0</v>
      </c>
      <c r="AT567" s="97" t="n">
        <v>0</v>
      </c>
      <c r="AU567" s="97" t="n">
        <v>0</v>
      </c>
      <c r="AV567" s="97" t="n">
        <v>0</v>
      </c>
      <c r="AW567" s="97" t="n">
        <v>0</v>
      </c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99"/>
      <c r="BO567" s="99"/>
      <c r="BP567" s="99"/>
      <c r="BQ567" s="99"/>
      <c r="BR567" s="99"/>
      <c r="BS567" s="99"/>
      <c r="BT567" s="99"/>
      <c r="BU567" s="99"/>
      <c r="BV567" s="99"/>
      <c r="BW567" s="99"/>
      <c r="BX567" s="99"/>
      <c r="BY567" s="99"/>
    </row>
    <row r="568" s="97" customFormat="true" ht="12.75" hidden="false" customHeight="false" outlineLevel="0" collapsed="false">
      <c r="V568" s="136"/>
      <c r="W568" s="116"/>
      <c r="X568" s="97" t="n">
        <v>0</v>
      </c>
      <c r="Y568" s="97" t="n">
        <v>0</v>
      </c>
      <c r="Z568" s="97" t="n">
        <v>0</v>
      </c>
      <c r="AA568" s="97" t="n">
        <v>0</v>
      </c>
      <c r="AB568" s="97" t="n">
        <v>0</v>
      </c>
      <c r="AC568" s="97" t="n">
        <v>0</v>
      </c>
      <c r="AD568" s="97" t="n">
        <v>0</v>
      </c>
      <c r="AE568" s="97" t="n">
        <v>0</v>
      </c>
      <c r="AF568" s="97" t="n">
        <v>0</v>
      </c>
      <c r="AG568" s="97" t="n">
        <v>0</v>
      </c>
      <c r="AH568" s="97" t="n">
        <v>0</v>
      </c>
      <c r="AI568" s="97" t="n">
        <v>0</v>
      </c>
      <c r="AL568" s="97" t="n">
        <v>0</v>
      </c>
      <c r="AM568" s="97" t="n">
        <v>0</v>
      </c>
      <c r="AN568" s="97" t="n">
        <v>0</v>
      </c>
      <c r="AO568" s="97" t="n">
        <v>0</v>
      </c>
      <c r="AP568" s="97" t="n">
        <v>0</v>
      </c>
      <c r="AQ568" s="97" t="n">
        <v>0</v>
      </c>
      <c r="AR568" s="97" t="n">
        <v>0</v>
      </c>
      <c r="AS568" s="97" t="n">
        <v>0</v>
      </c>
      <c r="AT568" s="97" t="n">
        <v>0</v>
      </c>
      <c r="AU568" s="97" t="n">
        <v>0</v>
      </c>
      <c r="AV568" s="97" t="n">
        <v>0</v>
      </c>
      <c r="AW568" s="97" t="n">
        <v>0</v>
      </c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99"/>
      <c r="BO568" s="99"/>
      <c r="BP568" s="99"/>
      <c r="BQ568" s="99"/>
      <c r="BR568" s="99"/>
      <c r="BS568" s="99"/>
      <c r="BT568" s="99"/>
      <c r="BU568" s="99"/>
      <c r="BV568" s="99"/>
      <c r="BW568" s="99"/>
      <c r="BX568" s="99"/>
      <c r="BY568" s="99"/>
    </row>
    <row r="569" s="97" customFormat="true" ht="12.75" hidden="false" customHeight="false" outlineLevel="0" collapsed="false">
      <c r="V569" s="144"/>
      <c r="W569" s="116"/>
      <c r="X569" s="97" t="n">
        <v>0</v>
      </c>
      <c r="Y569" s="97" t="n">
        <v>0</v>
      </c>
      <c r="Z569" s="97" t="n">
        <v>0</v>
      </c>
      <c r="AA569" s="97" t="n">
        <v>0</v>
      </c>
      <c r="AB569" s="97" t="n">
        <v>0</v>
      </c>
      <c r="AC569" s="97" t="n">
        <v>0</v>
      </c>
      <c r="AD569" s="97" t="n">
        <v>0</v>
      </c>
      <c r="AE569" s="97" t="n">
        <v>0</v>
      </c>
      <c r="AF569" s="97" t="n">
        <v>0</v>
      </c>
      <c r="AG569" s="97" t="n">
        <v>0</v>
      </c>
      <c r="AH569" s="97" t="n">
        <v>0</v>
      </c>
      <c r="AI569" s="97" t="n">
        <v>0</v>
      </c>
      <c r="AL569" s="97" t="n">
        <v>0</v>
      </c>
      <c r="AM569" s="97" t="n">
        <v>0</v>
      </c>
      <c r="AN569" s="97" t="n">
        <v>0</v>
      </c>
      <c r="AO569" s="97" t="n">
        <v>0</v>
      </c>
      <c r="AP569" s="97" t="n">
        <v>0</v>
      </c>
      <c r="AQ569" s="97" t="n">
        <v>0</v>
      </c>
      <c r="AR569" s="97" t="n">
        <v>0</v>
      </c>
      <c r="AS569" s="97" t="n">
        <v>0</v>
      </c>
      <c r="AT569" s="97" t="n">
        <v>0</v>
      </c>
      <c r="AU569" s="97" t="n">
        <v>0</v>
      </c>
      <c r="AV569" s="97" t="n">
        <v>0</v>
      </c>
      <c r="AW569" s="97" t="n">
        <v>0</v>
      </c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99"/>
      <c r="BO569" s="99"/>
      <c r="BP569" s="99"/>
      <c r="BQ569" s="99"/>
      <c r="BR569" s="99"/>
      <c r="BS569" s="99"/>
      <c r="BT569" s="99"/>
      <c r="BU569" s="99"/>
      <c r="BV569" s="99"/>
      <c r="BW569" s="99"/>
      <c r="BX569" s="99"/>
      <c r="BY569" s="99"/>
    </row>
    <row r="570" s="97" customFormat="true" ht="12.75" hidden="false" customHeight="false" outlineLevel="0" collapsed="false">
      <c r="V570" s="149"/>
      <c r="W570" s="116"/>
      <c r="X570" s="97" t="n">
        <v>0</v>
      </c>
      <c r="Y570" s="97" t="n">
        <v>0</v>
      </c>
      <c r="Z570" s="97" t="n">
        <v>0</v>
      </c>
      <c r="AA570" s="97" t="n">
        <v>0</v>
      </c>
      <c r="AB570" s="97" t="n">
        <v>0</v>
      </c>
      <c r="AC570" s="97" t="n">
        <v>0</v>
      </c>
      <c r="AD570" s="97" t="n">
        <v>0</v>
      </c>
      <c r="AE570" s="97" t="n">
        <v>0</v>
      </c>
      <c r="AF570" s="97" t="n">
        <v>0</v>
      </c>
      <c r="AG570" s="97" t="n">
        <v>0</v>
      </c>
      <c r="AH570" s="97" t="n">
        <v>0</v>
      </c>
      <c r="AI570" s="97" t="n">
        <v>0</v>
      </c>
      <c r="AL570" s="97" t="n">
        <v>0</v>
      </c>
      <c r="AM570" s="97" t="n">
        <v>0</v>
      </c>
      <c r="AN570" s="97" t="n">
        <v>0</v>
      </c>
      <c r="AO570" s="97" t="n">
        <v>0</v>
      </c>
      <c r="AP570" s="97" t="n">
        <v>0</v>
      </c>
      <c r="AQ570" s="97" t="n">
        <v>0</v>
      </c>
      <c r="AR570" s="97" t="n">
        <v>0</v>
      </c>
      <c r="AS570" s="97" t="n">
        <v>0</v>
      </c>
      <c r="AT570" s="97" t="n">
        <v>0</v>
      </c>
      <c r="AU570" s="97" t="n">
        <v>0</v>
      </c>
      <c r="AV570" s="97" t="n">
        <v>0</v>
      </c>
      <c r="AW570" s="97" t="n">
        <v>0</v>
      </c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99"/>
      <c r="BO570" s="99"/>
      <c r="BP570" s="99"/>
      <c r="BQ570" s="99"/>
      <c r="BR570" s="99"/>
      <c r="BS570" s="99"/>
      <c r="BT570" s="99"/>
      <c r="BU570" s="99"/>
      <c r="BV570" s="99"/>
      <c r="BW570" s="99"/>
      <c r="BX570" s="99"/>
      <c r="BY570" s="99"/>
    </row>
    <row r="571" s="97" customFormat="true" ht="12.75" hidden="false" customHeight="false" outlineLevel="0" collapsed="false">
      <c r="V571" s="152"/>
      <c r="W571" s="116"/>
      <c r="X571" s="116"/>
      <c r="Y571" s="116"/>
      <c r="Z571" s="116"/>
      <c r="AA571" s="116"/>
      <c r="AB571" s="116"/>
      <c r="AC571" s="116"/>
      <c r="AD571" s="116"/>
      <c r="AE571" s="116"/>
      <c r="AF571" s="116"/>
      <c r="AG571" s="116"/>
      <c r="AH571" s="116"/>
      <c r="AI571" s="116"/>
      <c r="AJ571" s="116"/>
      <c r="AK571" s="116"/>
      <c r="AL571" s="116"/>
      <c r="AM571" s="116"/>
      <c r="AN571" s="116"/>
      <c r="AO571" s="116"/>
      <c r="AP571" s="116"/>
      <c r="AQ571" s="116"/>
      <c r="AR571" s="116"/>
      <c r="AS571" s="116"/>
      <c r="AT571" s="116"/>
      <c r="AU571" s="116"/>
      <c r="AV571" s="116"/>
      <c r="AW571" s="116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99"/>
      <c r="BO571" s="99"/>
      <c r="BP571" s="99"/>
      <c r="BQ571" s="99"/>
      <c r="BR571" s="99"/>
      <c r="BS571" s="99"/>
      <c r="BT571" s="99"/>
      <c r="BU571" s="99"/>
      <c r="BV571" s="99"/>
      <c r="BW571" s="99"/>
      <c r="BX571" s="99"/>
      <c r="BY571" s="99"/>
    </row>
    <row r="572" s="97" customFormat="true" ht="12.4" hidden="false" customHeight="false" outlineLevel="0" collapsed="false">
      <c r="V572" s="165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99"/>
      <c r="BO572" s="99"/>
      <c r="BP572" s="99"/>
      <c r="BQ572" s="99"/>
      <c r="BR572" s="99"/>
      <c r="BS572" s="99"/>
      <c r="BT572" s="99"/>
      <c r="BU572" s="99"/>
      <c r="BV572" s="99"/>
      <c r="BW572" s="99"/>
      <c r="BX572" s="99"/>
      <c r="BY572" s="99"/>
    </row>
    <row r="573" s="97" customFormat="true" ht="12.4" hidden="false" customHeight="false" outlineLevel="0" collapsed="false">
      <c r="V573" s="165"/>
      <c r="X573" s="97" t="s">
        <v>17</v>
      </c>
      <c r="AK573" s="97" t="s">
        <v>18</v>
      </c>
      <c r="AX573" s="97" t="s">
        <v>19</v>
      </c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99"/>
      <c r="BO573" s="99"/>
      <c r="BP573" s="99"/>
      <c r="BQ573" s="99"/>
      <c r="BR573" s="99"/>
      <c r="BS573" s="99"/>
      <c r="BT573" s="99"/>
      <c r="BU573" s="99"/>
      <c r="BV573" s="99"/>
      <c r="BW573" s="99"/>
      <c r="BX573" s="99"/>
      <c r="BY573" s="99"/>
    </row>
    <row r="574" s="97" customFormat="true" ht="12.4" hidden="false" customHeight="false" outlineLevel="0" collapsed="false">
      <c r="V574" s="98"/>
      <c r="X574" s="216" t="n">
        <f aca="false">B552</f>
        <v>1191.42857142857</v>
      </c>
      <c r="Y574" s="217" t="n">
        <v>20</v>
      </c>
      <c r="Z574" s="218" t="n">
        <f aca="false">X574*Y574</f>
        <v>23828.5714285714</v>
      </c>
      <c r="AA574" s="218"/>
      <c r="AB574" s="219" t="n">
        <v>20</v>
      </c>
      <c r="AC574" s="218" t="n">
        <f aca="false">X587-SUM(X574:X582)</f>
        <v>-1111.55714285714</v>
      </c>
      <c r="AD574" s="218" t="n">
        <f aca="false">Y587-SUM(X574:X582)</f>
        <v>-653.857142857143</v>
      </c>
      <c r="AE574" s="220" t="n">
        <f aca="false">Z587-SUM(X574:X582)</f>
        <v>-195.714285714286</v>
      </c>
      <c r="AF574" s="221" t="s">
        <v>33</v>
      </c>
      <c r="AG574" s="222" t="s">
        <v>34</v>
      </c>
      <c r="AH574" s="222" t="s">
        <v>35</v>
      </c>
      <c r="AK574" s="216" t="n">
        <f aca="false">X574-AX574</f>
        <v>1140.28571428571</v>
      </c>
      <c r="AL574" s="217" t="n">
        <v>20</v>
      </c>
      <c r="AM574" s="218" t="n">
        <f aca="false">AK574*AL574</f>
        <v>22805.7142857143</v>
      </c>
      <c r="AN574" s="218"/>
      <c r="AO574" s="219" t="n">
        <v>20</v>
      </c>
      <c r="AP574" s="218" t="n">
        <f aca="false">AK587-SUM(AK574:AK582)</f>
        <v>-1065.17142857143</v>
      </c>
      <c r="AQ574" s="218" t="n">
        <f aca="false">AL587-SUM(AK574:AK582)</f>
        <v>-626.571428571428</v>
      </c>
      <c r="AR574" s="220" t="n">
        <f aca="false">AM587-SUM(AK574:AK582)</f>
        <v>-188.142857142857</v>
      </c>
      <c r="AS574" s="221" t="s">
        <v>33</v>
      </c>
      <c r="AT574" s="222" t="s">
        <v>34</v>
      </c>
      <c r="AU574" s="222" t="s">
        <v>35</v>
      </c>
      <c r="AX574" s="216" t="n">
        <f aca="false">C552</f>
        <v>51.1428571428571</v>
      </c>
      <c r="AY574" s="217" t="n">
        <v>20</v>
      </c>
      <c r="AZ574" s="218" t="n">
        <f aca="false">AX574*AY574</f>
        <v>1022.85714285714</v>
      </c>
      <c r="BA574" s="218"/>
      <c r="BB574" s="219" t="n">
        <v>20</v>
      </c>
      <c r="BC574" s="218" t="n">
        <f aca="false">AX587-SUM(AX574:AX582)</f>
        <v>-46.3857142857143</v>
      </c>
      <c r="BD574" s="218" t="n">
        <f aca="false">AY587-SUM(AX574:AX582)</f>
        <v>-27.2857142857143</v>
      </c>
      <c r="BE574" s="220" t="n">
        <f aca="false">AZ587-SUM(AX574:AX582)</f>
        <v>-8.57142857142857</v>
      </c>
      <c r="BF574" s="221" t="s">
        <v>33</v>
      </c>
      <c r="BG574" s="222" t="s">
        <v>34</v>
      </c>
      <c r="BH574" s="222" t="s">
        <v>35</v>
      </c>
      <c r="BI574" s="99"/>
      <c r="BJ574" s="99"/>
      <c r="BK574" s="99"/>
      <c r="BL574" s="99"/>
      <c r="BM574" s="100"/>
      <c r="BN574" s="99"/>
      <c r="BO574" s="99"/>
      <c r="BP574" s="99"/>
      <c r="BQ574" s="99"/>
      <c r="BR574" s="99"/>
      <c r="BS574" s="99"/>
      <c r="BT574" s="99"/>
      <c r="BU574" s="99"/>
      <c r="BV574" s="99"/>
      <c r="BW574" s="99"/>
      <c r="BX574" s="99"/>
      <c r="BY574" s="99"/>
    </row>
    <row r="575" s="97" customFormat="true" ht="12.4" hidden="false" customHeight="false" outlineLevel="0" collapsed="false">
      <c r="V575" s="98"/>
      <c r="X575" s="223" t="n">
        <f aca="false">D552</f>
        <v>109.714285714286</v>
      </c>
      <c r="Y575" s="98" t="n">
        <v>35</v>
      </c>
      <c r="Z575" s="224" t="n">
        <f aca="false">Y575*X575</f>
        <v>3840</v>
      </c>
      <c r="AA575" s="224"/>
      <c r="AB575" s="97" t="n">
        <v>30</v>
      </c>
      <c r="AC575" s="224" t="n">
        <f aca="false">X587-SUM(X575:X582)</f>
        <v>79.8714285714285</v>
      </c>
      <c r="AD575" s="224" t="n">
        <f aca="false">Y587-SUM(X575:X582)</f>
        <v>537.571428571428</v>
      </c>
      <c r="AE575" s="225" t="n">
        <f aca="false">Z587-SUM(X575:X582)</f>
        <v>995.714285714286</v>
      </c>
      <c r="AF575" s="226" t="n">
        <v>26</v>
      </c>
      <c r="AG575" s="226" t="n">
        <f aca="false">IF(SUM(AG576:AG582)&gt;0,0,IF(AD574&lt;0,AB574+(X574-AD575)/X574*10,0))</f>
        <v>25.4880095923261</v>
      </c>
      <c r="AH575" s="227" t="n">
        <f aca="false">IF(SUM(AH576:AH582)&gt;0,0,IF(AE574&lt;0,AB574+(X574-AE575)/X574*10,0))</f>
        <v>21.6426858513189</v>
      </c>
      <c r="AK575" s="216" t="n">
        <f aca="false">X575-AX575</f>
        <v>106.285714285714</v>
      </c>
      <c r="AL575" s="98" t="n">
        <v>35</v>
      </c>
      <c r="AM575" s="224" t="n">
        <f aca="false">AL575*AK575</f>
        <v>3720</v>
      </c>
      <c r="AN575" s="224"/>
      <c r="AO575" s="97" t="n">
        <v>30</v>
      </c>
      <c r="AP575" s="224" t="n">
        <f aca="false">AK587-SUM(AK575:AK582)</f>
        <v>75.1142857142857</v>
      </c>
      <c r="AQ575" s="224" t="n">
        <f aca="false">AL587-SUM(AK575:AK582)</f>
        <v>513.714285714286</v>
      </c>
      <c r="AR575" s="225" t="n">
        <f aca="false">AM587-SUM(AK575:AK582)</f>
        <v>952.142857142857</v>
      </c>
      <c r="AS575" s="226" t="n">
        <v>26</v>
      </c>
      <c r="AT575" s="226" t="n">
        <f aca="false">IF(SUM(AT576:AT582)&gt;0,0,IF(AQ574&lt;0,AO574+(AK574-AQ575)/AK574*10,0))</f>
        <v>25.4948634427462</v>
      </c>
      <c r="AU575" s="227" t="n">
        <f aca="false">IF(SUM(AU576:AU582)&gt;0,0,IF(AR574&lt;0,AO574+(AK574-AR575)/AK574*10,0))</f>
        <v>21.6499624154347</v>
      </c>
      <c r="AX575" s="223" t="n">
        <f aca="false">E552</f>
        <v>3.42857142857143</v>
      </c>
      <c r="AY575" s="98" t="n">
        <v>35</v>
      </c>
      <c r="AZ575" s="224" t="n">
        <f aca="false">AY575*AX575</f>
        <v>120</v>
      </c>
      <c r="BA575" s="224"/>
      <c r="BB575" s="97" t="n">
        <v>30</v>
      </c>
      <c r="BC575" s="224" t="n">
        <f aca="false">AX587-SUM(AX575:AX582)</f>
        <v>4.75714285714286</v>
      </c>
      <c r="BD575" s="224" t="n">
        <f aca="false">AY587-SUM(AX575:AX582)</f>
        <v>23.8571428571429</v>
      </c>
      <c r="BE575" s="225" t="n">
        <f aca="false">AZ587-SUM(AX575:AX582)</f>
        <v>42.5714285714286</v>
      </c>
      <c r="BF575" s="226" t="n">
        <v>26</v>
      </c>
      <c r="BG575" s="226" t="n">
        <f aca="false">IF(SUM(BG576:BG582)&gt;0,0,IF(BD574&lt;0,BB574+(AX574-BD575)/AX574*10,0))</f>
        <v>25.3351955307263</v>
      </c>
      <c r="BH575" s="227" t="n">
        <f aca="false">IF(SUM(BH576:BH582)&gt;0,0,IF(BE574&lt;0,BB574+(AX574-BE575)/AX574*10,0))</f>
        <v>21.6759776536313</v>
      </c>
      <c r="BI575" s="99"/>
      <c r="BJ575" s="99"/>
      <c r="BK575" s="99"/>
      <c r="BL575" s="99"/>
      <c r="BM575" s="100"/>
      <c r="BN575" s="99"/>
      <c r="BO575" s="99"/>
      <c r="BP575" s="99"/>
      <c r="BQ575" s="99"/>
      <c r="BR575" s="99"/>
      <c r="BS575" s="99"/>
      <c r="BT575" s="99"/>
      <c r="BU575" s="99"/>
      <c r="BV575" s="99"/>
      <c r="BW575" s="99"/>
      <c r="BX575" s="99"/>
      <c r="BY575" s="99"/>
    </row>
    <row r="576" s="97" customFormat="true" ht="12.4" hidden="false" customHeight="false" outlineLevel="0" collapsed="false">
      <c r="V576" s="98"/>
      <c r="X576" s="223" t="n">
        <f aca="false">F552</f>
        <v>6</v>
      </c>
      <c r="Y576" s="98" t="n">
        <v>45</v>
      </c>
      <c r="Z576" s="224" t="n">
        <f aca="false">Y576*X576</f>
        <v>270</v>
      </c>
      <c r="AA576" s="224"/>
      <c r="AB576" s="97" t="n">
        <v>40</v>
      </c>
      <c r="AC576" s="224" t="n">
        <f aca="false">X587-SUM(X576:X582)</f>
        <v>189.585714285714</v>
      </c>
      <c r="AD576" s="224" t="n">
        <f aca="false">Y587-SUM(X576:X582)</f>
        <v>647.285714285714</v>
      </c>
      <c r="AE576" s="225" t="n">
        <f aca="false">Z587-SUM(X576:X582)</f>
        <v>1105.42857142857</v>
      </c>
      <c r="AF576" s="226" t="n">
        <f aca="false">IF(SUM(AF577:AF582)&gt;0,0,IF(AC575&lt;0,AB575+(X575-AC576)/X575*10,0))</f>
        <v>0</v>
      </c>
      <c r="AG576" s="226" t="n">
        <f aca="false">IF(SUM(AG577:AG582)&gt;0,0,IF(AD575&lt;0,AB575+(X575-AD576)/X575*10,0))</f>
        <v>0</v>
      </c>
      <c r="AH576" s="226" t="n">
        <f aca="false">IF(SUM(AH577:AH582)&gt;0,0,IF(AE575&lt;0,AB575+(X575-AE576)/X575*10,0))</f>
        <v>0</v>
      </c>
      <c r="AK576" s="216" t="n">
        <f aca="false">X576-AX576</f>
        <v>6</v>
      </c>
      <c r="AL576" s="98" t="n">
        <v>45</v>
      </c>
      <c r="AM576" s="224" t="n">
        <f aca="false">AL576*AK576</f>
        <v>270</v>
      </c>
      <c r="AN576" s="224"/>
      <c r="AO576" s="97" t="n">
        <v>40</v>
      </c>
      <c r="AP576" s="224" t="n">
        <f aca="false">AK587-SUM(AK576:AK582)</f>
        <v>181.4</v>
      </c>
      <c r="AQ576" s="224" t="n">
        <f aca="false">AL587-SUM(AK576:AK582)</f>
        <v>620</v>
      </c>
      <c r="AR576" s="225" t="n">
        <f aca="false">AM587-SUM(AK576:AK582)</f>
        <v>1058.42857142857</v>
      </c>
      <c r="AS576" s="226" t="n">
        <f aca="false">IF(SUM(AS577:AS582)&gt;0,0,IF(AP575&lt;0,AO575+(AK575-AP576)/AK575*10,0))</f>
        <v>0</v>
      </c>
      <c r="AT576" s="226" t="n">
        <f aca="false">IF(SUM(AT577:AT582)&gt;0,0,IF(AQ575&lt;0,AO575+(AK575-AQ576)/AK575*10,0))</f>
        <v>0</v>
      </c>
      <c r="AU576" s="226" t="n">
        <f aca="false">IF(SUM(AU577:AU582)&gt;0,0,IF(AR575&lt;0,AO575+(AK575-AR576)/AK575*10,0))</f>
        <v>0</v>
      </c>
      <c r="AX576" s="223" t="n">
        <f aca="false">G552</f>
        <v>0</v>
      </c>
      <c r="AY576" s="98" t="n">
        <v>45</v>
      </c>
      <c r="AZ576" s="224" t="n">
        <f aca="false">AY576*AX576</f>
        <v>0</v>
      </c>
      <c r="BA576" s="224"/>
      <c r="BB576" s="97" t="n">
        <v>40</v>
      </c>
      <c r="BC576" s="224" t="n">
        <f aca="false">AX587-SUM(AX576:AX582)</f>
        <v>8.18571428571429</v>
      </c>
      <c r="BD576" s="224" t="n">
        <f aca="false">AY587-SUM(AX576:AX582)</f>
        <v>27.2857142857143</v>
      </c>
      <c r="BE576" s="225" t="n">
        <f aca="false">AZ587-SUM(AX576:AX582)</f>
        <v>46</v>
      </c>
      <c r="BF576" s="226" t="n">
        <f aca="false">IF(SUM(BF577:BF582)&gt;0,0,IF(BC575&lt;0,BB575+(AX575-BC576)/AX575*10,0))</f>
        <v>0</v>
      </c>
      <c r="BG576" s="226" t="n">
        <f aca="false">IF(SUM(BG577:BG582)&gt;0,0,IF(BD575&lt;0,BB575+(AX575-BD576)/AX575*10,0))</f>
        <v>0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99"/>
      <c r="BO576" s="99"/>
      <c r="BP576" s="99"/>
      <c r="BQ576" s="99"/>
      <c r="BR576" s="99"/>
      <c r="BS576" s="99"/>
      <c r="BT576" s="99"/>
      <c r="BU576" s="99"/>
      <c r="BV576" s="99"/>
      <c r="BW576" s="99"/>
      <c r="BX576" s="99"/>
      <c r="BY576" s="99"/>
    </row>
    <row r="577" s="97" customFormat="true" ht="12.4" hidden="false" customHeight="false" outlineLevel="0" collapsed="false">
      <c r="V577" s="98"/>
      <c r="X577" s="223" t="n">
        <f aca="false">H552</f>
        <v>0.571428571428571</v>
      </c>
      <c r="Y577" s="98" t="n">
        <v>55</v>
      </c>
      <c r="Z577" s="224" t="n">
        <f aca="false">Y577*X577</f>
        <v>31.4285714285714</v>
      </c>
      <c r="AA577" s="224"/>
      <c r="AB577" s="97" t="n">
        <v>50</v>
      </c>
      <c r="AC577" s="224" t="n">
        <f aca="false">X587-SUM(X577:X582)</f>
        <v>195.585714285714</v>
      </c>
      <c r="AD577" s="224" t="n">
        <f aca="false">Y587-SUM(X577:X582)</f>
        <v>653.285714285714</v>
      </c>
      <c r="AE577" s="224" t="n">
        <f aca="false">Z587-SUM(X577:X582)</f>
        <v>1111.42857142857</v>
      </c>
      <c r="AF577" s="228" t="n">
        <f aca="false">IF(SUM(AF578:AF582)&gt;0,0,IF(AC576&lt;0,AB576+(X576-AC577)/X576*10,0))</f>
        <v>0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216" t="n">
        <f aca="false">X577-AX577</f>
        <v>0.571428571428571</v>
      </c>
      <c r="AL577" s="98" t="n">
        <v>55</v>
      </c>
      <c r="AM577" s="224" t="n">
        <f aca="false">AL577*AK577</f>
        <v>31.4285714285714</v>
      </c>
      <c r="AN577" s="224"/>
      <c r="AO577" s="97" t="n">
        <v>50</v>
      </c>
      <c r="AP577" s="224" t="n">
        <f aca="false">AK587-SUM(AK577:AK582)</f>
        <v>187.4</v>
      </c>
      <c r="AQ577" s="224" t="n">
        <f aca="false">AL587-SUM(AK577:AK582)</f>
        <v>626</v>
      </c>
      <c r="AR577" s="224" t="n">
        <f aca="false">AM587-SUM(AK577:AK582)</f>
        <v>1064.42857142857</v>
      </c>
      <c r="AS577" s="228" t="n">
        <f aca="false">IF(SUM(AS578:AS582)&gt;0,0,IF(AP576&lt;0,AO576+(AK576-AP577)/AK576*10,0))</f>
        <v>0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223" t="n">
        <f aca="false">I552</f>
        <v>0</v>
      </c>
      <c r="AY577" s="98" t="n">
        <v>55</v>
      </c>
      <c r="AZ577" s="224" t="n">
        <f aca="false">AY577*AX577</f>
        <v>0</v>
      </c>
      <c r="BA577" s="224"/>
      <c r="BB577" s="97" t="n">
        <v>50</v>
      </c>
      <c r="BC577" s="224" t="n">
        <f aca="false">AX587-SUM(AX577:AX582)</f>
        <v>8.18571428571429</v>
      </c>
      <c r="BD577" s="224" t="n">
        <f aca="false">AY587-SUM(AX577:AX582)</f>
        <v>27.2857142857143</v>
      </c>
      <c r="BE577" s="224" t="n">
        <f aca="false">AZ587-SUM(AX577:AX582)</f>
        <v>46</v>
      </c>
      <c r="BF577" s="229" t="n">
        <f aca="false">IF(SUM(BF578:BF582)&gt;0,0,IF(BC576&lt;0,BB576+(AX576-BC577)/AX576*10,0))</f>
        <v>0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99"/>
      <c r="BO577" s="99"/>
      <c r="BP577" s="99"/>
      <c r="BQ577" s="99"/>
      <c r="BR577" s="99"/>
      <c r="BS577" s="99"/>
      <c r="BT577" s="99"/>
      <c r="BU577" s="99"/>
      <c r="BV577" s="99"/>
      <c r="BW577" s="99"/>
      <c r="BX577" s="99"/>
      <c r="BY577" s="99"/>
    </row>
    <row r="578" s="97" customFormat="true" ht="12.4" hidden="false" customHeight="false" outlineLevel="0" collapsed="false">
      <c r="V578" s="98"/>
      <c r="X578" s="223" t="n">
        <f aca="false">J552</f>
        <v>0</v>
      </c>
      <c r="Y578" s="98" t="n">
        <v>65</v>
      </c>
      <c r="Z578" s="224" t="n">
        <f aca="false">Y578*X578</f>
        <v>0</v>
      </c>
      <c r="AA578" s="224"/>
      <c r="AB578" s="97" t="n">
        <v>60</v>
      </c>
      <c r="AC578" s="224" t="n">
        <f aca="false">X587-SUM(X578:X582)</f>
        <v>196.157142857143</v>
      </c>
      <c r="AD578" s="224" t="n">
        <f aca="false">Y587-SUM(X578:X582)</f>
        <v>653.857142857143</v>
      </c>
      <c r="AE578" s="224" t="n">
        <f aca="false">Z587-SUM(X578:X582)</f>
        <v>1112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216" t="n">
        <f aca="false">X578-AX578</f>
        <v>0</v>
      </c>
      <c r="AL578" s="98" t="n">
        <v>65</v>
      </c>
      <c r="AM578" s="224" t="n">
        <f aca="false">AL578*AK578</f>
        <v>0</v>
      </c>
      <c r="AN578" s="224"/>
      <c r="AO578" s="97" t="n">
        <v>60</v>
      </c>
      <c r="AP578" s="224" t="n">
        <f aca="false">AK587-SUM(AK578:AK582)</f>
        <v>187.971428571429</v>
      </c>
      <c r="AQ578" s="224" t="n">
        <f aca="false">AL587-SUM(AK578:AK582)</f>
        <v>626.571428571428</v>
      </c>
      <c r="AR578" s="224" t="n">
        <f aca="false">AM587-SUM(AK578:AK582)</f>
        <v>1065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223" t="n">
        <f aca="false">K552</f>
        <v>0</v>
      </c>
      <c r="AY578" s="98" t="n">
        <v>65</v>
      </c>
      <c r="AZ578" s="224" t="n">
        <f aca="false">AY578*AX578</f>
        <v>0</v>
      </c>
      <c r="BA578" s="224"/>
      <c r="BB578" s="97" t="n">
        <v>60</v>
      </c>
      <c r="BC578" s="224" t="n">
        <f aca="false">AX587-SUM(AX578:AX582)</f>
        <v>8.18571428571429</v>
      </c>
      <c r="BD578" s="224" t="n">
        <f aca="false">AY587-SUM(AX578:AX582)</f>
        <v>27.2857142857143</v>
      </c>
      <c r="BE578" s="224" t="n">
        <f aca="false">AZ587-SUM(AX578:AX582)</f>
        <v>46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99"/>
      <c r="BO578" s="99"/>
      <c r="BP578" s="99"/>
      <c r="BQ578" s="99"/>
      <c r="BR578" s="99"/>
      <c r="BS578" s="99"/>
      <c r="BT578" s="99"/>
      <c r="BU578" s="99"/>
      <c r="BV578" s="99"/>
      <c r="BW578" s="99"/>
      <c r="BX578" s="99"/>
      <c r="BY578" s="99"/>
    </row>
    <row r="579" s="97" customFormat="true" ht="12.4" hidden="false" customHeight="false" outlineLevel="0" collapsed="false">
      <c r="V579" s="98"/>
      <c r="X579" s="223" t="n">
        <f aca="false">L552</f>
        <v>0</v>
      </c>
      <c r="Y579" s="98" t="n">
        <v>75</v>
      </c>
      <c r="Z579" s="224" t="n">
        <f aca="false">Y579*X579</f>
        <v>0</v>
      </c>
      <c r="AA579" s="224"/>
      <c r="AB579" s="97" t="n">
        <v>70</v>
      </c>
      <c r="AC579" s="224" t="n">
        <f aca="false">X587-X582-X581-X580-X579</f>
        <v>196.157142857143</v>
      </c>
      <c r="AD579" s="224" t="n">
        <f aca="false">Y587-SUM(X579:X582)</f>
        <v>653.857142857143</v>
      </c>
      <c r="AE579" s="224" t="n">
        <f aca="false">Z587-SUM(X579:X582)</f>
        <v>1112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216" t="n">
        <f aca="false">X579-AX579</f>
        <v>0</v>
      </c>
      <c r="AL579" s="98" t="n">
        <v>75</v>
      </c>
      <c r="AM579" s="224" t="n">
        <f aca="false">AL579*AK579</f>
        <v>0</v>
      </c>
      <c r="AN579" s="224"/>
      <c r="AO579" s="97" t="n">
        <v>70</v>
      </c>
      <c r="AP579" s="224" t="n">
        <f aca="false">AK587-AK582-AK581-AK580-AK579</f>
        <v>187.971428571429</v>
      </c>
      <c r="AQ579" s="224" t="n">
        <f aca="false">AL587-SUM(AK579:AK582)</f>
        <v>626.571428571428</v>
      </c>
      <c r="AR579" s="224" t="n">
        <f aca="false">AM587-SUM(AK579:AK582)</f>
        <v>1065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223" t="n">
        <f aca="false">M552</f>
        <v>0</v>
      </c>
      <c r="AY579" s="98" t="n">
        <v>75</v>
      </c>
      <c r="AZ579" s="224" t="n">
        <f aca="false">AY579*AX579</f>
        <v>0</v>
      </c>
      <c r="BA579" s="224"/>
      <c r="BB579" s="97" t="n">
        <v>70</v>
      </c>
      <c r="BC579" s="224" t="n">
        <f aca="false">AX587-AX582-AX581-AX580-AX579</f>
        <v>8.18571428571429</v>
      </c>
      <c r="BD579" s="224" t="n">
        <f aca="false">AY587-SUM(AX579:AX582)</f>
        <v>27.2857142857143</v>
      </c>
      <c r="BE579" s="224" t="n">
        <f aca="false">AZ587-SUM(AX579:AX582)</f>
        <v>46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99"/>
      <c r="BO579" s="99"/>
      <c r="BP579" s="99"/>
      <c r="BQ579" s="99"/>
      <c r="BR579" s="99"/>
      <c r="BS579" s="99"/>
      <c r="BT579" s="99"/>
      <c r="BU579" s="99"/>
      <c r="BV579" s="99"/>
      <c r="BW579" s="99"/>
      <c r="BX579" s="99"/>
      <c r="BY579" s="99"/>
    </row>
    <row r="580" s="97" customFormat="true" ht="12.4" hidden="false" customHeight="false" outlineLevel="0" collapsed="false">
      <c r="V580" s="98"/>
      <c r="X580" s="223" t="n">
        <f aca="false">N552</f>
        <v>0</v>
      </c>
      <c r="Y580" s="98" t="n">
        <v>85</v>
      </c>
      <c r="Z580" s="224" t="n">
        <f aca="false">Y580*X580</f>
        <v>0</v>
      </c>
      <c r="AA580" s="224"/>
      <c r="AB580" s="97" t="n">
        <v>80</v>
      </c>
      <c r="AC580" s="224" t="n">
        <f aca="false">X587-X582-X581-X580</f>
        <v>196.157142857143</v>
      </c>
      <c r="AD580" s="224" t="n">
        <f aca="false">Y587-SUM(X580:X582)</f>
        <v>653.857142857143</v>
      </c>
      <c r="AE580" s="224" t="n">
        <f aca="false">Z587-SUM(X580:X582)</f>
        <v>1112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216" t="n">
        <f aca="false">X580-AX580</f>
        <v>0</v>
      </c>
      <c r="AL580" s="98" t="n">
        <v>85</v>
      </c>
      <c r="AM580" s="224" t="n">
        <f aca="false">AL580*AK580</f>
        <v>0</v>
      </c>
      <c r="AN580" s="224"/>
      <c r="AO580" s="97" t="n">
        <v>80</v>
      </c>
      <c r="AP580" s="224" t="n">
        <f aca="false">AK587-AK582-AK581-AK580</f>
        <v>187.971428571429</v>
      </c>
      <c r="AQ580" s="224" t="n">
        <f aca="false">AL587-SUM(AK580:AK582)</f>
        <v>626.571428571428</v>
      </c>
      <c r="AR580" s="224" t="n">
        <f aca="false">AM587-SUM(AK580:AK582)</f>
        <v>1065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223" t="n">
        <f aca="false">O552</f>
        <v>0</v>
      </c>
      <c r="AY580" s="98" t="n">
        <v>85</v>
      </c>
      <c r="AZ580" s="224" t="n">
        <f aca="false">AY580*AX580</f>
        <v>0</v>
      </c>
      <c r="BA580" s="224"/>
      <c r="BB580" s="97" t="n">
        <v>80</v>
      </c>
      <c r="BC580" s="224" t="n">
        <f aca="false">AX587-AX582-AX581-AX580</f>
        <v>8.18571428571429</v>
      </c>
      <c r="BD580" s="224" t="n">
        <f aca="false">AY587-SUM(AX580:AX582)</f>
        <v>27.2857142857143</v>
      </c>
      <c r="BE580" s="224" t="n">
        <f aca="false">AZ587-SUM(AX580:AX582)</f>
        <v>46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99"/>
      <c r="BO580" s="99"/>
      <c r="BP580" s="99"/>
      <c r="BQ580" s="99"/>
      <c r="BR580" s="99"/>
      <c r="BS580" s="99"/>
      <c r="BT580" s="99"/>
      <c r="BU580" s="99"/>
      <c r="BV580" s="99"/>
      <c r="BW580" s="99"/>
      <c r="BX580" s="99"/>
      <c r="BY580" s="99"/>
    </row>
    <row r="581" s="97" customFormat="true" ht="12.4" hidden="false" customHeight="false" outlineLevel="0" collapsed="false">
      <c r="V581" s="98"/>
      <c r="X581" s="223" t="n">
        <f aca="false">P552</f>
        <v>0</v>
      </c>
      <c r="Y581" s="98" t="n">
        <v>95</v>
      </c>
      <c r="Z581" s="224" t="n">
        <f aca="false">Y581*X581</f>
        <v>0</v>
      </c>
      <c r="AA581" s="224"/>
      <c r="AB581" s="97" t="n">
        <v>90</v>
      </c>
      <c r="AC581" s="224" t="n">
        <f aca="false">X587-X582-X581</f>
        <v>196.157142857143</v>
      </c>
      <c r="AD581" s="224" t="n">
        <f aca="false">Y587-X582-X581</f>
        <v>653.857142857143</v>
      </c>
      <c r="AE581" s="224" t="n">
        <f aca="false">Z587-X582-X581</f>
        <v>1112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216" t="n">
        <f aca="false">X581-AX581</f>
        <v>0</v>
      </c>
      <c r="AL581" s="98" t="n">
        <v>95</v>
      </c>
      <c r="AM581" s="224" t="n">
        <f aca="false">AL581*AK581</f>
        <v>0</v>
      </c>
      <c r="AN581" s="224"/>
      <c r="AO581" s="97" t="n">
        <v>90</v>
      </c>
      <c r="AP581" s="224" t="n">
        <f aca="false">AK587-AK582-AK581</f>
        <v>187.971428571429</v>
      </c>
      <c r="AQ581" s="224" t="n">
        <f aca="false">AL587-AK582-AK581</f>
        <v>626.571428571428</v>
      </c>
      <c r="AR581" s="224" t="n">
        <f aca="false">AM587-AK582-AK581</f>
        <v>1065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223" t="n">
        <f aca="false">Q552</f>
        <v>0</v>
      </c>
      <c r="AY581" s="98" t="n">
        <v>95</v>
      </c>
      <c r="AZ581" s="224" t="n">
        <f aca="false">AY581*AX581</f>
        <v>0</v>
      </c>
      <c r="BA581" s="224"/>
      <c r="BB581" s="97" t="n">
        <v>90</v>
      </c>
      <c r="BC581" s="224" t="n">
        <f aca="false">AX587-AX582-AX581</f>
        <v>8.18571428571429</v>
      </c>
      <c r="BD581" s="224" t="n">
        <f aca="false">AY587-AX582-AX581</f>
        <v>27.2857142857143</v>
      </c>
      <c r="BE581" s="224" t="n">
        <f aca="false">AZ587-AX582-AX581</f>
        <v>46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99"/>
      <c r="BO581" s="99"/>
      <c r="BP581" s="99"/>
      <c r="BQ581" s="99"/>
      <c r="BR581" s="99"/>
      <c r="BS581" s="99"/>
      <c r="BT581" s="99"/>
      <c r="BU581" s="99"/>
      <c r="BV581" s="99"/>
      <c r="BW581" s="99"/>
      <c r="BX581" s="99"/>
      <c r="BY581" s="99"/>
    </row>
    <row r="582" s="97" customFormat="true" ht="12.4" hidden="false" customHeight="false" outlineLevel="0" collapsed="false">
      <c r="V582" s="98"/>
      <c r="X582" s="223" t="n">
        <f aca="false">R552</f>
        <v>0</v>
      </c>
      <c r="Y582" s="98" t="n">
        <v>105</v>
      </c>
      <c r="Z582" s="224" t="n">
        <f aca="false">Y582*X582</f>
        <v>0</v>
      </c>
      <c r="AA582" s="224"/>
      <c r="AB582" s="97" t="n">
        <v>100</v>
      </c>
      <c r="AC582" s="224" t="n">
        <f aca="false">X587-X582</f>
        <v>196.157142857143</v>
      </c>
      <c r="AD582" s="224" t="n">
        <f aca="false">Y587-X582</f>
        <v>653.857142857143</v>
      </c>
      <c r="AE582" s="224" t="n">
        <f aca="false">Z587-X582</f>
        <v>1112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216" t="n">
        <f aca="false">X582-AX582</f>
        <v>0</v>
      </c>
      <c r="AL582" s="98" t="n">
        <v>105</v>
      </c>
      <c r="AM582" s="224" t="n">
        <f aca="false">AL582*AK582</f>
        <v>0</v>
      </c>
      <c r="AN582" s="224"/>
      <c r="AO582" s="97" t="n">
        <v>100</v>
      </c>
      <c r="AP582" s="224" t="n">
        <f aca="false">AK587-AK582</f>
        <v>187.971428571429</v>
      </c>
      <c r="AQ582" s="224" t="n">
        <f aca="false">AL587-AK582</f>
        <v>626.571428571428</v>
      </c>
      <c r="AR582" s="224" t="n">
        <f aca="false">AM587-AK582</f>
        <v>1065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223" t="n">
        <f aca="false">S552</f>
        <v>0</v>
      </c>
      <c r="AY582" s="98" t="n">
        <v>105</v>
      </c>
      <c r="AZ582" s="224" t="n">
        <f aca="false">AY582*AX582</f>
        <v>0</v>
      </c>
      <c r="BA582" s="224"/>
      <c r="BB582" s="97" t="n">
        <v>100</v>
      </c>
      <c r="BC582" s="224" t="n">
        <f aca="false">AX587-AX582</f>
        <v>8.18571428571429</v>
      </c>
      <c r="BD582" s="224" t="n">
        <f aca="false">AY587-AX582</f>
        <v>27.2857142857143</v>
      </c>
      <c r="BE582" s="224" t="n">
        <f aca="false">AZ587-AX582</f>
        <v>46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99"/>
      <c r="BO582" s="99"/>
      <c r="BP582" s="99"/>
      <c r="BQ582" s="99"/>
      <c r="BR582" s="99"/>
      <c r="BS582" s="99"/>
      <c r="BT582" s="99"/>
      <c r="BU582" s="99"/>
      <c r="BV582" s="99"/>
      <c r="BW582" s="99"/>
      <c r="BX582" s="99"/>
      <c r="BY582" s="99"/>
    </row>
    <row r="583" s="97" customFormat="true" ht="12.75" hidden="false" customHeight="false" outlineLevel="0" collapsed="false">
      <c r="A583" s="175" t="n">
        <f aca="false">(H552+J552+L552+N552+P552+R552)/T552</f>
        <v>0.000436967445925279</v>
      </c>
      <c r="B583" s="176" t="s">
        <v>131</v>
      </c>
      <c r="C583" s="170"/>
      <c r="D583" s="170"/>
      <c r="E583" s="170"/>
      <c r="F583" s="170"/>
      <c r="G583" s="170"/>
      <c r="H583" s="170"/>
      <c r="I583" s="170"/>
      <c r="J583" s="170"/>
      <c r="K583" s="170"/>
      <c r="L583" s="177" t="n">
        <f aca="false">(I552+K552+M552+O552+Q552+S552)/U552</f>
        <v>0</v>
      </c>
      <c r="M583" s="176" t="s">
        <v>132</v>
      </c>
      <c r="N583" s="170"/>
      <c r="O583" s="170"/>
      <c r="P583" s="170"/>
      <c r="Q583" s="170"/>
      <c r="R583" s="170"/>
      <c r="S583" s="170"/>
      <c r="T583" s="170"/>
      <c r="U583" s="170"/>
      <c r="V583" s="98"/>
      <c r="X583" s="230" t="s">
        <v>152</v>
      </c>
      <c r="Y583" s="98"/>
      <c r="Z583" s="98"/>
      <c r="AA583" s="224"/>
      <c r="AE583" s="231"/>
      <c r="AF583" s="232"/>
      <c r="AG583" s="232"/>
      <c r="AH583" s="232"/>
      <c r="AK583" s="230" t="s">
        <v>152</v>
      </c>
      <c r="AL583" s="98"/>
      <c r="AM583" s="98"/>
      <c r="AN583" s="224"/>
      <c r="AR583" s="231"/>
      <c r="AS583" s="232"/>
      <c r="AT583" s="232"/>
      <c r="AU583" s="232"/>
      <c r="AX583" s="230" t="s">
        <v>152</v>
      </c>
      <c r="AY583" s="98"/>
      <c r="AZ583" s="98"/>
      <c r="BA583" s="224"/>
      <c r="BE583" s="231"/>
      <c r="BF583" s="232"/>
      <c r="BG583" s="232"/>
      <c r="BH583" s="232"/>
      <c r="BI583" s="99"/>
      <c r="BJ583" s="99"/>
      <c r="BK583" s="99"/>
      <c r="BL583" s="99"/>
      <c r="BM583" s="100"/>
      <c r="BN583" s="99"/>
      <c r="BO583" s="99"/>
      <c r="BP583" s="99"/>
      <c r="BQ583" s="99"/>
      <c r="BR583" s="99"/>
      <c r="BS583" s="99"/>
      <c r="BT583" s="99"/>
      <c r="BU583" s="99"/>
      <c r="BV583" s="99"/>
      <c r="BW583" s="99"/>
      <c r="BX583" s="99"/>
      <c r="BY583" s="99"/>
    </row>
    <row r="584" s="97" customFormat="true" ht="12.75" hidden="false" customHeight="false" outlineLevel="0" collapsed="false">
      <c r="A584" s="175" t="n">
        <f aca="false">(P552+R552)/T552</f>
        <v>0</v>
      </c>
      <c r="B584" s="176" t="s">
        <v>133</v>
      </c>
      <c r="C584" s="170"/>
      <c r="D584" s="170"/>
      <c r="E584" s="170"/>
      <c r="F584" s="170"/>
      <c r="G584" s="170"/>
      <c r="H584" s="170"/>
      <c r="I584" s="170"/>
      <c r="J584" s="170"/>
      <c r="K584" s="180"/>
      <c r="L584" s="175" t="n">
        <f aca="false">(Q552+S552)/U552</f>
        <v>0</v>
      </c>
      <c r="M584" s="176" t="s">
        <v>133</v>
      </c>
      <c r="N584" s="170"/>
      <c r="O584" s="170"/>
      <c r="P584" s="170"/>
      <c r="Q584" s="170"/>
      <c r="R584" s="170"/>
      <c r="S584" s="170"/>
      <c r="T584" s="170"/>
      <c r="U584" s="170"/>
      <c r="V584" s="98"/>
      <c r="X584" s="223" t="n">
        <f aca="false">SUM(X574:X582)</f>
        <v>1307.71428571429</v>
      </c>
      <c r="Z584" s="224" t="n">
        <f aca="false">SUM(Z574:Z582)</f>
        <v>27970</v>
      </c>
      <c r="AA584" s="224"/>
      <c r="AE584" s="231"/>
      <c r="AF584" s="233"/>
      <c r="AG584" s="233"/>
      <c r="AH584" s="233"/>
      <c r="AK584" s="223" t="n">
        <f aca="false">SUM(AK574:AK582)</f>
        <v>1253.14285714286</v>
      </c>
      <c r="AM584" s="224" t="n">
        <f aca="false">SUM(AM574:AM582)</f>
        <v>26827.1428571428</v>
      </c>
      <c r="AN584" s="224"/>
      <c r="AR584" s="231"/>
      <c r="AS584" s="233"/>
      <c r="AT584" s="233"/>
      <c r="AU584" s="233"/>
      <c r="AX584" s="223" t="n">
        <f aca="false">SUM(AX574:AX582)</f>
        <v>54.5714285714286</v>
      </c>
      <c r="AZ584" s="224" t="n">
        <f aca="false">SUM(AZ574:AZ582)</f>
        <v>1142.85714285714</v>
      </c>
      <c r="BA584" s="224"/>
      <c r="BE584" s="231"/>
      <c r="BF584" s="233"/>
      <c r="BG584" s="233"/>
      <c r="BH584" s="233"/>
      <c r="BI584" s="99"/>
      <c r="BJ584" s="99"/>
      <c r="BK584" s="99"/>
      <c r="BL584" s="99"/>
      <c r="BM584" s="100"/>
      <c r="BN584" s="99"/>
      <c r="BO584" s="99"/>
      <c r="BP584" s="99"/>
      <c r="BQ584" s="99"/>
      <c r="BR584" s="99"/>
      <c r="BS584" s="99"/>
      <c r="BT584" s="99"/>
      <c r="BU584" s="99"/>
      <c r="BV584" s="99"/>
      <c r="BW584" s="99"/>
      <c r="BX584" s="99"/>
      <c r="BY584" s="99"/>
    </row>
    <row r="585" s="97" customFormat="true" ht="12.4" hidden="false" customHeight="false" outlineLevel="0" collapsed="false">
      <c r="V585" s="98"/>
      <c r="X585" s="234" t="n">
        <v>0.15</v>
      </c>
      <c r="Y585" s="235" t="n">
        <v>0.5</v>
      </c>
      <c r="Z585" s="235" t="n">
        <v>0.85</v>
      </c>
      <c r="AA585" s="224"/>
      <c r="AE585" s="231"/>
      <c r="AF585" s="233"/>
      <c r="AG585" s="233"/>
      <c r="AH585" s="233"/>
      <c r="AK585" s="234" t="n">
        <v>0.15</v>
      </c>
      <c r="AL585" s="235" t="n">
        <v>0.5</v>
      </c>
      <c r="AM585" s="235" t="n">
        <v>0.85</v>
      </c>
      <c r="AN585" s="224"/>
      <c r="AR585" s="231"/>
      <c r="AS585" s="233"/>
      <c r="AT585" s="233"/>
      <c r="AU585" s="233"/>
      <c r="AX585" s="234" t="n">
        <v>0.15</v>
      </c>
      <c r="AY585" s="235" t="n">
        <v>0.5</v>
      </c>
      <c r="AZ585" s="235" t="n">
        <v>0.85</v>
      </c>
      <c r="BA585" s="224"/>
      <c r="BE585" s="231"/>
      <c r="BF585" s="233"/>
      <c r="BG585" s="233"/>
      <c r="BH585" s="233"/>
      <c r="BI585" s="99"/>
      <c r="BJ585" s="99"/>
      <c r="BK585" s="99"/>
      <c r="BL585" s="99"/>
      <c r="BM585" s="100"/>
      <c r="BN585" s="99"/>
      <c r="BO585" s="99"/>
      <c r="BP585" s="99"/>
      <c r="BQ585" s="99"/>
      <c r="BR585" s="99"/>
      <c r="BS585" s="99"/>
      <c r="BT585" s="99"/>
      <c r="BU585" s="99"/>
      <c r="BV585" s="99"/>
      <c r="BW585" s="99"/>
      <c r="BX585" s="99"/>
      <c r="BY585" s="99"/>
    </row>
    <row r="586" s="97" customFormat="true" ht="16.5" hidden="false" customHeight="false" outlineLevel="0" collapsed="false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 s="98"/>
      <c r="X586" s="237"/>
      <c r="Y586" s="238"/>
      <c r="Z586" s="238"/>
      <c r="AA586" s="224"/>
      <c r="AE586" s="231"/>
      <c r="AF586" s="233"/>
      <c r="AG586" s="233"/>
      <c r="AH586" s="233"/>
      <c r="AK586" s="237"/>
      <c r="AL586" s="238"/>
      <c r="AM586" s="238"/>
      <c r="AN586" s="224"/>
      <c r="AR586" s="231"/>
      <c r="AS586" s="233"/>
      <c r="AT586" s="233"/>
      <c r="AU586" s="233"/>
      <c r="AX586" s="237"/>
      <c r="AY586" s="238"/>
      <c r="AZ586" s="238"/>
      <c r="BA586" s="224"/>
      <c r="BE586" s="231"/>
      <c r="BF586" s="233"/>
      <c r="BG586" s="233"/>
      <c r="BH586" s="233"/>
      <c r="BI586" s="99"/>
      <c r="BJ586" s="99"/>
      <c r="BK586" s="99"/>
      <c r="BL586" s="99"/>
      <c r="BM586" s="100"/>
      <c r="BN586" s="99"/>
      <c r="BO586" s="99"/>
      <c r="BP586" s="99"/>
      <c r="BQ586" s="99"/>
      <c r="BR586" s="99"/>
      <c r="BS586" s="99"/>
      <c r="BT586" s="99"/>
      <c r="BU586" s="99"/>
      <c r="BV586" s="99"/>
      <c r="BW586" s="99"/>
      <c r="BX586" s="99"/>
      <c r="BY586" s="99"/>
    </row>
    <row r="587" s="97" customFormat="true" ht="12.4" hidden="false" customHeight="false" outlineLevel="0" collapsed="false">
      <c r="V587" s="98"/>
      <c r="X587" s="239" t="n">
        <f aca="false">X584*X585</f>
        <v>196.157142857143</v>
      </c>
      <c r="Y587" s="240" t="n">
        <f aca="false">X584*Y585</f>
        <v>653.857142857143</v>
      </c>
      <c r="Z587" s="240" t="n">
        <f aca="false">ROUND((X584*Z585),0)</f>
        <v>1112</v>
      </c>
      <c r="AA587" s="241" t="s">
        <v>153</v>
      </c>
      <c r="AB587" s="242" t="n">
        <f aca="false">Z584/X584</f>
        <v>21.3884640594276</v>
      </c>
      <c r="AC587" s="243"/>
      <c r="AD587" s="243"/>
      <c r="AE587" s="244"/>
      <c r="AF587" s="245"/>
      <c r="AG587" s="245"/>
      <c r="AH587" s="245"/>
      <c r="AK587" s="239" t="n">
        <f aca="false">AK584*AK585</f>
        <v>187.971428571429</v>
      </c>
      <c r="AL587" s="240" t="n">
        <f aca="false">AK584*AL585</f>
        <v>626.571428571428</v>
      </c>
      <c r="AM587" s="240" t="n">
        <f aca="false">ROUND((AK584*AM585),0)</f>
        <v>1065</v>
      </c>
      <c r="AN587" s="241" t="s">
        <v>153</v>
      </c>
      <c r="AO587" s="242" t="n">
        <f aca="false">AM584/AK584</f>
        <v>21.4078887368901</v>
      </c>
      <c r="AP587" s="243"/>
      <c r="AQ587" s="243"/>
      <c r="AR587" s="244"/>
      <c r="AS587" s="245"/>
      <c r="AT587" s="245"/>
      <c r="AU587" s="245"/>
      <c r="AX587" s="239" t="n">
        <f aca="false">AX584*AX585</f>
        <v>8.18571428571429</v>
      </c>
      <c r="AY587" s="240" t="n">
        <f aca="false">AX584*AY585</f>
        <v>27.2857142857143</v>
      </c>
      <c r="AZ587" s="240" t="n">
        <f aca="false">ROUND((AX584*AZ585),0)</f>
        <v>46</v>
      </c>
      <c r="BA587" s="241" t="s">
        <v>153</v>
      </c>
      <c r="BB587" s="242" t="n">
        <f aca="false">AZ584/AX584</f>
        <v>20.9424083769633</v>
      </c>
      <c r="BC587" s="243"/>
      <c r="BD587" s="243"/>
      <c r="BE587" s="244"/>
      <c r="BF587" s="245"/>
      <c r="BG587" s="245"/>
      <c r="BH587" s="245"/>
      <c r="BI587" s="99"/>
      <c r="BJ587" s="99"/>
      <c r="BK587" s="99"/>
      <c r="BL587" s="99"/>
      <c r="BM587" s="100"/>
      <c r="BN587" s="99"/>
      <c r="BO587" s="99"/>
      <c r="BP587" s="99"/>
      <c r="BQ587" s="99"/>
      <c r="BR587" s="99"/>
      <c r="BS587" s="99"/>
      <c r="BT587" s="99"/>
      <c r="BU587" s="99"/>
      <c r="BV587" s="99"/>
      <c r="BW587" s="99"/>
      <c r="BX587" s="99"/>
      <c r="BY587" s="99"/>
    </row>
    <row r="588" s="97" customFormat="true" ht="12.4" hidden="false" customHeight="false" outlineLevel="0" collapsed="false">
      <c r="V588" s="98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99"/>
      <c r="BO588" s="99"/>
      <c r="BP588" s="99"/>
      <c r="BQ588" s="99"/>
      <c r="BR588" s="99"/>
      <c r="BS588" s="99"/>
      <c r="BT588" s="99"/>
      <c r="BU588" s="99"/>
      <c r="BV588" s="99"/>
      <c r="BW588" s="99"/>
      <c r="BX588" s="99"/>
      <c r="BY588" s="99"/>
    </row>
    <row r="589" s="97" customFormat="true" ht="12.4" hidden="false" customHeight="false" outlineLevel="0" collapsed="false">
      <c r="V589" s="98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99"/>
      <c r="BO589" s="99"/>
      <c r="BP589" s="99"/>
      <c r="BQ589" s="99"/>
      <c r="BR589" s="99"/>
      <c r="BS589" s="99"/>
      <c r="BT589" s="99"/>
      <c r="BU589" s="99"/>
      <c r="BV589" s="99"/>
      <c r="BW589" s="99"/>
      <c r="BX589" s="99"/>
      <c r="BY589" s="99"/>
    </row>
    <row r="590" s="97" customFormat="true" ht="12.4" hidden="false" customHeight="false" outlineLevel="0" collapsed="false">
      <c r="V590" s="173" t="s">
        <v>122</v>
      </c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99"/>
      <c r="BO590" s="99"/>
      <c r="BP590" s="99"/>
      <c r="BQ590" s="99"/>
      <c r="BR590" s="99"/>
      <c r="BS590" s="99"/>
      <c r="BT590" s="99"/>
      <c r="BU590" s="99"/>
      <c r="BV590" s="99"/>
      <c r="BW590" s="99"/>
      <c r="BX590" s="99"/>
      <c r="BY590" s="99"/>
    </row>
    <row r="591" s="97" customFormat="true" ht="12.4" hidden="false" customHeight="false" outlineLevel="0" collapsed="false">
      <c r="V591" s="173" t="s">
        <v>123</v>
      </c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99"/>
      <c r="BO591" s="99"/>
      <c r="BP591" s="99"/>
      <c r="BQ591" s="99"/>
      <c r="BR591" s="99"/>
      <c r="BS591" s="99"/>
      <c r="BT591" s="99"/>
      <c r="BU591" s="99"/>
      <c r="BV591" s="99"/>
      <c r="BW591" s="99"/>
      <c r="BX591" s="99"/>
      <c r="BY591" s="99"/>
    </row>
    <row r="592" s="97" customFormat="true" ht="12.4" hidden="false" customHeight="false" outlineLevel="0" collapsed="false">
      <c r="V592" s="173" t="s">
        <v>124</v>
      </c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99"/>
      <c r="BO592" s="99"/>
      <c r="BP592" s="99"/>
      <c r="BQ592" s="99"/>
      <c r="BR592" s="99"/>
      <c r="BS592" s="99"/>
      <c r="BT592" s="99"/>
      <c r="BU592" s="99"/>
      <c r="BV592" s="99"/>
      <c r="BW592" s="99"/>
      <c r="BX592" s="99"/>
      <c r="BY592" s="99"/>
    </row>
    <row r="593" s="97" customFormat="true" ht="12.4" hidden="false" customHeight="false" outlineLevel="0" collapsed="false">
      <c r="A593" s="246"/>
      <c r="B593" s="215"/>
      <c r="C593" s="215"/>
      <c r="D593" s="215"/>
      <c r="E593" s="247" t="s">
        <v>17</v>
      </c>
      <c r="F593" s="247" t="s">
        <v>18</v>
      </c>
      <c r="G593" s="247" t="s">
        <v>19</v>
      </c>
      <c r="H593" s="215" t="s">
        <v>20</v>
      </c>
      <c r="I593" s="215"/>
      <c r="J593" s="215"/>
      <c r="K593" s="246"/>
      <c r="V593" s="173" t="s">
        <v>125</v>
      </c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99"/>
      <c r="BO593" s="99"/>
      <c r="BP593" s="99"/>
      <c r="BQ593" s="99"/>
      <c r="BR593" s="99"/>
      <c r="BS593" s="99"/>
      <c r="BT593" s="99"/>
      <c r="BU593" s="99"/>
      <c r="BV593" s="99"/>
      <c r="BW593" s="99"/>
      <c r="BX593" s="99"/>
      <c r="BY593" s="99"/>
    </row>
    <row r="594" s="97" customFormat="true" ht="12.4" hidden="false" customHeight="false" outlineLevel="0" collapsed="false">
      <c r="A594" s="246" t="s">
        <v>154</v>
      </c>
      <c r="B594" s="215"/>
      <c r="C594" s="215"/>
      <c r="D594" s="215"/>
      <c r="E594" s="248" t="n">
        <f aca="false">G594+F594</f>
        <v>9154</v>
      </c>
      <c r="F594" s="248" t="n">
        <f aca="false">SUM(CA3:CL170)</f>
        <v>8772</v>
      </c>
      <c r="G594" s="248" t="n">
        <f aca="false">SUM(BN3:BY170)</f>
        <v>382</v>
      </c>
      <c r="H594" s="249" t="n">
        <f aca="false">G594/E594</f>
        <v>0.0417303910858641</v>
      </c>
      <c r="I594" s="215"/>
      <c r="J594" s="215"/>
      <c r="K594" s="246"/>
      <c r="R594" s="1"/>
      <c r="S594" s="1"/>
      <c r="T594" s="1"/>
      <c r="V594" s="173" t="s">
        <v>126</v>
      </c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99"/>
      <c r="BO594" s="99"/>
      <c r="BP594" s="99"/>
      <c r="BQ594" s="99"/>
      <c r="BR594" s="99"/>
      <c r="BS594" s="99"/>
      <c r="BT594" s="99"/>
      <c r="BU594" s="99"/>
      <c r="BV594" s="99"/>
      <c r="BW594" s="99"/>
      <c r="BX594" s="99"/>
      <c r="BY594" s="99"/>
    </row>
    <row r="595" s="97" customFormat="true" ht="12.4" hidden="false" customHeight="false" outlineLevel="0" collapsed="false">
      <c r="A595" s="246" t="s">
        <v>155</v>
      </c>
      <c r="B595" s="215"/>
      <c r="C595" s="215"/>
      <c r="D595" s="215"/>
      <c r="E595" s="248" t="n">
        <f aca="false">G595+F595</f>
        <v>1307.71428571429</v>
      </c>
      <c r="F595" s="248" t="n">
        <f aca="false">F594/7</f>
        <v>1253.14285714286</v>
      </c>
      <c r="G595" s="248" t="n">
        <f aca="false">G594/7</f>
        <v>54.5714285714286</v>
      </c>
      <c r="H595" s="249" t="n">
        <f aca="false">G595/E595</f>
        <v>0.0417303910858641</v>
      </c>
      <c r="I595" s="215"/>
      <c r="J595" s="215"/>
      <c r="K595" s="246"/>
      <c r="R595" s="1"/>
      <c r="S595" s="1"/>
      <c r="T595" s="1"/>
      <c r="V595" s="173" t="s">
        <v>127</v>
      </c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99"/>
      <c r="BO595" s="99"/>
      <c r="BP595" s="99"/>
      <c r="BQ595" s="99"/>
      <c r="BR595" s="99"/>
      <c r="BS595" s="99"/>
      <c r="BT595" s="99"/>
      <c r="BU595" s="99"/>
      <c r="BV595" s="99"/>
      <c r="BW595" s="99"/>
      <c r="BX595" s="99"/>
      <c r="BY595" s="99"/>
    </row>
    <row r="596" s="97" customFormat="true" ht="12.4" hidden="false" customHeight="false" outlineLevel="0" collapsed="false">
      <c r="A596" s="246" t="s">
        <v>23</v>
      </c>
      <c r="B596" s="215"/>
      <c r="C596" s="215"/>
      <c r="D596" s="215"/>
      <c r="E596" s="248" t="n">
        <f aca="false">G596+F596</f>
        <v>54.4880952380952</v>
      </c>
      <c r="F596" s="248" t="n">
        <f aca="false">F594/168</f>
        <v>52.2142857142857</v>
      </c>
      <c r="G596" s="248" t="n">
        <f aca="false">G594/168</f>
        <v>2.27380952380952</v>
      </c>
      <c r="H596" s="249" t="n">
        <f aca="false">G596/E596</f>
        <v>0.0417303910858641</v>
      </c>
      <c r="I596" s="215"/>
      <c r="J596" s="215"/>
      <c r="K596" s="246"/>
      <c r="R596" s="1"/>
      <c r="S596" s="1"/>
      <c r="T596" s="1"/>
      <c r="V596" s="173" t="s">
        <v>128</v>
      </c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99"/>
      <c r="BO596" s="99"/>
      <c r="BP596" s="99"/>
      <c r="BQ596" s="99"/>
      <c r="BR596" s="99"/>
      <c r="BS596" s="99"/>
      <c r="BT596" s="99"/>
      <c r="BU596" s="99"/>
      <c r="BV596" s="99"/>
      <c r="BW596" s="99"/>
      <c r="BX596" s="99"/>
      <c r="BY596" s="99"/>
    </row>
    <row r="597" s="97" customFormat="true" ht="12.4" hidden="false" customHeight="false" outlineLevel="0" collapsed="false">
      <c r="A597" s="246" t="s">
        <v>156</v>
      </c>
      <c r="B597" s="215"/>
      <c r="C597" s="215"/>
      <c r="D597" s="215"/>
      <c r="E597" s="248" t="n">
        <f aca="false">G597+F597</f>
        <v>1233.85714285714</v>
      </c>
      <c r="F597" s="248" t="n">
        <f aca="false">(T554-U554)</f>
        <v>1181.85714285714</v>
      </c>
      <c r="G597" s="248" t="n">
        <f aca="false">U554</f>
        <v>52</v>
      </c>
      <c r="H597" s="249" t="n">
        <f aca="false">G597/E597</f>
        <v>0.0421442630543013</v>
      </c>
      <c r="I597" s="215"/>
      <c r="J597" s="215"/>
      <c r="K597" s="246"/>
      <c r="R597" s="1"/>
      <c r="S597" s="1"/>
      <c r="T597" s="1"/>
      <c r="V597" s="173" t="s">
        <v>129</v>
      </c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99"/>
      <c r="BO597" s="99"/>
      <c r="BP597" s="99"/>
      <c r="BQ597" s="99"/>
      <c r="BR597" s="99"/>
      <c r="BS597" s="99"/>
      <c r="BT597" s="99"/>
      <c r="BU597" s="99"/>
      <c r="BV597" s="99"/>
      <c r="BW597" s="99"/>
      <c r="BX597" s="99"/>
      <c r="BY597" s="99"/>
    </row>
    <row r="598" s="97" customFormat="true" ht="12.4" hidden="false" customHeight="false" outlineLevel="0" collapsed="false">
      <c r="A598" s="246" t="s">
        <v>157</v>
      </c>
      <c r="B598" s="215"/>
      <c r="C598" s="215"/>
      <c r="D598" s="215"/>
      <c r="E598" s="248" t="n">
        <f aca="false">G598+F598</f>
        <v>73.8571428571429</v>
      </c>
      <c r="F598" s="248" t="n">
        <f aca="false">(T555-U555)</f>
        <v>71.2857142857143</v>
      </c>
      <c r="G598" s="248" t="n">
        <f aca="false">U555</f>
        <v>2.57142857142857</v>
      </c>
      <c r="H598" s="249" t="n">
        <f aca="false">G598/E598</f>
        <v>0.034816247582205</v>
      </c>
      <c r="I598" s="215"/>
      <c r="J598" s="215"/>
      <c r="K598" s="246"/>
      <c r="V598" s="173" t="s">
        <v>130</v>
      </c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99"/>
      <c r="BO598" s="99"/>
      <c r="BP598" s="99"/>
      <c r="BQ598" s="99"/>
      <c r="BR598" s="99"/>
      <c r="BS598" s="99"/>
      <c r="BT598" s="99"/>
      <c r="BU598" s="99"/>
      <c r="BV598" s="99"/>
      <c r="BW598" s="99"/>
      <c r="BX598" s="99"/>
      <c r="BY598" s="99"/>
    </row>
    <row r="599" s="97" customFormat="true" ht="12.4" hidden="false" customHeight="false" outlineLevel="0" collapsed="false">
      <c r="A599" s="246" t="s">
        <v>158</v>
      </c>
      <c r="B599" s="215"/>
      <c r="C599" s="215"/>
      <c r="D599" s="215"/>
      <c r="E599" s="248" t="n">
        <f aca="false">G599+F599</f>
        <v>1426.4</v>
      </c>
      <c r="F599" s="250" t="n">
        <f aca="false">I491</f>
        <v>1365.6</v>
      </c>
      <c r="G599" s="250" t="n">
        <f aca="false">M491</f>
        <v>60.8</v>
      </c>
      <c r="H599" s="249" t="n">
        <f aca="false">G599/E599</f>
        <v>0.0426247896803141</v>
      </c>
      <c r="I599" s="215"/>
      <c r="J599" s="215"/>
      <c r="K599" s="246"/>
      <c r="V599" s="173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99"/>
      <c r="BO599" s="99"/>
      <c r="BP599" s="99"/>
      <c r="BQ599" s="99"/>
      <c r="BR599" s="99"/>
      <c r="BS599" s="99"/>
      <c r="BT599" s="99"/>
      <c r="BU599" s="99"/>
      <c r="BV599" s="99"/>
      <c r="BW599" s="99"/>
      <c r="BX599" s="99"/>
      <c r="BY599" s="99"/>
    </row>
    <row r="600" s="97" customFormat="true" ht="12.75" hidden="false" customHeight="false" outlineLevel="0" collapsed="false">
      <c r="A600" s="246" t="s">
        <v>159</v>
      </c>
      <c r="B600" s="215"/>
      <c r="C600" s="215"/>
      <c r="D600" s="215"/>
      <c r="E600" s="248" t="n">
        <f aca="false">G600+F600</f>
        <v>1147</v>
      </c>
      <c r="F600" s="247" t="n">
        <f aca="false">I361</f>
        <v>1087</v>
      </c>
      <c r="G600" s="247" t="n">
        <f aca="false">M361</f>
        <v>60</v>
      </c>
      <c r="H600" s="249" t="n">
        <f aca="false">G600/E600</f>
        <v>0.0523103748910201</v>
      </c>
      <c r="I600" s="215"/>
      <c r="J600" s="215"/>
      <c r="K600" s="246"/>
      <c r="V600" s="178"/>
      <c r="AX600" s="170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99"/>
      <c r="BO600" s="99"/>
      <c r="BP600" s="99"/>
      <c r="BQ600" s="99"/>
      <c r="BR600" s="99"/>
      <c r="BS600" s="99"/>
      <c r="BT600" s="99"/>
      <c r="BU600" s="99"/>
      <c r="BV600" s="99"/>
      <c r="BW600" s="99"/>
      <c r="BX600" s="99"/>
      <c r="BY600" s="99"/>
    </row>
    <row r="601" s="97" customFormat="true" ht="12.75" hidden="false" customHeight="false" outlineLevel="0" collapsed="false">
      <c r="A601" s="246" t="s">
        <v>28</v>
      </c>
      <c r="B601" s="215"/>
      <c r="C601" s="215"/>
      <c r="D601" s="215"/>
      <c r="E601" s="248" t="n">
        <f aca="false">G601+F601</f>
        <v>875</v>
      </c>
      <c r="F601" s="247" t="n">
        <f aca="false">I426</f>
        <v>857</v>
      </c>
      <c r="G601" s="247" t="n">
        <f aca="false">M426</f>
        <v>18</v>
      </c>
      <c r="H601" s="249" t="n">
        <f aca="false">G601/E601</f>
        <v>0.0205714285714286</v>
      </c>
      <c r="I601" s="215"/>
      <c r="J601" s="215"/>
      <c r="K601" s="246"/>
      <c r="V601" s="178"/>
      <c r="AA601" s="116"/>
      <c r="AB601" s="116"/>
      <c r="AC601" s="116"/>
      <c r="AD601" s="116"/>
      <c r="AE601" s="116"/>
      <c r="AF601" s="116"/>
      <c r="AG601" s="116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70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99"/>
      <c r="BO601" s="99"/>
      <c r="BP601" s="99"/>
      <c r="BQ601" s="99"/>
      <c r="BR601" s="99"/>
      <c r="BS601" s="99"/>
      <c r="BT601" s="99"/>
      <c r="BU601" s="99"/>
      <c r="BV601" s="99"/>
      <c r="BW601" s="99"/>
      <c r="BX601" s="99"/>
      <c r="BY601" s="99"/>
    </row>
    <row r="602" s="97" customFormat="true" ht="12.75" hidden="false" customHeight="false" outlineLevel="0" collapsed="false">
      <c r="A602" s="246" t="s">
        <v>160</v>
      </c>
      <c r="B602" s="215"/>
      <c r="C602" s="215"/>
      <c r="D602" s="215"/>
      <c r="E602" s="251" t="n">
        <f aca="false">AB587</f>
        <v>21.3884640594276</v>
      </c>
      <c r="F602" s="251" t="n">
        <f aca="false">AO587</f>
        <v>21.4078887368901</v>
      </c>
      <c r="G602" s="251" t="n">
        <f aca="false">BB587</f>
        <v>20.9424083769633</v>
      </c>
      <c r="H602" s="215"/>
      <c r="I602" s="215"/>
      <c r="J602" s="215"/>
      <c r="K602" s="246"/>
      <c r="V602" s="98"/>
      <c r="AA602" s="170"/>
      <c r="AB602" s="170"/>
      <c r="AC602" s="170"/>
      <c r="AD602" s="170"/>
      <c r="AE602" s="170"/>
      <c r="AF602" s="170"/>
      <c r="AG602" s="170"/>
      <c r="AH602" s="170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170"/>
      <c r="AU602" s="170"/>
      <c r="AV602" s="170"/>
      <c r="AW602" s="170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99"/>
      <c r="BO602" s="99"/>
      <c r="BP602" s="99"/>
      <c r="BQ602" s="99"/>
      <c r="BR602" s="99"/>
      <c r="BS602" s="99"/>
      <c r="BT602" s="99"/>
      <c r="BU602" s="99"/>
      <c r="BV602" s="99"/>
      <c r="BW602" s="99"/>
      <c r="BX602" s="99"/>
      <c r="BY602" s="99"/>
    </row>
    <row r="603" s="97" customFormat="true" ht="12.75" hidden="false" customHeight="false" outlineLevel="0" collapsed="false">
      <c r="A603" s="246" t="s">
        <v>161</v>
      </c>
      <c r="B603" s="215"/>
      <c r="C603" s="215"/>
      <c r="D603" s="215"/>
      <c r="E603" s="252" t="n">
        <f aca="false">Y555</f>
        <v>16.6220910038208</v>
      </c>
      <c r="F603" s="252" t="n">
        <f aca="false">Y558</f>
        <v>16.64027559531</v>
      </c>
      <c r="G603" s="252" t="n">
        <f aca="false">Z555</f>
        <v>16.2087912087912</v>
      </c>
      <c r="H603" s="215"/>
      <c r="I603" s="215"/>
      <c r="J603" s="215"/>
      <c r="K603" s="246"/>
      <c r="V603" s="98"/>
      <c r="AA603" s="170"/>
      <c r="AB603" s="170"/>
      <c r="AC603" s="170"/>
      <c r="AD603" s="170"/>
      <c r="AE603" s="170"/>
      <c r="AF603" s="170"/>
      <c r="AG603" s="170"/>
      <c r="AH603" s="170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170"/>
      <c r="AU603" s="170"/>
      <c r="AV603" s="170"/>
      <c r="AW603" s="170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99"/>
      <c r="BO603" s="99"/>
      <c r="BP603" s="99"/>
      <c r="BQ603" s="99"/>
      <c r="BR603" s="99"/>
      <c r="BS603" s="99"/>
      <c r="BT603" s="99"/>
      <c r="BU603" s="99"/>
      <c r="BV603" s="99"/>
      <c r="BW603" s="99"/>
      <c r="BX603" s="99"/>
      <c r="BY603" s="99"/>
    </row>
    <row r="604" s="97" customFormat="true" ht="12.4" hidden="false" customHeight="false" outlineLevel="0" collapsed="false">
      <c r="A604" s="246" t="s">
        <v>162</v>
      </c>
      <c r="B604" s="215"/>
      <c r="C604" s="215"/>
      <c r="D604" s="215"/>
      <c r="E604" s="252" t="n">
        <f aca="false">Y554</f>
        <v>20.357833655706</v>
      </c>
      <c r="F604" s="252" t="n">
        <f aca="false">Y557</f>
        <v>20.4709418837675</v>
      </c>
      <c r="G604" s="252" t="n">
        <f aca="false">Z554</f>
        <v>17.2222222222222</v>
      </c>
      <c r="H604" s="215"/>
      <c r="I604" s="215"/>
      <c r="J604" s="215"/>
      <c r="K604" s="246"/>
      <c r="V604" s="98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99"/>
      <c r="BO604" s="99"/>
      <c r="BP604" s="99"/>
      <c r="BQ604" s="99"/>
      <c r="BR604" s="99"/>
      <c r="BS604" s="99"/>
      <c r="BT604" s="99"/>
      <c r="BU604" s="99"/>
      <c r="BV604" s="99"/>
      <c r="BW604" s="99"/>
      <c r="BX604" s="99"/>
      <c r="BY604" s="99"/>
    </row>
    <row r="605" s="97" customFormat="true" ht="12.4" hidden="false" customHeight="false" outlineLevel="0" collapsed="false">
      <c r="A605" s="246" t="s">
        <v>30</v>
      </c>
      <c r="B605" s="215"/>
      <c r="C605" s="215"/>
      <c r="D605" s="215"/>
      <c r="E605" s="250" t="n">
        <f aca="false">SUM(F605+G605)</f>
        <v>814</v>
      </c>
      <c r="F605" s="253" t="n">
        <f aca="false">SUM(CB3:CI170)</f>
        <v>790</v>
      </c>
      <c r="G605" s="250" t="n">
        <f aca="false">SUM(BO3:BV170)</f>
        <v>24</v>
      </c>
      <c r="H605" s="215"/>
      <c r="I605" s="215"/>
      <c r="J605" s="215"/>
      <c r="K605" s="246"/>
      <c r="V605" s="98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99"/>
      <c r="BO605" s="99"/>
      <c r="BP605" s="99"/>
      <c r="BQ605" s="99"/>
      <c r="BR605" s="99"/>
      <c r="BS605" s="99"/>
      <c r="BT605" s="99"/>
      <c r="BU605" s="99"/>
      <c r="BV605" s="99"/>
      <c r="BW605" s="99"/>
      <c r="BX605" s="99"/>
      <c r="BY605" s="99"/>
    </row>
    <row r="606" s="97" customFormat="true" ht="12.4" hidden="false" customHeight="false" outlineLevel="0" collapsed="false">
      <c r="A606" s="246" t="s">
        <v>33</v>
      </c>
      <c r="B606" s="246"/>
      <c r="C606" s="246"/>
      <c r="D606" s="246"/>
      <c r="E606" s="254" t="n">
        <f aca="false">AF578</f>
        <v>0</v>
      </c>
      <c r="F606" s="254" t="n">
        <f aca="false">AS578</f>
        <v>0</v>
      </c>
      <c r="G606" s="254" t="n">
        <f aca="false">BF577</f>
        <v>0</v>
      </c>
      <c r="H606" s="246"/>
      <c r="I606" s="246"/>
      <c r="J606" s="246"/>
      <c r="K606" s="246"/>
      <c r="V606" s="98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99"/>
      <c r="BO606" s="99"/>
      <c r="BP606" s="99"/>
      <c r="BQ606" s="99"/>
      <c r="BR606" s="99"/>
      <c r="BS606" s="99"/>
      <c r="BT606" s="99"/>
      <c r="BU606" s="99"/>
      <c r="BV606" s="99"/>
      <c r="BW606" s="99"/>
      <c r="BX606" s="99"/>
      <c r="BY606" s="99"/>
    </row>
    <row r="607" s="97" customFormat="true" ht="12.4" hidden="false" customHeight="false" outlineLevel="0" collapsed="false">
      <c r="A607" s="246" t="s">
        <v>34</v>
      </c>
      <c r="B607" s="246"/>
      <c r="C607" s="246"/>
      <c r="D607" s="246"/>
      <c r="E607" s="254" t="n">
        <f aca="false">AG577</f>
        <v>0</v>
      </c>
      <c r="F607" s="254" t="n">
        <f aca="false">AT577</f>
        <v>0</v>
      </c>
      <c r="G607" s="254" t="n">
        <f aca="false">AT577</f>
        <v>0</v>
      </c>
      <c r="H607" s="246"/>
      <c r="I607" s="246"/>
      <c r="J607" s="246"/>
      <c r="K607" s="246"/>
      <c r="V607" s="98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99"/>
      <c r="BO607" s="99"/>
      <c r="BP607" s="99"/>
      <c r="BQ607" s="99"/>
      <c r="BR607" s="99"/>
      <c r="BS607" s="99"/>
      <c r="BT607" s="99"/>
      <c r="BU607" s="99"/>
      <c r="BV607" s="99"/>
      <c r="BW607" s="99"/>
      <c r="BX607" s="99"/>
      <c r="BY607" s="99"/>
    </row>
    <row r="608" s="97" customFormat="true" ht="12.4" hidden="false" customHeight="false" outlineLevel="0" collapsed="false">
      <c r="A608" s="246" t="s">
        <v>35</v>
      </c>
      <c r="B608" s="246"/>
      <c r="C608" s="246"/>
      <c r="D608" s="246"/>
      <c r="E608" s="254" t="n">
        <f aca="false">AH576</f>
        <v>0</v>
      </c>
      <c r="F608" s="254" t="n">
        <f aca="false">AU576</f>
        <v>0</v>
      </c>
      <c r="G608" s="254" t="n">
        <f aca="false">BH575</f>
        <v>21.6759776536313</v>
      </c>
      <c r="H608" s="246"/>
      <c r="I608" s="246"/>
      <c r="J608" s="246"/>
      <c r="K608" s="246"/>
      <c r="V608" s="98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99"/>
      <c r="BO608" s="99"/>
      <c r="BP608" s="99"/>
      <c r="BQ608" s="99"/>
      <c r="BR608" s="99"/>
      <c r="BS608" s="99"/>
      <c r="BT608" s="99"/>
      <c r="BU608" s="99"/>
      <c r="BV608" s="99"/>
      <c r="BW608" s="99"/>
      <c r="BX608" s="99"/>
      <c r="BY608" s="99"/>
    </row>
    <row r="609" s="97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V609" s="98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99"/>
      <c r="BO609" s="99"/>
      <c r="BP609" s="99"/>
      <c r="BQ609" s="99"/>
      <c r="BR609" s="99"/>
      <c r="BS609" s="99"/>
      <c r="BT609" s="99"/>
      <c r="BU609" s="99"/>
      <c r="BV609" s="99"/>
      <c r="BW609" s="99"/>
      <c r="BX609" s="99"/>
      <c r="BY609" s="99"/>
    </row>
    <row r="610" s="97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V610" s="98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99"/>
      <c r="BO610" s="99"/>
      <c r="BP610" s="99"/>
      <c r="BQ610" s="99"/>
      <c r="BR610" s="99"/>
      <c r="BS610" s="99"/>
      <c r="BT610" s="99"/>
      <c r="BU610" s="99"/>
      <c r="BV610" s="99"/>
      <c r="BW610" s="99"/>
      <c r="BX610" s="99"/>
      <c r="BY610" s="99"/>
    </row>
    <row r="611" s="97" customFormat="true" ht="13.15" hidden="false" customHeight="false" outlineLevel="0" collapsed="false">
      <c r="A611" s="259" t="s">
        <v>163</v>
      </c>
      <c r="B611" s="260" t="n">
        <f aca="false">H611/K611</f>
        <v>0.909940720474236</v>
      </c>
      <c r="C611" s="260" t="n">
        <f aca="false">I611/L611</f>
        <v>0.93717277486911</v>
      </c>
      <c r="D611" s="261" t="n">
        <f aca="false">N611/K611</f>
        <v>0.0900592795257638</v>
      </c>
      <c r="E611" s="261" t="n">
        <f aca="false">O611/L611</f>
        <v>0.0628272251308901</v>
      </c>
      <c r="F611" s="246"/>
      <c r="G611" s="246"/>
      <c r="H611" s="246" t="n">
        <f aca="false">SUM(CA3:CA170)</f>
        <v>7982</v>
      </c>
      <c r="I611" s="246" t="n">
        <f aca="false">SUM(BN3:BN170)</f>
        <v>358</v>
      </c>
      <c r="J611" s="246"/>
      <c r="K611" s="246" t="n">
        <f aca="false">SUM(CA3:CL170)</f>
        <v>8772</v>
      </c>
      <c r="L611" s="97" t="n">
        <f aca="false">SUM(BN3:BY170)</f>
        <v>382</v>
      </c>
      <c r="N611" s="97" t="n">
        <f aca="false">K611-H611</f>
        <v>790</v>
      </c>
      <c r="O611" s="97" t="n">
        <f aca="false">L611-I611</f>
        <v>24</v>
      </c>
      <c r="V611" s="98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99"/>
      <c r="BO611" s="99"/>
      <c r="BP611" s="99"/>
      <c r="BQ611" s="99"/>
      <c r="BR611" s="99"/>
      <c r="BS611" s="99"/>
      <c r="BT611" s="99"/>
      <c r="BU611" s="99"/>
      <c r="BV611" s="99"/>
      <c r="BW611" s="99"/>
      <c r="BX611" s="99"/>
      <c r="BY611" s="99"/>
    </row>
    <row r="612" s="97" customFormat="true" ht="13.15" hidden="false" customHeight="false" outlineLevel="0" collapsed="false">
      <c r="A612" s="259" t="s">
        <v>164</v>
      </c>
      <c r="B612" s="260" t="n">
        <f aca="false">H612/K612</f>
        <v>0.994756041951664</v>
      </c>
      <c r="C612" s="260" t="n">
        <f aca="false">I612/L612</f>
        <v>1</v>
      </c>
      <c r="D612" s="261" t="n">
        <f aca="false">N612/K612</f>
        <v>0.00524395804833561</v>
      </c>
      <c r="E612" s="261" t="n">
        <f aca="false">O612/L612</f>
        <v>0</v>
      </c>
      <c r="H612" s="246" t="n">
        <f aca="false">SUM(CB3:CB170)+H611</f>
        <v>8726</v>
      </c>
      <c r="I612" s="246" t="n">
        <f aca="false">SUM(BO3:BO170)+I611</f>
        <v>382</v>
      </c>
      <c r="K612" s="97" t="n">
        <f aca="false">K611</f>
        <v>8772</v>
      </c>
      <c r="L612" s="97" t="n">
        <f aca="false">L611</f>
        <v>382</v>
      </c>
      <c r="N612" s="97" t="n">
        <f aca="false">K612-H612</f>
        <v>46</v>
      </c>
      <c r="O612" s="97" t="n">
        <f aca="false">L612-I612</f>
        <v>0</v>
      </c>
      <c r="V612" s="98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99"/>
      <c r="BO612" s="99"/>
      <c r="BP612" s="99"/>
      <c r="BQ612" s="99"/>
      <c r="BR612" s="99"/>
      <c r="BS612" s="99"/>
      <c r="BT612" s="99"/>
      <c r="BU612" s="99"/>
      <c r="BV612" s="99"/>
      <c r="BW612" s="99"/>
      <c r="BX612" s="99"/>
      <c r="BY612" s="99"/>
    </row>
    <row r="613" s="97" customFormat="true" ht="13.15" hidden="false" customHeight="false" outlineLevel="0" collapsed="false">
      <c r="A613" s="259" t="s">
        <v>165</v>
      </c>
      <c r="B613" s="260" t="n">
        <f aca="false">H613/K613</f>
        <v>0.999544003647971</v>
      </c>
      <c r="C613" s="260" t="n">
        <f aca="false">I613/L613</f>
        <v>1</v>
      </c>
      <c r="D613" s="261" t="n">
        <f aca="false">N613/K613</f>
        <v>0.000455996352029184</v>
      </c>
      <c r="E613" s="261" t="n">
        <f aca="false">O613/L613</f>
        <v>0</v>
      </c>
      <c r="H613" s="246" t="n">
        <f aca="false">SUM(CC3:CC170)+H612</f>
        <v>8768</v>
      </c>
      <c r="I613" s="246" t="n">
        <f aca="false">SUM(BP3:BP170)+I612</f>
        <v>382</v>
      </c>
      <c r="K613" s="97" t="n">
        <f aca="false">K611</f>
        <v>8772</v>
      </c>
      <c r="L613" s="97" t="n">
        <f aca="false">L611</f>
        <v>382</v>
      </c>
      <c r="N613" s="97" t="n">
        <f aca="false">K613-H613</f>
        <v>4</v>
      </c>
      <c r="O613" s="97" t="n">
        <f aca="false">L613-I613</f>
        <v>0</v>
      </c>
      <c r="V613" s="98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99"/>
      <c r="BO613" s="99"/>
      <c r="BP613" s="99"/>
      <c r="BQ613" s="99"/>
      <c r="BR613" s="99"/>
      <c r="BS613" s="99"/>
      <c r="BT613" s="99"/>
      <c r="BU613" s="99"/>
      <c r="BV613" s="99"/>
      <c r="BW613" s="99"/>
      <c r="BX613" s="99"/>
      <c r="BY613" s="99"/>
    </row>
    <row r="614" s="97" customFormat="true" ht="13.15" hidden="false" customHeight="false" outlineLevel="0" collapsed="false">
      <c r="A614" s="259" t="s">
        <v>166</v>
      </c>
      <c r="B614" s="260" t="n">
        <f aca="false">H614/K614</f>
        <v>1</v>
      </c>
      <c r="C614" s="260" t="n">
        <f aca="false">I614/L614</f>
        <v>1</v>
      </c>
      <c r="D614" s="261" t="n">
        <f aca="false">N614/K614</f>
        <v>0</v>
      </c>
      <c r="E614" s="261" t="n">
        <f aca="false">O614/L614</f>
        <v>0</v>
      </c>
      <c r="H614" s="97" t="n">
        <f aca="false">SUM(CD3:CD170)+H613</f>
        <v>8772</v>
      </c>
      <c r="I614" s="97" t="n">
        <f aca="false">SUM(BQ3:BQ170)+I613</f>
        <v>382</v>
      </c>
      <c r="K614" s="97" t="n">
        <f aca="false">K611</f>
        <v>8772</v>
      </c>
      <c r="L614" s="97" t="n">
        <f aca="false">L611</f>
        <v>382</v>
      </c>
      <c r="N614" s="97" t="n">
        <f aca="false">K614-H614</f>
        <v>0</v>
      </c>
      <c r="O614" s="97" t="n">
        <f aca="false">L614-I614</f>
        <v>0</v>
      </c>
      <c r="V614" s="98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99"/>
      <c r="BO614" s="99"/>
      <c r="BP614" s="99"/>
      <c r="BQ614" s="99"/>
      <c r="BR614" s="99"/>
      <c r="BS614" s="99"/>
      <c r="BT614" s="99"/>
      <c r="BU614" s="99"/>
      <c r="BV614" s="99"/>
      <c r="BW614" s="99"/>
      <c r="BX614" s="99"/>
      <c r="BY614" s="99"/>
    </row>
    <row r="615" s="97" customFormat="true" ht="13.15" hidden="false" customHeight="false" outlineLevel="0" collapsed="false">
      <c r="A615" s="259" t="s">
        <v>167</v>
      </c>
      <c r="B615" s="260" t="n">
        <f aca="false">H615/K615</f>
        <v>1</v>
      </c>
      <c r="C615" s="260" t="n">
        <f aca="false">I615/L615</f>
        <v>1</v>
      </c>
      <c r="D615" s="261" t="n">
        <f aca="false">N615/K615</f>
        <v>0</v>
      </c>
      <c r="E615" s="261" t="n">
        <f aca="false">O615/L615</f>
        <v>0</v>
      </c>
      <c r="H615" s="97" t="n">
        <f aca="false">SUM(CE3:CE170)+H614</f>
        <v>8772</v>
      </c>
      <c r="I615" s="97" t="n">
        <f aca="false">SUM(BR3:BR170)+I614</f>
        <v>382</v>
      </c>
      <c r="K615" s="97" t="n">
        <f aca="false">K611</f>
        <v>8772</v>
      </c>
      <c r="L615" s="97" t="n">
        <f aca="false">L611</f>
        <v>382</v>
      </c>
      <c r="N615" s="97" t="n">
        <f aca="false">K615-H615</f>
        <v>0</v>
      </c>
      <c r="O615" s="97" t="n">
        <f aca="false">L615-I615</f>
        <v>0</v>
      </c>
      <c r="V615" s="98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99"/>
      <c r="BO615" s="99"/>
      <c r="BP615" s="99"/>
      <c r="BQ615" s="99"/>
      <c r="BR615" s="99"/>
      <c r="BS615" s="99"/>
      <c r="BT615" s="99"/>
      <c r="BU615" s="99"/>
      <c r="BV615" s="99"/>
      <c r="BW615" s="99"/>
      <c r="BX615" s="99"/>
      <c r="BY615" s="99"/>
    </row>
    <row r="616" s="97" customFormat="true" ht="13.15" hidden="false" customHeight="false" outlineLevel="0" collapsed="false">
      <c r="A616" s="259" t="s">
        <v>168</v>
      </c>
      <c r="B616" s="260" t="n">
        <f aca="false">H616/K616</f>
        <v>1</v>
      </c>
      <c r="C616" s="260" t="n">
        <f aca="false">I616/L616</f>
        <v>1</v>
      </c>
      <c r="D616" s="261" t="n">
        <f aca="false">N616/K616</f>
        <v>0</v>
      </c>
      <c r="E616" s="261" t="n">
        <f aca="false">O616/L616</f>
        <v>0</v>
      </c>
      <c r="H616" s="97" t="n">
        <f aca="false">SUM(CF3:CF170)+H615</f>
        <v>8772</v>
      </c>
      <c r="I616" s="97" t="n">
        <f aca="false">SUM(BS3:BS170)+I615</f>
        <v>382</v>
      </c>
      <c r="K616" s="97" t="n">
        <f aca="false">K611</f>
        <v>8772</v>
      </c>
      <c r="L616" s="97" t="n">
        <f aca="false">L611</f>
        <v>382</v>
      </c>
      <c r="N616" s="97" t="n">
        <f aca="false">K616-H616</f>
        <v>0</v>
      </c>
      <c r="O616" s="97" t="n">
        <f aca="false">L616-I616</f>
        <v>0</v>
      </c>
      <c r="V616" s="98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99"/>
      <c r="BO616" s="99"/>
      <c r="BP616" s="99"/>
      <c r="BQ616" s="99"/>
      <c r="BR616" s="99"/>
      <c r="BS616" s="99"/>
      <c r="BT616" s="99"/>
      <c r="BU616" s="99"/>
      <c r="BV616" s="99"/>
      <c r="BW616" s="99"/>
      <c r="BX616" s="99"/>
      <c r="BY616" s="99"/>
    </row>
    <row r="617" s="97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n">
        <f aca="false">I617/L617</f>
        <v>1</v>
      </c>
      <c r="D617" s="261" t="n">
        <f aca="false">N617/K617</f>
        <v>0</v>
      </c>
      <c r="E617" s="261" t="n">
        <f aca="false">O617/L617</f>
        <v>0</v>
      </c>
      <c r="H617" s="97" t="n">
        <f aca="false">SUM(CG3:CG170)+H616</f>
        <v>8772</v>
      </c>
      <c r="I617" s="97" t="n">
        <f aca="false">SUM(BT3:BT170)+I616</f>
        <v>382</v>
      </c>
      <c r="K617" s="97" t="n">
        <f aca="false">K611</f>
        <v>8772</v>
      </c>
      <c r="L617" s="97" t="n">
        <f aca="false">L611</f>
        <v>382</v>
      </c>
      <c r="N617" s="97" t="n">
        <f aca="false">K617-H617</f>
        <v>0</v>
      </c>
      <c r="O617" s="97" t="n">
        <f aca="false">L617-I617</f>
        <v>0</v>
      </c>
      <c r="V617" s="98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99"/>
      <c r="BO617" s="99"/>
      <c r="BP617" s="99"/>
      <c r="BQ617" s="99"/>
      <c r="BR617" s="99"/>
      <c r="BS617" s="99"/>
      <c r="BT617" s="99"/>
      <c r="BU617" s="99"/>
      <c r="BV617" s="99"/>
      <c r="BW617" s="99"/>
      <c r="BX617" s="99"/>
      <c r="BY617" s="99"/>
    </row>
    <row r="618" s="97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n">
        <f aca="false">I618/L618</f>
        <v>1</v>
      </c>
      <c r="D618" s="261" t="n">
        <f aca="false">N618/K618</f>
        <v>0</v>
      </c>
      <c r="E618" s="261" t="n">
        <f aca="false">O618/L618</f>
        <v>0</v>
      </c>
      <c r="H618" s="97" t="n">
        <f aca="false">SUM(CH3:CH170)+H617</f>
        <v>8772</v>
      </c>
      <c r="I618" s="97" t="n">
        <f aca="false">SUM(BU3:BU170)+I617</f>
        <v>382</v>
      </c>
      <c r="K618" s="97" t="n">
        <f aca="false">K611</f>
        <v>8772</v>
      </c>
      <c r="L618" s="97" t="n">
        <f aca="false">L611</f>
        <v>382</v>
      </c>
      <c r="N618" s="97" t="n">
        <f aca="false">K618-H618</f>
        <v>0</v>
      </c>
      <c r="O618" s="97" t="n">
        <f aca="false">L618-I618</f>
        <v>0</v>
      </c>
      <c r="V618" s="98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99"/>
      <c r="BO618" s="99"/>
      <c r="BP618" s="99"/>
      <c r="BQ618" s="99"/>
      <c r="BR618" s="99"/>
      <c r="BS618" s="99"/>
      <c r="BT618" s="99"/>
      <c r="BU618" s="99"/>
      <c r="BV618" s="99"/>
      <c r="BW618" s="99"/>
      <c r="BX618" s="99"/>
      <c r="BY618" s="99"/>
    </row>
    <row r="619" s="97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n">
        <f aca="false">I619/L619</f>
        <v>1</v>
      </c>
      <c r="D619" s="261" t="n">
        <f aca="false">N619/K619</f>
        <v>0</v>
      </c>
      <c r="E619" s="261" t="n">
        <f aca="false">O619/L619</f>
        <v>0</v>
      </c>
      <c r="H619" s="97" t="n">
        <f aca="false">SUM(CI3:CL170)+H618</f>
        <v>8772</v>
      </c>
      <c r="I619" s="97" t="n">
        <f aca="false">SUM(BV3:BY170)+I618</f>
        <v>382</v>
      </c>
      <c r="K619" s="97" t="n">
        <f aca="false">K611</f>
        <v>8772</v>
      </c>
      <c r="L619" s="97" t="n">
        <f aca="false">L611</f>
        <v>382</v>
      </c>
      <c r="N619" s="97" t="n">
        <f aca="false">K619-H619</f>
        <v>0</v>
      </c>
      <c r="O619" s="97" t="n">
        <f aca="false">L619-I619</f>
        <v>0</v>
      </c>
      <c r="V619" s="98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99"/>
      <c r="BO619" s="99"/>
      <c r="BP619" s="99"/>
      <c r="BQ619" s="99"/>
      <c r="BR619" s="99"/>
      <c r="BS619" s="99"/>
      <c r="BT619" s="99"/>
      <c r="BU619" s="99"/>
      <c r="BV619" s="99"/>
      <c r="BW619" s="99"/>
      <c r="BX619" s="99"/>
      <c r="BY619" s="99"/>
    </row>
    <row r="620" s="97" customFormat="true" ht="12.4" hidden="false" customHeight="false" outlineLevel="0" collapsed="false">
      <c r="V620" s="98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99"/>
      <c r="BO620" s="99"/>
      <c r="BP620" s="99"/>
      <c r="BQ620" s="99"/>
      <c r="BR620" s="99"/>
      <c r="BS620" s="99"/>
      <c r="BT620" s="99"/>
      <c r="BU620" s="99"/>
      <c r="BV620" s="99"/>
      <c r="BW620" s="99"/>
      <c r="BX620" s="99"/>
      <c r="BY620" s="99"/>
    </row>
    <row r="621" s="97" customFormat="true" ht="12.4" hidden="false" customHeight="false" outlineLevel="0" collapsed="false">
      <c r="V621" s="98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99"/>
      <c r="BO621" s="99"/>
      <c r="BP621" s="99"/>
      <c r="BQ621" s="99"/>
      <c r="BR621" s="99"/>
      <c r="BS621" s="99"/>
      <c r="BT621" s="99"/>
      <c r="BU621" s="99"/>
      <c r="BV621" s="99"/>
      <c r="BW621" s="99"/>
      <c r="BX621" s="99"/>
      <c r="BY621" s="99"/>
    </row>
    <row r="622" s="97" customFormat="true" ht="12.4" hidden="false" customHeight="false" outlineLevel="0" collapsed="false">
      <c r="V622" s="98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99"/>
      <c r="BO622" s="99"/>
      <c r="BP622" s="99"/>
      <c r="BQ622" s="99"/>
      <c r="BR622" s="99"/>
      <c r="BS622" s="99"/>
      <c r="BT622" s="99"/>
      <c r="BU622" s="99"/>
      <c r="BV622" s="99"/>
      <c r="BW622" s="99"/>
      <c r="BX622" s="99"/>
      <c r="BY622" s="99"/>
    </row>
    <row r="623" s="97" customFormat="true" ht="12.4" hidden="false" customHeight="false" outlineLevel="0" collapsed="false">
      <c r="V623" s="98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99"/>
      <c r="BO623" s="99"/>
      <c r="BP623" s="99"/>
      <c r="BQ623" s="99"/>
      <c r="BR623" s="99"/>
      <c r="BS623" s="99"/>
      <c r="BT623" s="99"/>
      <c r="BU623" s="99"/>
      <c r="BV623" s="99"/>
      <c r="BW623" s="99"/>
      <c r="BX623" s="99"/>
      <c r="BY623" s="99"/>
    </row>
    <row r="624" s="97" customFormat="true" ht="12.4" hidden="false" customHeight="false" outlineLevel="0" collapsed="false">
      <c r="V624" s="98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99"/>
      <c r="BO624" s="99"/>
      <c r="BP624" s="99"/>
      <c r="BQ624" s="99"/>
      <c r="BR624" s="99"/>
      <c r="BS624" s="99"/>
      <c r="BT624" s="99"/>
      <c r="BU624" s="99"/>
      <c r="BV624" s="99"/>
      <c r="BW624" s="99"/>
      <c r="BX624" s="99"/>
      <c r="BY624" s="99"/>
    </row>
    <row r="625" s="97" customFormat="true" ht="12.4" hidden="false" customHeight="false" outlineLevel="0" collapsed="false">
      <c r="V625" s="98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99"/>
      <c r="BO625" s="99"/>
      <c r="BP625" s="99"/>
      <c r="BQ625" s="99"/>
      <c r="BR625" s="99"/>
      <c r="BS625" s="99"/>
      <c r="BT625" s="99"/>
      <c r="BU625" s="99"/>
      <c r="BV625" s="99"/>
      <c r="BW625" s="99"/>
      <c r="BX625" s="99"/>
      <c r="BY625" s="99"/>
    </row>
    <row r="626" s="97" customFormat="true" ht="12.4" hidden="false" customHeight="false" outlineLevel="0" collapsed="false">
      <c r="V626" s="98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99"/>
      <c r="BO626" s="99"/>
      <c r="BP626" s="99"/>
      <c r="BQ626" s="99"/>
      <c r="BR626" s="99"/>
      <c r="BS626" s="99"/>
      <c r="BT626" s="99"/>
      <c r="BU626" s="99"/>
      <c r="BV626" s="99"/>
      <c r="BW626" s="99"/>
      <c r="BX626" s="99"/>
      <c r="BY626" s="99"/>
    </row>
    <row r="627" s="97" customFormat="true" ht="12.4" hidden="false" customHeight="false" outlineLevel="0" collapsed="false">
      <c r="V627" s="98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99"/>
      <c r="BO627" s="99"/>
      <c r="BP627" s="99"/>
      <c r="BQ627" s="99"/>
      <c r="BR627" s="99"/>
      <c r="BS627" s="99"/>
      <c r="BT627" s="99"/>
      <c r="BU627" s="99"/>
      <c r="BV627" s="99"/>
      <c r="BW627" s="99"/>
      <c r="BX627" s="99"/>
      <c r="BY627" s="99"/>
    </row>
    <row r="628" s="97" customFormat="true" ht="12.4" hidden="false" customHeight="false" outlineLevel="0" collapsed="false">
      <c r="V628" s="98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99"/>
      <c r="BO628" s="99"/>
      <c r="BP628" s="99"/>
      <c r="BQ628" s="99"/>
      <c r="BR628" s="99"/>
      <c r="BS628" s="99"/>
      <c r="BT628" s="99"/>
      <c r="BU628" s="99"/>
      <c r="BV628" s="99"/>
      <c r="BW628" s="99"/>
      <c r="BX628" s="99"/>
      <c r="BY628" s="99"/>
    </row>
    <row r="629" s="97" customFormat="true" ht="12.4" hidden="false" customHeight="false" outlineLevel="0" collapsed="false">
      <c r="V629" s="98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99"/>
      <c r="BO629" s="99"/>
      <c r="BP629" s="99"/>
      <c r="BQ629" s="99"/>
      <c r="BR629" s="99"/>
      <c r="BS629" s="99"/>
      <c r="BT629" s="99"/>
      <c r="BU629" s="99"/>
      <c r="BV629" s="99"/>
      <c r="BW629" s="99"/>
      <c r="BX629" s="99"/>
      <c r="BY629" s="99"/>
    </row>
    <row r="630" s="97" customFormat="true" ht="12.4" hidden="false" customHeight="false" outlineLevel="0" collapsed="false">
      <c r="V630" s="98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99"/>
      <c r="BO630" s="99"/>
      <c r="BP630" s="99"/>
      <c r="BQ630" s="99"/>
      <c r="BR630" s="99"/>
      <c r="BS630" s="99"/>
      <c r="BT630" s="99"/>
      <c r="BU630" s="99"/>
      <c r="BV630" s="99"/>
      <c r="BW630" s="99"/>
      <c r="BX630" s="99"/>
      <c r="BY630" s="99"/>
    </row>
    <row r="631" s="97" customFormat="true" ht="12.4" hidden="false" customHeight="false" outlineLevel="0" collapsed="false">
      <c r="V631" s="98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99"/>
      <c r="BO631" s="99"/>
      <c r="BP631" s="99"/>
      <c r="BQ631" s="99"/>
      <c r="BR631" s="99"/>
      <c r="BS631" s="99"/>
      <c r="BT631" s="99"/>
      <c r="BU631" s="99"/>
      <c r="BV631" s="99"/>
      <c r="BW631" s="99"/>
      <c r="BX631" s="99"/>
      <c r="BY631" s="99"/>
    </row>
    <row r="632" s="97" customFormat="true" ht="12.4" hidden="false" customHeight="false" outlineLevel="0" collapsed="false">
      <c r="V632" s="98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99"/>
      <c r="BO632" s="99"/>
      <c r="BP632" s="99"/>
      <c r="BQ632" s="99"/>
      <c r="BR632" s="99"/>
      <c r="BS632" s="99"/>
      <c r="BT632" s="99"/>
      <c r="BU632" s="99"/>
      <c r="BV632" s="99"/>
      <c r="BW632" s="99"/>
      <c r="BX632" s="99"/>
      <c r="BY632" s="99"/>
    </row>
    <row r="633" s="97" customFormat="true" ht="12.4" hidden="false" customHeight="false" outlineLevel="0" collapsed="false">
      <c r="V633" s="98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99"/>
      <c r="BO633" s="99"/>
      <c r="BP633" s="99"/>
      <c r="BQ633" s="99"/>
      <c r="BR633" s="99"/>
      <c r="BS633" s="99"/>
      <c r="BT633" s="99"/>
      <c r="BU633" s="99"/>
      <c r="BV633" s="99"/>
      <c r="BW633" s="99"/>
      <c r="BX633" s="99"/>
      <c r="BY633" s="99"/>
    </row>
    <row r="634" s="97" customFormat="true" ht="12.4" hidden="false" customHeight="false" outlineLevel="0" collapsed="false">
      <c r="V634" s="98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99"/>
      <c r="BO634" s="99"/>
      <c r="BP634" s="99"/>
      <c r="BQ634" s="99"/>
      <c r="BR634" s="99"/>
      <c r="BS634" s="99"/>
      <c r="BT634" s="99"/>
      <c r="BU634" s="99"/>
      <c r="BV634" s="99"/>
      <c r="BW634" s="99"/>
      <c r="BX634" s="99"/>
      <c r="BY634" s="99"/>
    </row>
    <row r="635" s="97" customFormat="true" ht="12.4" hidden="false" customHeight="false" outlineLevel="0" collapsed="false">
      <c r="V635" s="98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99"/>
      <c r="BO635" s="99"/>
      <c r="BP635" s="99"/>
      <c r="BQ635" s="99"/>
      <c r="BR635" s="99"/>
      <c r="BS635" s="99"/>
      <c r="BT635" s="99"/>
      <c r="BU635" s="99"/>
      <c r="BV635" s="99"/>
      <c r="BW635" s="99"/>
      <c r="BX635" s="99"/>
      <c r="BY635" s="99"/>
    </row>
    <row r="636" s="97" customFormat="true" ht="12.4" hidden="false" customHeight="false" outlineLevel="0" collapsed="false">
      <c r="V636" s="98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99"/>
      <c r="BO636" s="99"/>
      <c r="BP636" s="99"/>
      <c r="BQ636" s="99"/>
      <c r="BR636" s="99"/>
      <c r="BS636" s="99"/>
      <c r="BT636" s="99"/>
      <c r="BU636" s="99"/>
      <c r="BV636" s="99"/>
      <c r="BW636" s="99"/>
      <c r="BX636" s="99"/>
      <c r="BY636" s="99"/>
    </row>
    <row r="637" s="97" customFormat="true" ht="12.4" hidden="false" customHeight="false" outlineLevel="0" collapsed="false">
      <c r="V637" s="98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99"/>
      <c r="BO637" s="99"/>
      <c r="BP637" s="99"/>
      <c r="BQ637" s="99"/>
      <c r="BR637" s="99"/>
      <c r="BS637" s="99"/>
      <c r="BT637" s="99"/>
      <c r="BU637" s="99"/>
      <c r="BV637" s="99"/>
      <c r="BW637" s="99"/>
      <c r="BX637" s="99"/>
      <c r="BY637" s="99"/>
    </row>
    <row r="638" s="97" customFormat="true" ht="12.4" hidden="false" customHeight="false" outlineLevel="0" collapsed="false">
      <c r="V638" s="98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99"/>
      <c r="BO638" s="99"/>
      <c r="BP638" s="99"/>
      <c r="BQ638" s="99"/>
      <c r="BR638" s="99"/>
      <c r="BS638" s="99"/>
      <c r="BT638" s="99"/>
      <c r="BU638" s="99"/>
      <c r="BV638" s="99"/>
      <c r="BW638" s="99"/>
      <c r="BX638" s="99"/>
      <c r="BY638" s="99"/>
    </row>
    <row r="639" s="97" customFormat="true" ht="12.4" hidden="false" customHeight="false" outlineLevel="0" collapsed="false">
      <c r="V639" s="98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99"/>
      <c r="BO639" s="99"/>
      <c r="BP639" s="99"/>
      <c r="BQ639" s="99"/>
      <c r="BR639" s="99"/>
      <c r="BS639" s="99"/>
      <c r="BT639" s="99"/>
      <c r="BU639" s="99"/>
      <c r="BV639" s="99"/>
      <c r="BW639" s="99"/>
      <c r="BX639" s="99"/>
      <c r="BY639" s="99"/>
    </row>
    <row r="640" s="97" customFormat="true" ht="12.4" hidden="false" customHeight="false" outlineLevel="0" collapsed="false">
      <c r="V640" s="98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99"/>
      <c r="BO640" s="99"/>
      <c r="BP640" s="99"/>
      <c r="BQ640" s="99"/>
      <c r="BR640" s="99"/>
      <c r="BS640" s="99"/>
      <c r="BT640" s="99"/>
      <c r="BU640" s="99"/>
      <c r="BV640" s="99"/>
      <c r="BW640" s="99"/>
      <c r="BX640" s="99"/>
      <c r="BY640" s="99"/>
    </row>
    <row r="641" s="97" customFormat="true" ht="12.4" hidden="false" customHeight="false" outlineLevel="0" collapsed="false">
      <c r="V641" s="98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99"/>
      <c r="BO641" s="99"/>
      <c r="BP641" s="99"/>
      <c r="BQ641" s="99"/>
      <c r="BR641" s="99"/>
      <c r="BS641" s="99"/>
      <c r="BT641" s="99"/>
      <c r="BU641" s="99"/>
      <c r="BV641" s="99"/>
      <c r="BW641" s="99"/>
      <c r="BX641" s="99"/>
      <c r="BY641" s="99"/>
    </row>
    <row r="642" s="97" customFormat="true" ht="12.4" hidden="false" customHeight="false" outlineLevel="0" collapsed="false">
      <c r="V642" s="98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99"/>
      <c r="BO642" s="99"/>
      <c r="BP642" s="99"/>
      <c r="BQ642" s="99"/>
      <c r="BR642" s="99"/>
      <c r="BS642" s="99"/>
      <c r="BT642" s="99"/>
      <c r="BU642" s="99"/>
      <c r="BV642" s="99"/>
      <c r="BW642" s="99"/>
      <c r="BX642" s="99"/>
      <c r="BY642" s="99"/>
    </row>
    <row r="643" s="97" customFormat="true" ht="12.4" hidden="false" customHeight="false" outlineLevel="0" collapsed="false">
      <c r="V643" s="98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99"/>
      <c r="BO643" s="99"/>
      <c r="BP643" s="99"/>
      <c r="BQ643" s="99"/>
      <c r="BR643" s="99"/>
      <c r="BS643" s="99"/>
      <c r="BT643" s="99"/>
      <c r="BU643" s="99"/>
      <c r="BV643" s="99"/>
      <c r="BW643" s="99"/>
      <c r="BX643" s="99"/>
      <c r="BY643" s="99"/>
    </row>
    <row r="644" s="97" customFormat="true" ht="12.4" hidden="false" customHeight="false" outlineLevel="0" collapsed="false">
      <c r="V644" s="98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99"/>
      <c r="BO644" s="99"/>
      <c r="BP644" s="99"/>
      <c r="BQ644" s="99"/>
      <c r="BR644" s="99"/>
      <c r="BS644" s="99"/>
      <c r="BT644" s="99"/>
      <c r="BU644" s="99"/>
      <c r="BV644" s="99"/>
      <c r="BW644" s="99"/>
      <c r="BX644" s="99"/>
      <c r="BY644" s="99"/>
    </row>
    <row r="645" s="97" customFormat="true" ht="12.4" hidden="false" customHeight="false" outlineLevel="0" collapsed="false">
      <c r="V645" s="98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99"/>
      <c r="BO645" s="99"/>
      <c r="BP645" s="99"/>
      <c r="BQ645" s="99"/>
      <c r="BR645" s="99"/>
      <c r="BS645" s="99"/>
      <c r="BT645" s="99"/>
      <c r="BU645" s="99"/>
      <c r="BV645" s="99"/>
      <c r="BW645" s="99"/>
      <c r="BX645" s="99"/>
      <c r="BY645" s="99"/>
    </row>
    <row r="646" s="97" customFormat="true" ht="12.4" hidden="false" customHeight="false" outlineLevel="0" collapsed="false">
      <c r="V646" s="98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99"/>
      <c r="BO646" s="99"/>
      <c r="BP646" s="99"/>
      <c r="BQ646" s="99"/>
      <c r="BR646" s="99"/>
      <c r="BS646" s="99"/>
      <c r="BT646" s="99"/>
      <c r="BU646" s="99"/>
      <c r="BV646" s="99"/>
      <c r="BW646" s="99"/>
      <c r="BX646" s="99"/>
      <c r="BY646" s="99"/>
    </row>
    <row r="647" s="97" customFormat="true" ht="12.4" hidden="false" customHeight="false" outlineLevel="0" collapsed="false">
      <c r="V647" s="98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99"/>
      <c r="BO647" s="99"/>
      <c r="BP647" s="99"/>
      <c r="BQ647" s="99"/>
      <c r="BR647" s="99"/>
      <c r="BS647" s="99"/>
      <c r="BT647" s="99"/>
      <c r="BU647" s="99"/>
      <c r="BV647" s="99"/>
      <c r="BW647" s="99"/>
      <c r="BX647" s="99"/>
      <c r="BY647" s="99"/>
    </row>
    <row r="648" s="97" customFormat="true" ht="12.4" hidden="false" customHeight="false" outlineLevel="0" collapsed="false">
      <c r="V648" s="98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99"/>
      <c r="BO648" s="99"/>
      <c r="BP648" s="99"/>
      <c r="BQ648" s="99"/>
      <c r="BR648" s="99"/>
      <c r="BS648" s="99"/>
      <c r="BT648" s="99"/>
      <c r="BU648" s="99"/>
      <c r="BV648" s="99"/>
      <c r="BW648" s="99"/>
      <c r="BX648" s="99"/>
      <c r="BY648" s="99"/>
    </row>
    <row r="649" s="97" customFormat="true" ht="12.4" hidden="false" customHeight="false" outlineLevel="0" collapsed="false">
      <c r="V649" s="98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99"/>
      <c r="BO649" s="99"/>
      <c r="BP649" s="99"/>
      <c r="BQ649" s="99"/>
      <c r="BR649" s="99"/>
      <c r="BS649" s="99"/>
      <c r="BT649" s="99"/>
      <c r="BU649" s="99"/>
      <c r="BV649" s="99"/>
      <c r="BW649" s="99"/>
      <c r="BX649" s="99"/>
      <c r="BY649" s="99"/>
    </row>
    <row r="650" s="97" customFormat="true" ht="12.4" hidden="false" customHeight="false" outlineLevel="0" collapsed="false">
      <c r="V650" s="98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99"/>
      <c r="BO650" s="99"/>
      <c r="BP650" s="99"/>
      <c r="BQ650" s="99"/>
      <c r="BR650" s="99"/>
      <c r="BS650" s="99"/>
      <c r="BT650" s="99"/>
      <c r="BU650" s="99"/>
      <c r="BV650" s="99"/>
      <c r="BW650" s="99"/>
      <c r="BX650" s="99"/>
      <c r="BY650" s="99"/>
    </row>
    <row r="651" s="97" customFormat="true" ht="12.4" hidden="false" customHeight="false" outlineLevel="0" collapsed="false">
      <c r="V651" s="98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99"/>
      <c r="BO651" s="99"/>
      <c r="BP651" s="99"/>
      <c r="BQ651" s="99"/>
      <c r="BR651" s="99"/>
      <c r="BS651" s="99"/>
      <c r="BT651" s="99"/>
      <c r="BU651" s="99"/>
      <c r="BV651" s="99"/>
      <c r="BW651" s="99"/>
      <c r="BX651" s="99"/>
      <c r="BY651" s="99"/>
    </row>
    <row r="652" s="97" customFormat="true" ht="12.4" hidden="false" customHeight="false" outlineLevel="0" collapsed="false">
      <c r="V652" s="98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99"/>
      <c r="BO652" s="99"/>
      <c r="BP652" s="99"/>
      <c r="BQ652" s="99"/>
      <c r="BR652" s="99"/>
      <c r="BS652" s="99"/>
      <c r="BT652" s="99"/>
      <c r="BU652" s="99"/>
      <c r="BV652" s="99"/>
      <c r="BW652" s="99"/>
      <c r="BX652" s="99"/>
      <c r="BY652" s="99"/>
    </row>
    <row r="653" s="97" customFormat="true" ht="12.4" hidden="false" customHeight="false" outlineLevel="0" collapsed="false">
      <c r="V653" s="98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99"/>
      <c r="BO653" s="99"/>
      <c r="BP653" s="99"/>
      <c r="BQ653" s="99"/>
      <c r="BR653" s="99"/>
      <c r="BS653" s="99"/>
      <c r="BT653" s="99"/>
      <c r="BU653" s="99"/>
      <c r="BV653" s="99"/>
      <c r="BW653" s="99"/>
      <c r="BX653" s="99"/>
      <c r="BY653" s="99"/>
    </row>
    <row r="654" s="97" customFormat="true" ht="12.4" hidden="false" customHeight="false" outlineLevel="0" collapsed="false">
      <c r="V654" s="98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99"/>
      <c r="BO654" s="99"/>
      <c r="BP654" s="99"/>
      <c r="BQ654" s="99"/>
      <c r="BR654" s="99"/>
      <c r="BS654" s="99"/>
      <c r="BT654" s="99"/>
      <c r="BU654" s="99"/>
      <c r="BV654" s="99"/>
      <c r="BW654" s="99"/>
      <c r="BX654" s="99"/>
      <c r="BY654" s="99"/>
    </row>
    <row r="655" s="97" customFormat="true" ht="12.4" hidden="false" customHeight="false" outlineLevel="0" collapsed="false">
      <c r="V655" s="98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99"/>
      <c r="BO655" s="99"/>
      <c r="BP655" s="99"/>
      <c r="BQ655" s="99"/>
      <c r="BR655" s="99"/>
      <c r="BS655" s="99"/>
      <c r="BT655" s="99"/>
      <c r="BU655" s="99"/>
      <c r="BV655" s="99"/>
      <c r="BW655" s="99"/>
      <c r="BX655" s="99"/>
      <c r="BY655" s="99"/>
    </row>
    <row r="656" s="97" customFormat="true" ht="12.4" hidden="false" customHeight="false" outlineLevel="0" collapsed="false">
      <c r="V656" s="98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99"/>
      <c r="BO656" s="99"/>
      <c r="BP656" s="99"/>
      <c r="BQ656" s="99"/>
      <c r="BR656" s="99"/>
      <c r="BS656" s="99"/>
      <c r="BT656" s="99"/>
      <c r="BU656" s="99"/>
      <c r="BV656" s="99"/>
      <c r="BW656" s="99"/>
      <c r="BX656" s="99"/>
      <c r="BY656" s="99"/>
    </row>
    <row r="657" s="97" customFormat="true" ht="12.4" hidden="false" customHeight="false" outlineLevel="0" collapsed="false">
      <c r="V657" s="98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99"/>
      <c r="BO657" s="99"/>
      <c r="BP657" s="99"/>
      <c r="BQ657" s="99"/>
      <c r="BR657" s="99"/>
      <c r="BS657" s="99"/>
      <c r="BT657" s="99"/>
      <c r="BU657" s="99"/>
      <c r="BV657" s="99"/>
      <c r="BW657" s="99"/>
      <c r="BX657" s="99"/>
      <c r="BY657" s="99"/>
    </row>
    <row r="658" s="97" customFormat="true" ht="12.4" hidden="false" customHeight="false" outlineLevel="0" collapsed="false">
      <c r="V658" s="98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99"/>
      <c r="BO658" s="99"/>
      <c r="BP658" s="99"/>
      <c r="BQ658" s="99"/>
      <c r="BR658" s="99"/>
      <c r="BS658" s="99"/>
      <c r="BT658" s="99"/>
      <c r="BU658" s="99"/>
      <c r="BV658" s="99"/>
      <c r="BW658" s="99"/>
      <c r="BX658" s="99"/>
      <c r="BY658" s="99"/>
    </row>
    <row r="659" s="97" customFormat="true" ht="12.4" hidden="false" customHeight="false" outlineLevel="0" collapsed="false">
      <c r="V659" s="98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99"/>
      <c r="BO659" s="99"/>
      <c r="BP659" s="99"/>
      <c r="BQ659" s="99"/>
      <c r="BR659" s="99"/>
      <c r="BS659" s="99"/>
      <c r="BT659" s="99"/>
      <c r="BU659" s="99"/>
      <c r="BV659" s="99"/>
      <c r="BW659" s="99"/>
      <c r="BX659" s="99"/>
      <c r="BY659" s="99"/>
    </row>
    <row r="660" s="97" customFormat="true" ht="12.4" hidden="false" customHeight="false" outlineLevel="0" collapsed="false">
      <c r="V660" s="98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99"/>
      <c r="BO660" s="99"/>
      <c r="BP660" s="99"/>
      <c r="BQ660" s="99"/>
      <c r="BR660" s="99"/>
      <c r="BS660" s="99"/>
      <c r="BT660" s="99"/>
      <c r="BU660" s="99"/>
      <c r="BV660" s="99"/>
      <c r="BW660" s="99"/>
      <c r="BX660" s="99"/>
      <c r="BY660" s="99"/>
    </row>
    <row r="661" s="97" customFormat="true" ht="12.4" hidden="false" customHeight="false" outlineLevel="0" collapsed="false">
      <c r="V661" s="98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99"/>
      <c r="BO661" s="99"/>
      <c r="BP661" s="99"/>
      <c r="BQ661" s="99"/>
      <c r="BR661" s="99"/>
      <c r="BS661" s="99"/>
      <c r="BT661" s="99"/>
      <c r="BU661" s="99"/>
      <c r="BV661" s="99"/>
      <c r="BW661" s="99"/>
      <c r="BX661" s="99"/>
      <c r="BY661" s="99"/>
    </row>
    <row r="662" s="97" customFormat="true" ht="12.4" hidden="false" customHeight="false" outlineLevel="0" collapsed="false">
      <c r="V662" s="98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99"/>
      <c r="BO662" s="99"/>
      <c r="BP662" s="99"/>
      <c r="BQ662" s="99"/>
      <c r="BR662" s="99"/>
      <c r="BS662" s="99"/>
      <c r="BT662" s="99"/>
      <c r="BU662" s="99"/>
      <c r="BV662" s="99"/>
      <c r="BW662" s="99"/>
      <c r="BX662" s="99"/>
      <c r="BY662" s="99"/>
    </row>
    <row r="663" s="97" customFormat="true" ht="12.4" hidden="false" customHeight="false" outlineLevel="0" collapsed="false">
      <c r="V663" s="98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99"/>
      <c r="BO663" s="99"/>
      <c r="BP663" s="99"/>
      <c r="BQ663" s="99"/>
      <c r="BR663" s="99"/>
      <c r="BS663" s="99"/>
      <c r="BT663" s="99"/>
      <c r="BU663" s="99"/>
      <c r="BV663" s="99"/>
      <c r="BW663" s="99"/>
      <c r="BX663" s="99"/>
      <c r="BY663" s="99"/>
    </row>
    <row r="664" s="97" customFormat="true" ht="12.4" hidden="false" customHeight="false" outlineLevel="0" collapsed="false">
      <c r="V664" s="98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99"/>
      <c r="BO664" s="99"/>
      <c r="BP664" s="99"/>
      <c r="BQ664" s="99"/>
      <c r="BR664" s="99"/>
      <c r="BS664" s="99"/>
      <c r="BT664" s="99"/>
      <c r="BU664" s="99"/>
      <c r="BV664" s="99"/>
      <c r="BW664" s="99"/>
      <c r="BX664" s="99"/>
      <c r="BY664" s="99"/>
    </row>
    <row r="665" s="97" customFormat="true" ht="12.4" hidden="false" customHeight="false" outlineLevel="0" collapsed="false">
      <c r="V665" s="98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99"/>
      <c r="BO665" s="99"/>
      <c r="BP665" s="99"/>
      <c r="BQ665" s="99"/>
      <c r="BR665" s="99"/>
      <c r="BS665" s="99"/>
      <c r="BT665" s="99"/>
      <c r="BU665" s="99"/>
      <c r="BV665" s="99"/>
      <c r="BW665" s="99"/>
      <c r="BX665" s="99"/>
      <c r="BY665" s="99"/>
    </row>
    <row r="666" s="97" customFormat="true" ht="12.4" hidden="false" customHeight="false" outlineLevel="0" collapsed="false">
      <c r="V666" s="98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99"/>
      <c r="BO666" s="99"/>
      <c r="BP666" s="99"/>
      <c r="BQ666" s="99"/>
      <c r="BR666" s="99"/>
      <c r="BS666" s="99"/>
      <c r="BT666" s="99"/>
      <c r="BU666" s="99"/>
      <c r="BV666" s="99"/>
      <c r="BW666" s="99"/>
      <c r="BX666" s="99"/>
      <c r="BY666" s="99"/>
    </row>
    <row r="667" s="97" customFormat="true" ht="12.4" hidden="false" customHeight="false" outlineLevel="0" collapsed="false">
      <c r="V667" s="98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99"/>
      <c r="BO667" s="99"/>
      <c r="BP667" s="99"/>
      <c r="BQ667" s="99"/>
      <c r="BR667" s="99"/>
      <c r="BS667" s="99"/>
      <c r="BT667" s="99"/>
      <c r="BU667" s="99"/>
      <c r="BV667" s="99"/>
      <c r="BW667" s="99"/>
      <c r="BX667" s="99"/>
      <c r="BY667" s="99"/>
    </row>
    <row r="668" s="97" customFormat="true" ht="12.4" hidden="false" customHeight="false" outlineLevel="0" collapsed="false">
      <c r="V668" s="98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99"/>
      <c r="BO668" s="99"/>
      <c r="BP668" s="99"/>
      <c r="BQ668" s="99"/>
      <c r="BR668" s="99"/>
      <c r="BS668" s="99"/>
      <c r="BT668" s="99"/>
      <c r="BU668" s="99"/>
      <c r="BV668" s="99"/>
      <c r="BW668" s="99"/>
      <c r="BX668" s="99"/>
      <c r="BY668" s="99"/>
    </row>
    <row r="669" s="97" customFormat="true" ht="12.4" hidden="false" customHeight="false" outlineLevel="0" collapsed="false">
      <c r="V669" s="98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99"/>
      <c r="BO669" s="99"/>
      <c r="BP669" s="99"/>
      <c r="BQ669" s="99"/>
      <c r="BR669" s="99"/>
      <c r="BS669" s="99"/>
      <c r="BT669" s="99"/>
      <c r="BU669" s="99"/>
      <c r="BV669" s="99"/>
      <c r="BW669" s="99"/>
      <c r="BX669" s="99"/>
      <c r="BY669" s="99"/>
    </row>
    <row r="670" s="97" customFormat="true" ht="12.4" hidden="false" customHeight="false" outlineLevel="0" collapsed="false">
      <c r="V670" s="98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99"/>
      <c r="BO670" s="99"/>
      <c r="BP670" s="99"/>
      <c r="BQ670" s="99"/>
      <c r="BR670" s="99"/>
      <c r="BS670" s="99"/>
      <c r="BT670" s="99"/>
      <c r="BU670" s="99"/>
      <c r="BV670" s="99"/>
      <c r="BW670" s="99"/>
      <c r="BX670" s="99"/>
      <c r="BY670" s="99"/>
    </row>
    <row r="671" s="97" customFormat="true" ht="12.4" hidden="false" customHeight="false" outlineLevel="0" collapsed="false">
      <c r="V671" s="98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99"/>
      <c r="BO671" s="99"/>
      <c r="BP671" s="99"/>
      <c r="BQ671" s="99"/>
      <c r="BR671" s="99"/>
      <c r="BS671" s="99"/>
      <c r="BT671" s="99"/>
      <c r="BU671" s="99"/>
      <c r="BV671" s="99"/>
      <c r="BW671" s="99"/>
      <c r="BX671" s="99"/>
      <c r="BY671" s="99"/>
    </row>
    <row r="672" s="97" customFormat="true" ht="12.4" hidden="false" customHeight="false" outlineLevel="0" collapsed="false">
      <c r="V672" s="98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99"/>
      <c r="BO672" s="99"/>
      <c r="BP672" s="99"/>
      <c r="BQ672" s="99"/>
      <c r="BR672" s="99"/>
      <c r="BS672" s="99"/>
      <c r="BT672" s="99"/>
      <c r="BU672" s="99"/>
      <c r="BV672" s="99"/>
      <c r="BW672" s="99"/>
      <c r="BX672" s="99"/>
      <c r="BY672" s="99"/>
    </row>
    <row r="673" s="97" customFormat="true" ht="12.4" hidden="false" customHeight="false" outlineLevel="0" collapsed="false">
      <c r="V673" s="98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99"/>
      <c r="BO673" s="99"/>
      <c r="BP673" s="99"/>
      <c r="BQ673" s="99"/>
      <c r="BR673" s="99"/>
      <c r="BS673" s="99"/>
      <c r="BT673" s="99"/>
      <c r="BU673" s="99"/>
      <c r="BV673" s="99"/>
      <c r="BW673" s="99"/>
      <c r="BX673" s="99"/>
      <c r="BY673" s="99"/>
    </row>
    <row r="674" s="97" customFormat="true" ht="12.4" hidden="false" customHeight="false" outlineLevel="0" collapsed="false">
      <c r="V674" s="98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99"/>
      <c r="BO674" s="99"/>
      <c r="BP674" s="99"/>
      <c r="BQ674" s="99"/>
      <c r="BR674" s="99"/>
      <c r="BS674" s="99"/>
      <c r="BT674" s="99"/>
      <c r="BU674" s="99"/>
      <c r="BV674" s="99"/>
      <c r="BW674" s="99"/>
      <c r="BX674" s="99"/>
      <c r="BY674" s="99"/>
    </row>
    <row r="675" s="97" customFormat="true" ht="12.4" hidden="false" customHeight="false" outlineLevel="0" collapsed="false">
      <c r="V675" s="98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99"/>
      <c r="BO675" s="99"/>
      <c r="BP675" s="99"/>
      <c r="BQ675" s="99"/>
      <c r="BR675" s="99"/>
      <c r="BS675" s="99"/>
      <c r="BT675" s="99"/>
      <c r="BU675" s="99"/>
      <c r="BV675" s="99"/>
      <c r="BW675" s="99"/>
      <c r="BX675" s="99"/>
      <c r="BY675" s="99"/>
    </row>
    <row r="676" s="97" customFormat="true" ht="12.4" hidden="false" customHeight="false" outlineLevel="0" collapsed="false">
      <c r="V676" s="98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99"/>
      <c r="BO676" s="99"/>
      <c r="BP676" s="99"/>
      <c r="BQ676" s="99"/>
      <c r="BR676" s="99"/>
      <c r="BS676" s="99"/>
      <c r="BT676" s="99"/>
      <c r="BU676" s="99"/>
      <c r="BV676" s="99"/>
      <c r="BW676" s="99"/>
      <c r="BX676" s="99"/>
      <c r="BY676" s="99"/>
    </row>
    <row r="677" s="97" customFormat="true" ht="12.4" hidden="false" customHeight="false" outlineLevel="0" collapsed="false">
      <c r="V677" s="98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99"/>
      <c r="BO677" s="99"/>
      <c r="BP677" s="99"/>
      <c r="BQ677" s="99"/>
      <c r="BR677" s="99"/>
      <c r="BS677" s="99"/>
      <c r="BT677" s="99"/>
      <c r="BU677" s="99"/>
      <c r="BV677" s="99"/>
      <c r="BW677" s="99"/>
      <c r="BX677" s="99"/>
      <c r="BY677" s="99"/>
    </row>
    <row r="678" s="97" customFormat="true" ht="12.4" hidden="false" customHeight="false" outlineLevel="0" collapsed="false">
      <c r="V678" s="98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99"/>
      <c r="BO678" s="99"/>
      <c r="BP678" s="99"/>
      <c r="BQ678" s="99"/>
      <c r="BR678" s="99"/>
      <c r="BS678" s="99"/>
      <c r="BT678" s="99"/>
      <c r="BU678" s="99"/>
      <c r="BV678" s="99"/>
      <c r="BW678" s="99"/>
      <c r="BX678" s="99"/>
      <c r="BY678" s="99"/>
    </row>
    <row r="679" s="97" customFormat="true" ht="12.4" hidden="false" customHeight="false" outlineLevel="0" collapsed="false">
      <c r="V679" s="98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99"/>
      <c r="BO679" s="99"/>
      <c r="BP679" s="99"/>
      <c r="BQ679" s="99"/>
      <c r="BR679" s="99"/>
      <c r="BS679" s="99"/>
      <c r="BT679" s="99"/>
      <c r="BU679" s="99"/>
      <c r="BV679" s="99"/>
      <c r="BW679" s="99"/>
      <c r="BX679" s="99"/>
      <c r="BY679" s="99"/>
    </row>
    <row r="680" s="97" customFormat="true" ht="12.4" hidden="false" customHeight="false" outlineLevel="0" collapsed="false">
      <c r="V680" s="98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99"/>
      <c r="BO680" s="99"/>
      <c r="BP680" s="99"/>
      <c r="BQ680" s="99"/>
      <c r="BR680" s="99"/>
      <c r="BS680" s="99"/>
      <c r="BT680" s="99"/>
      <c r="BU680" s="99"/>
      <c r="BV680" s="99"/>
      <c r="BW680" s="99"/>
      <c r="BX680" s="99"/>
      <c r="BY680" s="99"/>
    </row>
    <row r="681" s="97" customFormat="true" ht="12.4" hidden="false" customHeight="false" outlineLevel="0" collapsed="false">
      <c r="V681" s="98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99"/>
      <c r="BO681" s="99"/>
      <c r="BP681" s="99"/>
      <c r="BQ681" s="99"/>
      <c r="BR681" s="99"/>
      <c r="BS681" s="99"/>
      <c r="BT681" s="99"/>
      <c r="BU681" s="99"/>
      <c r="BV681" s="99"/>
      <c r="BW681" s="99"/>
      <c r="BX681" s="99"/>
      <c r="BY681" s="99"/>
    </row>
    <row r="682" s="97" customFormat="true" ht="12.4" hidden="false" customHeight="false" outlineLevel="0" collapsed="false">
      <c r="V682" s="98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99"/>
      <c r="BO682" s="99"/>
      <c r="BP682" s="99"/>
      <c r="BQ682" s="99"/>
      <c r="BR682" s="99"/>
      <c r="BS682" s="99"/>
      <c r="BT682" s="99"/>
      <c r="BU682" s="99"/>
      <c r="BV682" s="99"/>
      <c r="BW682" s="99"/>
      <c r="BX682" s="99"/>
      <c r="BY682" s="99"/>
    </row>
    <row r="683" s="97" customFormat="true" ht="12.4" hidden="false" customHeight="false" outlineLevel="0" collapsed="false">
      <c r="V683" s="98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99"/>
      <c r="BO683" s="99"/>
      <c r="BP683" s="99"/>
      <c r="BQ683" s="99"/>
      <c r="BR683" s="99"/>
      <c r="BS683" s="99"/>
      <c r="BT683" s="99"/>
      <c r="BU683" s="99"/>
      <c r="BV683" s="99"/>
      <c r="BW683" s="99"/>
      <c r="BX683" s="99"/>
      <c r="BY683" s="99"/>
    </row>
    <row r="684" s="97" customFormat="true" ht="12.4" hidden="false" customHeight="false" outlineLevel="0" collapsed="false">
      <c r="V684" s="98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99"/>
      <c r="BO684" s="99"/>
      <c r="BP684" s="99"/>
      <c r="BQ684" s="99"/>
      <c r="BR684" s="99"/>
      <c r="BS684" s="99"/>
      <c r="BT684" s="99"/>
      <c r="BU684" s="99"/>
      <c r="BV684" s="99"/>
      <c r="BW684" s="99"/>
      <c r="BX684" s="99"/>
      <c r="BY684" s="99"/>
    </row>
    <row r="685" s="97" customFormat="true" ht="12.4" hidden="false" customHeight="false" outlineLevel="0" collapsed="false">
      <c r="V685" s="98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99"/>
      <c r="BO685" s="99"/>
      <c r="BP685" s="99"/>
      <c r="BQ685" s="99"/>
      <c r="BR685" s="99"/>
      <c r="BS685" s="99"/>
      <c r="BT685" s="99"/>
      <c r="BU685" s="99"/>
      <c r="BV685" s="99"/>
      <c r="BW685" s="99"/>
      <c r="BX685" s="99"/>
      <c r="BY685" s="99"/>
    </row>
    <row r="686" s="97" customFormat="true" ht="12.4" hidden="false" customHeight="false" outlineLevel="0" collapsed="false">
      <c r="V686" s="98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99"/>
      <c r="BO686" s="99"/>
      <c r="BP686" s="99"/>
      <c r="BQ686" s="99"/>
      <c r="BR686" s="99"/>
      <c r="BS686" s="99"/>
      <c r="BT686" s="99"/>
      <c r="BU686" s="99"/>
      <c r="BV686" s="99"/>
      <c r="BW686" s="99"/>
      <c r="BX686" s="99"/>
      <c r="BY686" s="99"/>
    </row>
    <row r="687" s="97" customFormat="true" ht="12.4" hidden="false" customHeight="false" outlineLevel="0" collapsed="false">
      <c r="V687" s="98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99"/>
      <c r="BO687" s="99"/>
      <c r="BP687" s="99"/>
      <c r="BQ687" s="99"/>
      <c r="BR687" s="99"/>
      <c r="BS687" s="99"/>
      <c r="BT687" s="99"/>
      <c r="BU687" s="99"/>
      <c r="BV687" s="99"/>
      <c r="BW687" s="99"/>
      <c r="BX687" s="99"/>
      <c r="BY687" s="99"/>
    </row>
    <row r="688" s="97" customFormat="true" ht="12.4" hidden="false" customHeight="false" outlineLevel="0" collapsed="false">
      <c r="V688" s="98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99"/>
      <c r="BO688" s="99"/>
      <c r="BP688" s="99"/>
      <c r="BQ688" s="99"/>
      <c r="BR688" s="99"/>
      <c r="BS688" s="99"/>
      <c r="BT688" s="99"/>
      <c r="BU688" s="99"/>
      <c r="BV688" s="99"/>
      <c r="BW688" s="99"/>
      <c r="BX688" s="99"/>
      <c r="BY688" s="99"/>
    </row>
    <row r="689" s="97" customFormat="true" ht="12.4" hidden="false" customHeight="false" outlineLevel="0" collapsed="false">
      <c r="V689" s="98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99"/>
      <c r="BO689" s="99"/>
      <c r="BP689" s="99"/>
      <c r="BQ689" s="99"/>
      <c r="BR689" s="99"/>
      <c r="BS689" s="99"/>
      <c r="BT689" s="99"/>
      <c r="BU689" s="99"/>
      <c r="BV689" s="99"/>
      <c r="BW689" s="99"/>
      <c r="BX689" s="99"/>
      <c r="BY689" s="99"/>
    </row>
    <row r="690" s="97" customFormat="true" ht="12.4" hidden="false" customHeight="false" outlineLevel="0" collapsed="false">
      <c r="V690" s="98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99"/>
      <c r="BO690" s="99"/>
      <c r="BP690" s="99"/>
      <c r="BQ690" s="99"/>
      <c r="BR690" s="99"/>
      <c r="BS690" s="99"/>
      <c r="BT690" s="99"/>
      <c r="BU690" s="99"/>
      <c r="BV690" s="99"/>
      <c r="BW690" s="99"/>
      <c r="BX690" s="99"/>
      <c r="BY690" s="99"/>
    </row>
    <row r="691" s="97" customFormat="true" ht="12.4" hidden="false" customHeight="false" outlineLevel="0" collapsed="false">
      <c r="V691" s="98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99"/>
      <c r="BO691" s="99"/>
      <c r="BP691" s="99"/>
      <c r="BQ691" s="99"/>
      <c r="BR691" s="99"/>
      <c r="BS691" s="99"/>
      <c r="BT691" s="99"/>
      <c r="BU691" s="99"/>
      <c r="BV691" s="99"/>
      <c r="BW691" s="99"/>
      <c r="BX691" s="99"/>
      <c r="BY691" s="99"/>
    </row>
    <row r="692" s="97" customFormat="true" ht="12.4" hidden="false" customHeight="false" outlineLevel="0" collapsed="false">
      <c r="V692" s="98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99"/>
      <c r="BO692" s="99"/>
      <c r="BP692" s="99"/>
      <c r="BQ692" s="99"/>
      <c r="BR692" s="99"/>
      <c r="BS692" s="99"/>
      <c r="BT692" s="99"/>
      <c r="BU692" s="99"/>
      <c r="BV692" s="99"/>
      <c r="BW692" s="99"/>
      <c r="BX692" s="99"/>
      <c r="BY692" s="99"/>
    </row>
    <row r="693" s="97" customFormat="true" ht="12.4" hidden="false" customHeight="false" outlineLevel="0" collapsed="false">
      <c r="V693" s="98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99"/>
      <c r="BO693" s="99"/>
      <c r="BP693" s="99"/>
      <c r="BQ693" s="99"/>
      <c r="BR693" s="99"/>
      <c r="BS693" s="99"/>
      <c r="BT693" s="99"/>
      <c r="BU693" s="99"/>
      <c r="BV693" s="99"/>
      <c r="BW693" s="99"/>
      <c r="BX693" s="99"/>
      <c r="BY693" s="99"/>
    </row>
    <row r="694" s="97" customFormat="true" ht="12.4" hidden="false" customHeight="false" outlineLevel="0" collapsed="false">
      <c r="V694" s="98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99"/>
      <c r="BO694" s="99"/>
      <c r="BP694" s="99"/>
      <c r="BQ694" s="99"/>
      <c r="BR694" s="99"/>
      <c r="BS694" s="99"/>
      <c r="BT694" s="99"/>
      <c r="BU694" s="99"/>
      <c r="BV694" s="99"/>
      <c r="BW694" s="99"/>
      <c r="BX694" s="99"/>
      <c r="BY694" s="99"/>
    </row>
    <row r="695" s="97" customFormat="true" ht="12.4" hidden="false" customHeight="false" outlineLevel="0" collapsed="false">
      <c r="V695" s="98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99"/>
      <c r="BO695" s="99"/>
      <c r="BP695" s="99"/>
      <c r="BQ695" s="99"/>
      <c r="BR695" s="99"/>
      <c r="BS695" s="99"/>
      <c r="BT695" s="99"/>
      <c r="BU695" s="99"/>
      <c r="BV695" s="99"/>
      <c r="BW695" s="99"/>
      <c r="BX695" s="99"/>
      <c r="BY695" s="99"/>
    </row>
    <row r="696" s="97" customFormat="true" ht="12.4" hidden="false" customHeight="false" outlineLevel="0" collapsed="false">
      <c r="V696" s="98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99"/>
      <c r="BO696" s="99"/>
      <c r="BP696" s="99"/>
      <c r="BQ696" s="99"/>
      <c r="BR696" s="99"/>
      <c r="BS696" s="99"/>
      <c r="BT696" s="99"/>
      <c r="BU696" s="99"/>
      <c r="BV696" s="99"/>
      <c r="BW696" s="99"/>
      <c r="BX696" s="99"/>
      <c r="BY696" s="99"/>
    </row>
    <row r="697" s="97" customFormat="true" ht="12.4" hidden="false" customHeight="false" outlineLevel="0" collapsed="false">
      <c r="V697" s="98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99"/>
      <c r="BO697" s="99"/>
      <c r="BP697" s="99"/>
      <c r="BQ697" s="99"/>
      <c r="BR697" s="99"/>
      <c r="BS697" s="99"/>
      <c r="BT697" s="99"/>
      <c r="BU697" s="99"/>
      <c r="BV697" s="99"/>
      <c r="BW697" s="99"/>
      <c r="BX697" s="99"/>
      <c r="BY697" s="99"/>
    </row>
    <row r="698" s="97" customFormat="true" ht="12.4" hidden="false" customHeight="false" outlineLevel="0" collapsed="false">
      <c r="V698" s="98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99"/>
      <c r="BO698" s="99"/>
      <c r="BP698" s="99"/>
      <c r="BQ698" s="99"/>
      <c r="BR698" s="99"/>
      <c r="BS698" s="99"/>
      <c r="BT698" s="99"/>
      <c r="BU698" s="99"/>
      <c r="BV698" s="99"/>
      <c r="BW698" s="99"/>
      <c r="BX698" s="99"/>
      <c r="BY698" s="99"/>
    </row>
    <row r="699" s="97" customFormat="true" ht="12.4" hidden="false" customHeight="false" outlineLevel="0" collapsed="false">
      <c r="V699" s="98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99"/>
      <c r="BO699" s="99"/>
      <c r="BP699" s="99"/>
      <c r="BQ699" s="99"/>
      <c r="BR699" s="99"/>
      <c r="BS699" s="99"/>
      <c r="BT699" s="99"/>
      <c r="BU699" s="99"/>
      <c r="BV699" s="99"/>
      <c r="BW699" s="99"/>
      <c r="BX699" s="99"/>
      <c r="BY699" s="99"/>
    </row>
    <row r="700" s="97" customFormat="true" ht="12.4" hidden="false" customHeight="false" outlineLevel="0" collapsed="false">
      <c r="V700" s="98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99"/>
      <c r="BO700" s="99"/>
      <c r="BP700" s="99"/>
      <c r="BQ700" s="99"/>
      <c r="BR700" s="99"/>
      <c r="BS700" s="99"/>
      <c r="BT700" s="99"/>
      <c r="BU700" s="99"/>
      <c r="BV700" s="99"/>
      <c r="BW700" s="99"/>
      <c r="BX700" s="99"/>
      <c r="BY700" s="99"/>
    </row>
    <row r="701" s="97" customFormat="true" ht="12.4" hidden="false" customHeight="false" outlineLevel="0" collapsed="false">
      <c r="V701" s="98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99"/>
      <c r="BO701" s="99"/>
      <c r="BP701" s="99"/>
      <c r="BQ701" s="99"/>
      <c r="BR701" s="99"/>
      <c r="BS701" s="99"/>
      <c r="BT701" s="99"/>
      <c r="BU701" s="99"/>
      <c r="BV701" s="99"/>
      <c r="BW701" s="99"/>
      <c r="BX701" s="99"/>
      <c r="BY701" s="99"/>
    </row>
    <row r="702" s="97" customFormat="true" ht="12.4" hidden="false" customHeight="false" outlineLevel="0" collapsed="false">
      <c r="V702" s="98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99"/>
      <c r="BO702" s="99"/>
      <c r="BP702" s="99"/>
      <c r="BQ702" s="99"/>
      <c r="BR702" s="99"/>
      <c r="BS702" s="99"/>
      <c r="BT702" s="99"/>
      <c r="BU702" s="99"/>
      <c r="BV702" s="99"/>
      <c r="BW702" s="99"/>
      <c r="BX702" s="99"/>
      <c r="BY702" s="99"/>
    </row>
    <row r="703" s="97" customFormat="true" ht="12.4" hidden="false" customHeight="false" outlineLevel="0" collapsed="false">
      <c r="V703" s="98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99"/>
      <c r="BO703" s="99"/>
      <c r="BP703" s="99"/>
      <c r="BQ703" s="99"/>
      <c r="BR703" s="99"/>
      <c r="BS703" s="99"/>
      <c r="BT703" s="99"/>
      <c r="BU703" s="99"/>
      <c r="BV703" s="99"/>
      <c r="BW703" s="99"/>
      <c r="BX703" s="99"/>
      <c r="BY703" s="99"/>
    </row>
    <row r="704" s="97" customFormat="true" ht="12.4" hidden="false" customHeight="false" outlineLevel="0" collapsed="false">
      <c r="V704" s="98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99"/>
      <c r="BO704" s="99"/>
      <c r="BP704" s="99"/>
      <c r="BQ704" s="99"/>
      <c r="BR704" s="99"/>
      <c r="BS704" s="99"/>
      <c r="BT704" s="99"/>
      <c r="BU704" s="99"/>
      <c r="BV704" s="99"/>
      <c r="BW704" s="99"/>
      <c r="BX704" s="99"/>
      <c r="BY704" s="99"/>
    </row>
    <row r="705" s="97" customFormat="true" ht="12.4" hidden="false" customHeight="false" outlineLevel="0" collapsed="false">
      <c r="V705" s="98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99"/>
      <c r="BO705" s="99"/>
      <c r="BP705" s="99"/>
      <c r="BQ705" s="99"/>
      <c r="BR705" s="99"/>
      <c r="BS705" s="99"/>
      <c r="BT705" s="99"/>
      <c r="BU705" s="99"/>
      <c r="BV705" s="99"/>
      <c r="BW705" s="99"/>
      <c r="BX705" s="99"/>
      <c r="BY705" s="99"/>
    </row>
    <row r="706" s="97" customFormat="true" ht="12.4" hidden="false" customHeight="false" outlineLevel="0" collapsed="false">
      <c r="V706" s="98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99"/>
      <c r="BO706" s="99"/>
      <c r="BP706" s="99"/>
      <c r="BQ706" s="99"/>
      <c r="BR706" s="99"/>
      <c r="BS706" s="99"/>
      <c r="BT706" s="99"/>
      <c r="BU706" s="99"/>
      <c r="BV706" s="99"/>
      <c r="BW706" s="99"/>
      <c r="BX706" s="99"/>
      <c r="BY706" s="99"/>
    </row>
    <row r="707" s="97" customFormat="true" ht="12.4" hidden="false" customHeight="false" outlineLevel="0" collapsed="false">
      <c r="V707" s="98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99"/>
      <c r="BO707" s="99"/>
      <c r="BP707" s="99"/>
      <c r="BQ707" s="99"/>
      <c r="BR707" s="99"/>
      <c r="BS707" s="99"/>
      <c r="BT707" s="99"/>
      <c r="BU707" s="99"/>
      <c r="BV707" s="99"/>
      <c r="BW707" s="99"/>
      <c r="BX707" s="99"/>
      <c r="BY707" s="99"/>
    </row>
    <row r="708" s="97" customFormat="true" ht="12.4" hidden="false" customHeight="false" outlineLevel="0" collapsed="false">
      <c r="V708" s="98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99"/>
      <c r="BO708" s="99"/>
      <c r="BP708" s="99"/>
      <c r="BQ708" s="99"/>
      <c r="BR708" s="99"/>
      <c r="BS708" s="99"/>
      <c r="BT708" s="99"/>
      <c r="BU708" s="99"/>
      <c r="BV708" s="99"/>
      <c r="BW708" s="99"/>
      <c r="BX708" s="99"/>
      <c r="BY708" s="99"/>
    </row>
    <row r="709" s="97" customFormat="true" ht="12.4" hidden="false" customHeight="false" outlineLevel="0" collapsed="false">
      <c r="V709" s="98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99"/>
      <c r="BO709" s="99"/>
      <c r="BP709" s="99"/>
      <c r="BQ709" s="99"/>
      <c r="BR709" s="99"/>
      <c r="BS709" s="99"/>
      <c r="BT709" s="99"/>
      <c r="BU709" s="99"/>
      <c r="BV709" s="99"/>
      <c r="BW709" s="99"/>
      <c r="BX709" s="99"/>
      <c r="BY709" s="99"/>
    </row>
    <row r="710" s="97" customFormat="true" ht="12.4" hidden="false" customHeight="false" outlineLevel="0" collapsed="false">
      <c r="V710" s="98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99"/>
      <c r="BO710" s="99"/>
      <c r="BP710" s="99"/>
      <c r="BQ710" s="99"/>
      <c r="BR710" s="99"/>
      <c r="BS710" s="99"/>
      <c r="BT710" s="99"/>
      <c r="BU710" s="99"/>
      <c r="BV710" s="99"/>
      <c r="BW710" s="99"/>
      <c r="BX710" s="99"/>
      <c r="BY710" s="99"/>
    </row>
    <row r="711" s="97" customFormat="true" ht="12.4" hidden="false" customHeight="false" outlineLevel="0" collapsed="false">
      <c r="V711" s="98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99"/>
      <c r="BO711" s="99"/>
      <c r="BP711" s="99"/>
      <c r="BQ711" s="99"/>
      <c r="BR711" s="99"/>
      <c r="BS711" s="99"/>
      <c r="BT711" s="99"/>
      <c r="BU711" s="99"/>
      <c r="BV711" s="99"/>
      <c r="BW711" s="99"/>
      <c r="BX711" s="99"/>
      <c r="BY711" s="99"/>
    </row>
    <row r="712" s="97" customFormat="true" ht="12.4" hidden="false" customHeight="false" outlineLevel="0" collapsed="false">
      <c r="V712" s="98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99"/>
      <c r="BO712" s="99"/>
      <c r="BP712" s="99"/>
      <c r="BQ712" s="99"/>
      <c r="BR712" s="99"/>
      <c r="BS712" s="99"/>
      <c r="BT712" s="99"/>
      <c r="BU712" s="99"/>
      <c r="BV712" s="99"/>
      <c r="BW712" s="99"/>
      <c r="BX712" s="99"/>
      <c r="BY712" s="99"/>
    </row>
    <row r="713" s="97" customFormat="true" ht="12.4" hidden="false" customHeight="false" outlineLevel="0" collapsed="false">
      <c r="V713" s="98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99"/>
      <c r="BO713" s="99"/>
      <c r="BP713" s="99"/>
      <c r="BQ713" s="99"/>
      <c r="BR713" s="99"/>
      <c r="BS713" s="99"/>
      <c r="BT713" s="99"/>
      <c r="BU713" s="99"/>
      <c r="BV713" s="99"/>
      <c r="BW713" s="99"/>
      <c r="BX713" s="99"/>
      <c r="BY713" s="99"/>
    </row>
    <row r="714" s="97" customFormat="true" ht="12.4" hidden="false" customHeight="false" outlineLevel="0" collapsed="false">
      <c r="V714" s="98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99"/>
      <c r="BO714" s="99"/>
      <c r="BP714" s="99"/>
      <c r="BQ714" s="99"/>
      <c r="BR714" s="99"/>
      <c r="BS714" s="99"/>
      <c r="BT714" s="99"/>
      <c r="BU714" s="99"/>
      <c r="BV714" s="99"/>
      <c r="BW714" s="99"/>
      <c r="BX714" s="99"/>
      <c r="BY714" s="99"/>
    </row>
    <row r="715" s="97" customFormat="true" ht="12.4" hidden="false" customHeight="false" outlineLevel="0" collapsed="false">
      <c r="V715" s="98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99"/>
      <c r="BO715" s="99"/>
      <c r="BP715" s="99"/>
      <c r="BQ715" s="99"/>
      <c r="BR715" s="99"/>
      <c r="BS715" s="99"/>
      <c r="BT715" s="99"/>
      <c r="BU715" s="99"/>
      <c r="BV715" s="99"/>
      <c r="BW715" s="99"/>
      <c r="BX715" s="99"/>
      <c r="BY715" s="99"/>
    </row>
    <row r="716" s="97" customFormat="true" ht="12.4" hidden="false" customHeight="false" outlineLevel="0" collapsed="false">
      <c r="V716" s="98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99"/>
      <c r="BO716" s="99"/>
      <c r="BP716" s="99"/>
      <c r="BQ716" s="99"/>
      <c r="BR716" s="99"/>
      <c r="BS716" s="99"/>
      <c r="BT716" s="99"/>
      <c r="BU716" s="99"/>
      <c r="BV716" s="99"/>
      <c r="BW716" s="99"/>
      <c r="BX716" s="99"/>
      <c r="BY716" s="99"/>
    </row>
    <row r="717" s="97" customFormat="true" ht="12.4" hidden="false" customHeight="false" outlineLevel="0" collapsed="false">
      <c r="V717" s="98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99"/>
      <c r="BO717" s="99"/>
      <c r="BP717" s="99"/>
      <c r="BQ717" s="99"/>
      <c r="BR717" s="99"/>
      <c r="BS717" s="99"/>
      <c r="BT717" s="99"/>
      <c r="BU717" s="99"/>
      <c r="BV717" s="99"/>
      <c r="BW717" s="99"/>
      <c r="BX717" s="99"/>
      <c r="BY717" s="99"/>
    </row>
    <row r="718" s="97" customFormat="true" ht="12.4" hidden="false" customHeight="false" outlineLevel="0" collapsed="false">
      <c r="V718" s="98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99"/>
      <c r="BO718" s="99"/>
      <c r="BP718" s="99"/>
      <c r="BQ718" s="99"/>
      <c r="BR718" s="99"/>
      <c r="BS718" s="99"/>
      <c r="BT718" s="99"/>
      <c r="BU718" s="99"/>
      <c r="BV718" s="99"/>
      <c r="BW718" s="99"/>
      <c r="BX718" s="99"/>
      <c r="BY718" s="99"/>
    </row>
    <row r="719" s="97" customFormat="true" ht="12.4" hidden="false" customHeight="false" outlineLevel="0" collapsed="false">
      <c r="V719" s="98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99"/>
      <c r="BO719" s="99"/>
      <c r="BP719" s="99"/>
      <c r="BQ719" s="99"/>
      <c r="BR719" s="99"/>
      <c r="BS719" s="99"/>
      <c r="BT719" s="99"/>
      <c r="BU719" s="99"/>
      <c r="BV719" s="99"/>
      <c r="BW719" s="99"/>
      <c r="BX719" s="99"/>
      <c r="BY719" s="99"/>
    </row>
    <row r="720" s="97" customFormat="true" ht="12.4" hidden="false" customHeight="false" outlineLevel="0" collapsed="false">
      <c r="V720" s="98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99"/>
      <c r="BO720" s="99"/>
      <c r="BP720" s="99"/>
      <c r="BQ720" s="99"/>
      <c r="BR720" s="99"/>
      <c r="BS720" s="99"/>
      <c r="BT720" s="99"/>
      <c r="BU720" s="99"/>
      <c r="BV720" s="99"/>
      <c r="BW720" s="99"/>
      <c r="BX720" s="99"/>
      <c r="BY720" s="99"/>
    </row>
    <row r="721" s="97" customFormat="true" ht="12.4" hidden="false" customHeight="false" outlineLevel="0" collapsed="false">
      <c r="V721" s="98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99"/>
      <c r="BO721" s="99"/>
      <c r="BP721" s="99"/>
      <c r="BQ721" s="99"/>
      <c r="BR721" s="99"/>
      <c r="BS721" s="99"/>
      <c r="BT721" s="99"/>
      <c r="BU721" s="99"/>
      <c r="BV721" s="99"/>
      <c r="BW721" s="99"/>
      <c r="BX721" s="99"/>
      <c r="BY721" s="99"/>
    </row>
    <row r="722" s="97" customFormat="true" ht="12.4" hidden="false" customHeight="false" outlineLevel="0" collapsed="false">
      <c r="V722" s="98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99"/>
      <c r="BO722" s="99"/>
      <c r="BP722" s="99"/>
      <c r="BQ722" s="99"/>
      <c r="BR722" s="99"/>
      <c r="BS722" s="99"/>
      <c r="BT722" s="99"/>
      <c r="BU722" s="99"/>
      <c r="BV722" s="99"/>
      <c r="BW722" s="99"/>
      <c r="BX722" s="99"/>
      <c r="BY722" s="99"/>
    </row>
    <row r="723" s="97" customFormat="true" ht="12.4" hidden="false" customHeight="false" outlineLevel="0" collapsed="false">
      <c r="V723" s="98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99"/>
      <c r="BO723" s="99"/>
      <c r="BP723" s="99"/>
      <c r="BQ723" s="99"/>
      <c r="BR723" s="99"/>
      <c r="BS723" s="99"/>
      <c r="BT723" s="99"/>
      <c r="BU723" s="99"/>
      <c r="BV723" s="99"/>
      <c r="BW723" s="99"/>
      <c r="BX723" s="99"/>
      <c r="BY723" s="99"/>
    </row>
    <row r="724" s="97" customFormat="true" ht="12.4" hidden="false" customHeight="false" outlineLevel="0" collapsed="false">
      <c r="V724" s="98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99"/>
      <c r="BO724" s="99"/>
      <c r="BP724" s="99"/>
      <c r="BQ724" s="99"/>
      <c r="BR724" s="99"/>
      <c r="BS724" s="99"/>
      <c r="BT724" s="99"/>
      <c r="BU724" s="99"/>
      <c r="BV724" s="99"/>
      <c r="BW724" s="99"/>
      <c r="BX724" s="99"/>
      <c r="BY724" s="99"/>
    </row>
    <row r="725" s="97" customFormat="true" ht="12.4" hidden="false" customHeight="false" outlineLevel="0" collapsed="false">
      <c r="V725" s="98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99"/>
      <c r="BO725" s="99"/>
      <c r="BP725" s="99"/>
      <c r="BQ725" s="99"/>
      <c r="BR725" s="99"/>
      <c r="BS725" s="99"/>
      <c r="BT725" s="99"/>
      <c r="BU725" s="99"/>
      <c r="BV725" s="99"/>
      <c r="BW725" s="99"/>
      <c r="BX725" s="99"/>
      <c r="BY725" s="99"/>
    </row>
    <row r="726" s="97" customFormat="true" ht="12.4" hidden="false" customHeight="false" outlineLevel="0" collapsed="false">
      <c r="V726" s="98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99"/>
      <c r="BO726" s="99"/>
      <c r="BP726" s="99"/>
      <c r="BQ726" s="99"/>
      <c r="BR726" s="99"/>
      <c r="BS726" s="99"/>
      <c r="BT726" s="99"/>
      <c r="BU726" s="99"/>
      <c r="BV726" s="99"/>
      <c r="BW726" s="99"/>
      <c r="BX726" s="99"/>
      <c r="BY726" s="99"/>
    </row>
    <row r="727" s="97" customFormat="true" ht="12.4" hidden="false" customHeight="false" outlineLevel="0" collapsed="false">
      <c r="V727" s="98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99"/>
      <c r="BO727" s="99"/>
      <c r="BP727" s="99"/>
      <c r="BQ727" s="99"/>
      <c r="BR727" s="99"/>
      <c r="BS727" s="99"/>
      <c r="BT727" s="99"/>
      <c r="BU727" s="99"/>
      <c r="BV727" s="99"/>
      <c r="BW727" s="99"/>
      <c r="BX727" s="99"/>
      <c r="BY727" s="99"/>
    </row>
    <row r="728" s="97" customFormat="true" ht="12.4" hidden="false" customHeight="false" outlineLevel="0" collapsed="false">
      <c r="V728" s="98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99"/>
      <c r="BO728" s="99"/>
      <c r="BP728" s="99"/>
      <c r="BQ728" s="99"/>
      <c r="BR728" s="99"/>
      <c r="BS728" s="99"/>
      <c r="BT728" s="99"/>
      <c r="BU728" s="99"/>
      <c r="BV728" s="99"/>
      <c r="BW728" s="99"/>
      <c r="BX728" s="99"/>
      <c r="BY728" s="99"/>
    </row>
    <row r="729" s="97" customFormat="true" ht="12.4" hidden="false" customHeight="false" outlineLevel="0" collapsed="false">
      <c r="V729" s="98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99"/>
      <c r="BO729" s="99"/>
      <c r="BP729" s="99"/>
      <c r="BQ729" s="99"/>
      <c r="BR729" s="99"/>
      <c r="BS729" s="99"/>
      <c r="BT729" s="99"/>
      <c r="BU729" s="99"/>
      <c r="BV729" s="99"/>
      <c r="BW729" s="99"/>
      <c r="BX729" s="99"/>
      <c r="BY729" s="99"/>
    </row>
    <row r="730" s="97" customFormat="true" ht="12.4" hidden="false" customHeight="false" outlineLevel="0" collapsed="false">
      <c r="V730" s="98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99"/>
      <c r="BO730" s="99"/>
      <c r="BP730" s="99"/>
      <c r="BQ730" s="99"/>
      <c r="BR730" s="99"/>
      <c r="BS730" s="99"/>
      <c r="BT730" s="99"/>
      <c r="BU730" s="99"/>
      <c r="BV730" s="99"/>
      <c r="BW730" s="99"/>
      <c r="BX730" s="99"/>
      <c r="BY730" s="99"/>
    </row>
    <row r="731" s="97" customFormat="true" ht="12.4" hidden="false" customHeight="false" outlineLevel="0" collapsed="false">
      <c r="V731" s="98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99"/>
      <c r="BO731" s="99"/>
      <c r="BP731" s="99"/>
      <c r="BQ731" s="99"/>
      <c r="BR731" s="99"/>
      <c r="BS731" s="99"/>
      <c r="BT731" s="99"/>
      <c r="BU731" s="99"/>
      <c r="BV731" s="99"/>
      <c r="BW731" s="99"/>
      <c r="BX731" s="99"/>
      <c r="BY731" s="99"/>
    </row>
    <row r="732" s="97" customFormat="true" ht="12.4" hidden="false" customHeight="false" outlineLevel="0" collapsed="false">
      <c r="V732" s="98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99"/>
      <c r="BO732" s="99"/>
      <c r="BP732" s="99"/>
      <c r="BQ732" s="99"/>
      <c r="BR732" s="99"/>
      <c r="BS732" s="99"/>
      <c r="BT732" s="99"/>
      <c r="BU732" s="99"/>
      <c r="BV732" s="99"/>
      <c r="BW732" s="99"/>
      <c r="BX732" s="99"/>
      <c r="BY732" s="99"/>
    </row>
    <row r="733" s="97" customFormat="true" ht="12.4" hidden="false" customHeight="false" outlineLevel="0" collapsed="false">
      <c r="V733" s="98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99"/>
      <c r="BO733" s="99"/>
      <c r="BP733" s="99"/>
      <c r="BQ733" s="99"/>
      <c r="BR733" s="99"/>
      <c r="BS733" s="99"/>
      <c r="BT733" s="99"/>
      <c r="BU733" s="99"/>
      <c r="BV733" s="99"/>
      <c r="BW733" s="99"/>
      <c r="BX733" s="99"/>
      <c r="BY733" s="99"/>
    </row>
    <row r="734" s="97" customFormat="true" ht="12.4" hidden="false" customHeight="false" outlineLevel="0" collapsed="false">
      <c r="V734" s="98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99"/>
      <c r="BO734" s="99"/>
      <c r="BP734" s="99"/>
      <c r="BQ734" s="99"/>
      <c r="BR734" s="99"/>
      <c r="BS734" s="99"/>
      <c r="BT734" s="99"/>
      <c r="BU734" s="99"/>
      <c r="BV734" s="99"/>
      <c r="BW734" s="99"/>
      <c r="BX734" s="99"/>
      <c r="BY734" s="99"/>
    </row>
    <row r="735" s="97" customFormat="true" ht="12.4" hidden="false" customHeight="false" outlineLevel="0" collapsed="false">
      <c r="V735" s="98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99"/>
      <c r="BO735" s="99"/>
      <c r="BP735" s="99"/>
      <c r="BQ735" s="99"/>
      <c r="BR735" s="99"/>
      <c r="BS735" s="99"/>
      <c r="BT735" s="99"/>
      <c r="BU735" s="99"/>
      <c r="BV735" s="99"/>
      <c r="BW735" s="99"/>
      <c r="BX735" s="99"/>
      <c r="BY735" s="99"/>
    </row>
    <row r="736" s="97" customFormat="true" ht="12.4" hidden="false" customHeight="false" outlineLevel="0" collapsed="false">
      <c r="V736" s="98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99"/>
      <c r="BO736" s="99"/>
      <c r="BP736" s="99"/>
      <c r="BQ736" s="99"/>
      <c r="BR736" s="99"/>
      <c r="BS736" s="99"/>
      <c r="BT736" s="99"/>
      <c r="BU736" s="99"/>
      <c r="BV736" s="99"/>
      <c r="BW736" s="99"/>
      <c r="BX736" s="99"/>
      <c r="BY736" s="99"/>
    </row>
    <row r="737" s="97" customFormat="true" ht="12.4" hidden="false" customHeight="false" outlineLevel="0" collapsed="false">
      <c r="V737" s="98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99"/>
      <c r="BO737" s="99"/>
      <c r="BP737" s="99"/>
      <c r="BQ737" s="99"/>
      <c r="BR737" s="99"/>
      <c r="BS737" s="99"/>
      <c r="BT737" s="99"/>
      <c r="BU737" s="99"/>
      <c r="BV737" s="99"/>
      <c r="BW737" s="99"/>
      <c r="BX737" s="99"/>
      <c r="BY737" s="99"/>
    </row>
    <row r="738" s="97" customFormat="true" ht="12.4" hidden="false" customHeight="false" outlineLevel="0" collapsed="false">
      <c r="V738" s="98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99"/>
      <c r="BO738" s="99"/>
      <c r="BP738" s="99"/>
      <c r="BQ738" s="99"/>
      <c r="BR738" s="99"/>
      <c r="BS738" s="99"/>
      <c r="BT738" s="99"/>
      <c r="BU738" s="99"/>
      <c r="BV738" s="99"/>
      <c r="BW738" s="99"/>
      <c r="BX738" s="99"/>
      <c r="BY738" s="99"/>
    </row>
    <row r="739" s="97" customFormat="true" ht="12.4" hidden="false" customHeight="false" outlineLevel="0" collapsed="false">
      <c r="V739" s="98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99"/>
      <c r="BO739" s="99"/>
      <c r="BP739" s="99"/>
      <c r="BQ739" s="99"/>
      <c r="BR739" s="99"/>
      <c r="BS739" s="99"/>
      <c r="BT739" s="99"/>
      <c r="BU739" s="99"/>
      <c r="BV739" s="99"/>
      <c r="BW739" s="99"/>
      <c r="BX739" s="99"/>
      <c r="BY739" s="99"/>
    </row>
    <row r="740" s="97" customFormat="true" ht="12.4" hidden="false" customHeight="false" outlineLevel="0" collapsed="false">
      <c r="V740" s="98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99"/>
      <c r="BO740" s="99"/>
      <c r="BP740" s="99"/>
      <c r="BQ740" s="99"/>
      <c r="BR740" s="99"/>
      <c r="BS740" s="99"/>
      <c r="BT740" s="99"/>
      <c r="BU740" s="99"/>
      <c r="BV740" s="99"/>
      <c r="BW740" s="99"/>
      <c r="BX740" s="99"/>
      <c r="BY740" s="99"/>
    </row>
    <row r="741" s="97" customFormat="true" ht="12.4" hidden="false" customHeight="false" outlineLevel="0" collapsed="false">
      <c r="V741" s="98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99"/>
      <c r="BO741" s="99"/>
      <c r="BP741" s="99"/>
      <c r="BQ741" s="99"/>
      <c r="BR741" s="99"/>
      <c r="BS741" s="99"/>
      <c r="BT741" s="99"/>
      <c r="BU741" s="99"/>
      <c r="BV741" s="99"/>
      <c r="BW741" s="99"/>
      <c r="BX741" s="99"/>
      <c r="BY741" s="99"/>
    </row>
    <row r="742" s="97" customFormat="true" ht="12.4" hidden="false" customHeight="false" outlineLevel="0" collapsed="false">
      <c r="V742" s="98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99"/>
      <c r="BO742" s="99"/>
      <c r="BP742" s="99"/>
      <c r="BQ742" s="99"/>
      <c r="BR742" s="99"/>
      <c r="BS742" s="99"/>
      <c r="BT742" s="99"/>
      <c r="BU742" s="99"/>
      <c r="BV742" s="99"/>
      <c r="BW742" s="99"/>
      <c r="BX742" s="99"/>
      <c r="BY742" s="99"/>
    </row>
    <row r="743" s="97" customFormat="true" ht="12.4" hidden="false" customHeight="false" outlineLevel="0" collapsed="false">
      <c r="V743" s="98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99"/>
      <c r="BO743" s="99"/>
      <c r="BP743" s="99"/>
      <c r="BQ743" s="99"/>
      <c r="BR743" s="99"/>
      <c r="BS743" s="99"/>
      <c r="BT743" s="99"/>
      <c r="BU743" s="99"/>
      <c r="BV743" s="99"/>
      <c r="BW743" s="99"/>
      <c r="BX743" s="99"/>
      <c r="BY743" s="99"/>
    </row>
    <row r="744" s="97" customFormat="true" ht="12.4" hidden="false" customHeight="false" outlineLevel="0" collapsed="false">
      <c r="V744" s="98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99"/>
      <c r="BO744" s="99"/>
      <c r="BP744" s="99"/>
      <c r="BQ744" s="99"/>
      <c r="BR744" s="99"/>
      <c r="BS744" s="99"/>
      <c r="BT744" s="99"/>
      <c r="BU744" s="99"/>
      <c r="BV744" s="99"/>
      <c r="BW744" s="99"/>
      <c r="BX744" s="99"/>
      <c r="BY744" s="99"/>
    </row>
    <row r="745" s="97" customFormat="true" ht="12.4" hidden="false" customHeight="false" outlineLevel="0" collapsed="false">
      <c r="V745" s="98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99"/>
      <c r="BO745" s="99"/>
      <c r="BP745" s="99"/>
      <c r="BQ745" s="99"/>
      <c r="BR745" s="99"/>
      <c r="BS745" s="99"/>
      <c r="BT745" s="99"/>
      <c r="BU745" s="99"/>
      <c r="BV745" s="99"/>
      <c r="BW745" s="99"/>
      <c r="BX745" s="99"/>
      <c r="BY745" s="99"/>
    </row>
    <row r="746" s="97" customFormat="true" ht="12.4" hidden="false" customHeight="false" outlineLevel="0" collapsed="false">
      <c r="V746" s="98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99"/>
      <c r="BO746" s="99"/>
      <c r="BP746" s="99"/>
      <c r="BQ746" s="99"/>
      <c r="BR746" s="99"/>
      <c r="BS746" s="99"/>
      <c r="BT746" s="99"/>
      <c r="BU746" s="99"/>
      <c r="BV746" s="99"/>
      <c r="BW746" s="99"/>
      <c r="BX746" s="99"/>
      <c r="BY746" s="99"/>
    </row>
    <row r="747" s="97" customFormat="true" ht="12.4" hidden="false" customHeight="false" outlineLevel="0" collapsed="false">
      <c r="V747" s="98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99"/>
      <c r="BO747" s="99"/>
      <c r="BP747" s="99"/>
      <c r="BQ747" s="99"/>
      <c r="BR747" s="99"/>
      <c r="BS747" s="99"/>
      <c r="BT747" s="99"/>
      <c r="BU747" s="99"/>
      <c r="BV747" s="99"/>
      <c r="BW747" s="99"/>
      <c r="BX747" s="99"/>
      <c r="BY747" s="99"/>
    </row>
    <row r="748" s="97" customFormat="true" ht="12.4" hidden="false" customHeight="false" outlineLevel="0" collapsed="false">
      <c r="V748" s="98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99"/>
      <c r="BO748" s="99"/>
      <c r="BP748" s="99"/>
      <c r="BQ748" s="99"/>
      <c r="BR748" s="99"/>
      <c r="BS748" s="99"/>
      <c r="BT748" s="99"/>
      <c r="BU748" s="99"/>
      <c r="BV748" s="99"/>
      <c r="BW748" s="99"/>
      <c r="BX748" s="99"/>
      <c r="BY748" s="99"/>
    </row>
    <row r="749" s="97" customFormat="true" ht="12.4" hidden="false" customHeight="false" outlineLevel="0" collapsed="false">
      <c r="V749" s="98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99"/>
      <c r="BO749" s="99"/>
      <c r="BP749" s="99"/>
      <c r="BQ749" s="99"/>
      <c r="BR749" s="99"/>
      <c r="BS749" s="99"/>
      <c r="BT749" s="99"/>
      <c r="BU749" s="99"/>
      <c r="BV749" s="99"/>
      <c r="BW749" s="99"/>
      <c r="BX749" s="99"/>
      <c r="BY749" s="99"/>
    </row>
    <row r="750" s="97" customFormat="true" ht="12.4" hidden="false" customHeight="false" outlineLevel="0" collapsed="false">
      <c r="V750" s="98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99"/>
      <c r="BO750" s="99"/>
      <c r="BP750" s="99"/>
      <c r="BQ750" s="99"/>
      <c r="BR750" s="99"/>
      <c r="BS750" s="99"/>
      <c r="BT750" s="99"/>
      <c r="BU750" s="99"/>
      <c r="BV750" s="99"/>
      <c r="BW750" s="99"/>
      <c r="BX750" s="99"/>
      <c r="BY750" s="99"/>
    </row>
    <row r="751" s="97" customFormat="true" ht="12.4" hidden="false" customHeight="false" outlineLevel="0" collapsed="false">
      <c r="V751" s="98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99"/>
      <c r="BO751" s="99"/>
      <c r="BP751" s="99"/>
      <c r="BQ751" s="99"/>
      <c r="BR751" s="99"/>
      <c r="BS751" s="99"/>
      <c r="BT751" s="99"/>
      <c r="BU751" s="99"/>
      <c r="BV751" s="99"/>
      <c r="BW751" s="99"/>
      <c r="BX751" s="99"/>
      <c r="BY751" s="99"/>
    </row>
    <row r="752" s="97" customFormat="true" ht="12.4" hidden="false" customHeight="false" outlineLevel="0" collapsed="false">
      <c r="V752" s="98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99"/>
      <c r="BO752" s="99"/>
      <c r="BP752" s="99"/>
      <c r="BQ752" s="99"/>
      <c r="BR752" s="99"/>
      <c r="BS752" s="99"/>
      <c r="BT752" s="99"/>
      <c r="BU752" s="99"/>
      <c r="BV752" s="99"/>
      <c r="BW752" s="99"/>
      <c r="BX752" s="99"/>
      <c r="BY752" s="99"/>
    </row>
    <row r="753" s="97" customFormat="true" ht="12.4" hidden="false" customHeight="false" outlineLevel="0" collapsed="false">
      <c r="V753" s="98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99"/>
      <c r="BO753" s="99"/>
      <c r="BP753" s="99"/>
      <c r="BQ753" s="99"/>
      <c r="BR753" s="99"/>
      <c r="BS753" s="99"/>
      <c r="BT753" s="99"/>
      <c r="BU753" s="99"/>
      <c r="BV753" s="99"/>
      <c r="BW753" s="99"/>
      <c r="BX753" s="99"/>
      <c r="BY753" s="99"/>
    </row>
    <row r="754" s="97" customFormat="true" ht="12.4" hidden="false" customHeight="false" outlineLevel="0" collapsed="false">
      <c r="V754" s="98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99"/>
      <c r="BO754" s="99"/>
      <c r="BP754" s="99"/>
      <c r="BQ754" s="99"/>
      <c r="BR754" s="99"/>
      <c r="BS754" s="99"/>
      <c r="BT754" s="99"/>
      <c r="BU754" s="99"/>
      <c r="BV754" s="99"/>
      <c r="BW754" s="99"/>
      <c r="BX754" s="99"/>
      <c r="BY754" s="99"/>
    </row>
    <row r="755" s="97" customFormat="true" ht="12.4" hidden="false" customHeight="false" outlineLevel="0" collapsed="false">
      <c r="V755" s="98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99"/>
      <c r="BO755" s="99"/>
      <c r="BP755" s="99"/>
      <c r="BQ755" s="99"/>
      <c r="BR755" s="99"/>
      <c r="BS755" s="99"/>
      <c r="BT755" s="99"/>
      <c r="BU755" s="99"/>
      <c r="BV755" s="99"/>
      <c r="BW755" s="99"/>
      <c r="BX755" s="99"/>
      <c r="BY755" s="99"/>
    </row>
    <row r="756" s="97" customFormat="true" ht="12.4" hidden="false" customHeight="false" outlineLevel="0" collapsed="false">
      <c r="V756" s="98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99"/>
      <c r="BO756" s="99"/>
      <c r="BP756" s="99"/>
      <c r="BQ756" s="99"/>
      <c r="BR756" s="99"/>
      <c r="BS756" s="99"/>
      <c r="BT756" s="99"/>
      <c r="BU756" s="99"/>
      <c r="BV756" s="99"/>
      <c r="BW756" s="99"/>
      <c r="BX756" s="99"/>
      <c r="BY756" s="99"/>
    </row>
    <row r="757" s="97" customFormat="true" ht="12.4" hidden="false" customHeight="false" outlineLevel="0" collapsed="false">
      <c r="V757" s="98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99"/>
      <c r="BO757" s="99"/>
      <c r="BP757" s="99"/>
      <c r="BQ757" s="99"/>
      <c r="BR757" s="99"/>
      <c r="BS757" s="99"/>
      <c r="BT757" s="99"/>
      <c r="BU757" s="99"/>
      <c r="BV757" s="99"/>
      <c r="BW757" s="99"/>
      <c r="BX757" s="99"/>
      <c r="BY757" s="99"/>
    </row>
    <row r="758" s="97" customFormat="true" ht="12.4" hidden="false" customHeight="false" outlineLevel="0" collapsed="false">
      <c r="V758" s="98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99"/>
      <c r="BO758" s="99"/>
      <c r="BP758" s="99"/>
      <c r="BQ758" s="99"/>
      <c r="BR758" s="99"/>
      <c r="BS758" s="99"/>
      <c r="BT758" s="99"/>
      <c r="BU758" s="99"/>
      <c r="BV758" s="99"/>
      <c r="BW758" s="99"/>
      <c r="BX758" s="99"/>
      <c r="BY758" s="99"/>
    </row>
    <row r="759" s="97" customFormat="true" ht="12.4" hidden="false" customHeight="false" outlineLevel="0" collapsed="false">
      <c r="V759" s="98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99"/>
      <c r="BO759" s="99"/>
      <c r="BP759" s="99"/>
      <c r="BQ759" s="99"/>
      <c r="BR759" s="99"/>
      <c r="BS759" s="99"/>
      <c r="BT759" s="99"/>
      <c r="BU759" s="99"/>
      <c r="BV759" s="99"/>
      <c r="BW759" s="99"/>
      <c r="BX759" s="99"/>
      <c r="BY759" s="99"/>
    </row>
    <row r="760" s="97" customFormat="true" ht="12.4" hidden="false" customHeight="false" outlineLevel="0" collapsed="false">
      <c r="V760" s="98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99"/>
      <c r="BO760" s="99"/>
      <c r="BP760" s="99"/>
      <c r="BQ760" s="99"/>
      <c r="BR760" s="99"/>
      <c r="BS760" s="99"/>
      <c r="BT760" s="99"/>
      <c r="BU760" s="99"/>
      <c r="BV760" s="99"/>
      <c r="BW760" s="99"/>
      <c r="BX760" s="99"/>
      <c r="BY760" s="99"/>
    </row>
    <row r="761" s="97" customFormat="true" ht="12.4" hidden="false" customHeight="false" outlineLevel="0" collapsed="false">
      <c r="V761" s="98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99"/>
      <c r="BO761" s="99"/>
      <c r="BP761" s="99"/>
      <c r="BQ761" s="99"/>
      <c r="BR761" s="99"/>
      <c r="BS761" s="99"/>
      <c r="BT761" s="99"/>
      <c r="BU761" s="99"/>
      <c r="BV761" s="99"/>
      <c r="BW761" s="99"/>
      <c r="BX761" s="99"/>
      <c r="BY761" s="99"/>
    </row>
    <row r="762" s="97" customFormat="true" ht="12.4" hidden="false" customHeight="false" outlineLevel="0" collapsed="false">
      <c r="V762" s="98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99"/>
      <c r="BO762" s="99"/>
      <c r="BP762" s="99"/>
      <c r="BQ762" s="99"/>
      <c r="BR762" s="99"/>
      <c r="BS762" s="99"/>
      <c r="BT762" s="99"/>
      <c r="BU762" s="99"/>
      <c r="BV762" s="99"/>
      <c r="BW762" s="99"/>
      <c r="BX762" s="99"/>
      <c r="BY762" s="99"/>
    </row>
    <row r="763" s="97" customFormat="true" ht="12.4" hidden="false" customHeight="false" outlineLevel="0" collapsed="false">
      <c r="V763" s="98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99"/>
      <c r="BO763" s="99"/>
      <c r="BP763" s="99"/>
      <c r="BQ763" s="99"/>
      <c r="BR763" s="99"/>
      <c r="BS763" s="99"/>
      <c r="BT763" s="99"/>
      <c r="BU763" s="99"/>
      <c r="BV763" s="99"/>
      <c r="BW763" s="99"/>
      <c r="BX763" s="99"/>
      <c r="BY763" s="99"/>
    </row>
    <row r="764" s="97" customFormat="true" ht="12.4" hidden="false" customHeight="false" outlineLevel="0" collapsed="false">
      <c r="V764" s="98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99"/>
      <c r="BO764" s="99"/>
      <c r="BP764" s="99"/>
      <c r="BQ764" s="99"/>
      <c r="BR764" s="99"/>
      <c r="BS764" s="99"/>
      <c r="BT764" s="99"/>
      <c r="BU764" s="99"/>
      <c r="BV764" s="99"/>
      <c r="BW764" s="99"/>
      <c r="BX764" s="99"/>
      <c r="BY764" s="99"/>
    </row>
    <row r="765" s="97" customFormat="true" ht="12.4" hidden="false" customHeight="false" outlineLevel="0" collapsed="false">
      <c r="V765" s="98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99"/>
      <c r="BO765" s="99"/>
      <c r="BP765" s="99"/>
      <c r="BQ765" s="99"/>
      <c r="BR765" s="99"/>
      <c r="BS765" s="99"/>
      <c r="BT765" s="99"/>
      <c r="BU765" s="99"/>
      <c r="BV765" s="99"/>
      <c r="BW765" s="99"/>
      <c r="BX765" s="99"/>
      <c r="BY765" s="99"/>
    </row>
    <row r="766" s="97" customFormat="true" ht="12.4" hidden="false" customHeight="false" outlineLevel="0" collapsed="false">
      <c r="V766" s="98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99"/>
      <c r="BO766" s="99"/>
      <c r="BP766" s="99"/>
      <c r="BQ766" s="99"/>
      <c r="BR766" s="99"/>
      <c r="BS766" s="99"/>
      <c r="BT766" s="99"/>
      <c r="BU766" s="99"/>
      <c r="BV766" s="99"/>
      <c r="BW766" s="99"/>
      <c r="BX766" s="99"/>
      <c r="BY766" s="99"/>
    </row>
    <row r="767" s="97" customFormat="true" ht="12.4" hidden="false" customHeight="false" outlineLevel="0" collapsed="false">
      <c r="V767" s="98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99"/>
      <c r="BO767" s="99"/>
      <c r="BP767" s="99"/>
      <c r="BQ767" s="99"/>
      <c r="BR767" s="99"/>
      <c r="BS767" s="99"/>
      <c r="BT767" s="99"/>
      <c r="BU767" s="99"/>
      <c r="BV767" s="99"/>
      <c r="BW767" s="99"/>
      <c r="BX767" s="99"/>
      <c r="BY767" s="99"/>
    </row>
    <row r="768" s="97" customFormat="true" ht="12.4" hidden="false" customHeight="false" outlineLevel="0" collapsed="false">
      <c r="V768" s="98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99"/>
      <c r="BO768" s="99"/>
      <c r="BP768" s="99"/>
      <c r="BQ768" s="99"/>
      <c r="BR768" s="99"/>
      <c r="BS768" s="99"/>
      <c r="BT768" s="99"/>
      <c r="BU768" s="99"/>
      <c r="BV768" s="99"/>
      <c r="BW768" s="99"/>
      <c r="BX768" s="99"/>
      <c r="BY768" s="99"/>
    </row>
    <row r="769" s="97" customFormat="true" ht="12.4" hidden="false" customHeight="false" outlineLevel="0" collapsed="false">
      <c r="V769" s="98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97" customFormat="true" ht="12.4" hidden="false" customHeight="false" outlineLevel="0" collapsed="false">
      <c r="V770" s="98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97" customFormat="true" ht="12.4" hidden="false" customHeight="false" outlineLevel="0" collapsed="false">
      <c r="V771" s="98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97" customFormat="true" ht="12.4" hidden="false" customHeight="false" outlineLevel="0" collapsed="false">
      <c r="V772" s="98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97" customFormat="true" ht="12.4" hidden="false" customHeight="false" outlineLevel="0" collapsed="false">
      <c r="V773" s="98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97" customFormat="true" ht="12.4" hidden="false" customHeight="false" outlineLevel="0" collapsed="false">
      <c r="V774" s="98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97" customFormat="true" ht="12.4" hidden="false" customHeight="false" outlineLevel="0" collapsed="false">
      <c r="V775" s="98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97" customFormat="true" ht="12.4" hidden="false" customHeight="false" outlineLevel="0" collapsed="false">
      <c r="V776" s="98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97" customFormat="true" ht="12.4" hidden="false" customHeight="false" outlineLevel="0" collapsed="false">
      <c r="V777" s="98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97" customFormat="true" ht="12.4" hidden="false" customHeight="false" outlineLevel="0" collapsed="false">
      <c r="V778" s="98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97" customFormat="true" ht="12.4" hidden="false" customHeight="false" outlineLevel="0" collapsed="false">
      <c r="V779" s="98"/>
    </row>
    <row r="780" s="97" customFormat="true" ht="12.4" hidden="false" customHeight="false" outlineLevel="0" collapsed="false">
      <c r="V780" s="98"/>
    </row>
    <row r="781" s="97" customFormat="true" ht="12.4" hidden="false" customHeight="false" outlineLevel="0" collapsed="false">
      <c r="V781" s="98"/>
    </row>
    <row r="782" s="97" customFormat="true" ht="12.4" hidden="false" customHeight="false" outlineLevel="0" collapsed="false">
      <c r="V782" s="98"/>
    </row>
    <row r="783" s="97" customFormat="true" ht="12.4" hidden="false" customHeight="false" outlineLevel="0" collapsed="false">
      <c r="V783" s="98"/>
    </row>
    <row r="784" s="97" customFormat="true" ht="12.4" hidden="false" customHeight="false" outlineLevel="0" collapsed="false">
      <c r="V784" s="98"/>
    </row>
    <row r="785" s="97" customFormat="true" ht="12.4" hidden="false" customHeight="false" outlineLevel="0" collapsed="false">
      <c r="V785" s="98"/>
    </row>
    <row r="786" s="97" customFormat="true" ht="12.4" hidden="false" customHeight="false" outlineLevel="0" collapsed="false">
      <c r="V786" s="98"/>
    </row>
    <row r="787" s="97" customFormat="true" ht="12.4" hidden="false" customHeight="false" outlineLevel="0" collapsed="false">
      <c r="V787" s="98"/>
    </row>
    <row r="788" s="97" customFormat="true" ht="12.4" hidden="false" customHeight="false" outlineLevel="0" collapsed="false">
      <c r="V788" s="98"/>
    </row>
    <row r="789" s="97" customFormat="true" ht="12.4" hidden="false" customHeight="false" outlineLevel="0" collapsed="false">
      <c r="V789" s="98"/>
    </row>
    <row r="790" s="97" customFormat="true" ht="12.4" hidden="false" customHeight="false" outlineLevel="0" collapsed="false">
      <c r="V790" s="98"/>
    </row>
    <row r="791" s="97" customFormat="true" ht="12.4" hidden="false" customHeight="false" outlineLevel="0" collapsed="false">
      <c r="V791" s="98"/>
    </row>
    <row r="792" s="97" customFormat="true" ht="12.4" hidden="false" customHeight="false" outlineLevel="0" collapsed="false">
      <c r="V792" s="98"/>
    </row>
    <row r="793" s="97" customFormat="true" ht="12.4" hidden="false" customHeight="false" outlineLevel="0" collapsed="false">
      <c r="V793" s="98"/>
    </row>
    <row r="794" s="97" customFormat="true" ht="12.4" hidden="false" customHeight="false" outlineLevel="0" collapsed="false">
      <c r="V794" s="98"/>
    </row>
    <row r="795" s="97" customFormat="true" ht="12.4" hidden="false" customHeight="false" outlineLevel="0" collapsed="false">
      <c r="V795" s="98"/>
    </row>
    <row r="796" s="97" customFormat="true" ht="12.4" hidden="false" customHeight="false" outlineLevel="0" collapsed="false">
      <c r="V796" s="98"/>
    </row>
    <row r="797" s="97" customFormat="true" ht="12.4" hidden="false" customHeight="false" outlineLevel="0" collapsed="false">
      <c r="V797" s="98"/>
    </row>
    <row r="798" s="97" customFormat="true" ht="12.4" hidden="false" customHeight="false" outlineLevel="0" collapsed="false">
      <c r="V798" s="98"/>
    </row>
    <row r="799" s="97" customFormat="true" ht="12.4" hidden="false" customHeight="false" outlineLevel="0" collapsed="false">
      <c r="V799" s="98"/>
    </row>
    <row r="800" s="97" customFormat="true" ht="12.4" hidden="false" customHeight="false" outlineLevel="0" collapsed="false">
      <c r="V800" s="98"/>
    </row>
    <row r="801" s="97" customFormat="true" ht="12.4" hidden="false" customHeight="false" outlineLevel="0" collapsed="false">
      <c r="V801" s="98"/>
    </row>
    <row r="802" s="97" customFormat="true" ht="12.4" hidden="false" customHeight="false" outlineLevel="0" collapsed="false">
      <c r="V802" s="98"/>
    </row>
    <row r="803" s="97" customFormat="true" ht="12.4" hidden="false" customHeight="false" outlineLevel="0" collapsed="false">
      <c r="V803" s="98"/>
    </row>
    <row r="804" s="97" customFormat="true" ht="12.4" hidden="false" customHeight="false" outlineLevel="0" collapsed="false">
      <c r="V804" s="98"/>
    </row>
    <row r="805" s="97" customFormat="true" ht="12.4" hidden="false" customHeight="false" outlineLevel="0" collapsed="false">
      <c r="V805" s="98"/>
    </row>
    <row r="806" s="97" customFormat="true" ht="12.4" hidden="false" customHeight="false" outlineLevel="0" collapsed="false">
      <c r="V806" s="98"/>
    </row>
    <row r="807" s="97" customFormat="true" ht="12.4" hidden="false" customHeight="false" outlineLevel="0" collapsed="false">
      <c r="V807" s="98"/>
    </row>
    <row r="808" s="97" customFormat="true" ht="12.4" hidden="false" customHeight="false" outlineLevel="0" collapsed="false">
      <c r="V808" s="98"/>
    </row>
    <row r="809" s="97" customFormat="true" ht="12.4" hidden="false" customHeight="false" outlineLevel="0" collapsed="false">
      <c r="V809" s="98"/>
    </row>
    <row r="810" s="97" customFormat="true" ht="12.4" hidden="false" customHeight="false" outlineLevel="0" collapsed="false">
      <c r="V810" s="98"/>
    </row>
    <row r="811" s="97" customFormat="true" ht="12.4" hidden="false" customHeight="false" outlineLevel="0" collapsed="false">
      <c r="V811" s="98"/>
    </row>
    <row r="812" s="97" customFormat="true" ht="12.4" hidden="false" customHeight="false" outlineLevel="0" collapsed="false">
      <c r="V812" s="98"/>
    </row>
    <row r="813" s="97" customFormat="true" ht="12.4" hidden="false" customHeight="false" outlineLevel="0" collapsed="false">
      <c r="V813" s="98"/>
    </row>
    <row r="814" s="97" customFormat="true" ht="12.4" hidden="false" customHeight="false" outlineLevel="0" collapsed="false">
      <c r="V814" s="98"/>
    </row>
    <row r="815" s="97" customFormat="true" ht="12.4" hidden="false" customHeight="false" outlineLevel="0" collapsed="false">
      <c r="V815" s="98"/>
    </row>
    <row r="816" s="97" customFormat="true" ht="12.4" hidden="false" customHeight="false" outlineLevel="0" collapsed="false">
      <c r="V816" s="98"/>
    </row>
    <row r="817" s="97" customFormat="true" ht="12.4" hidden="false" customHeight="false" outlineLevel="0" collapsed="false">
      <c r="V817" s="98"/>
    </row>
    <row r="818" s="97" customFormat="true" ht="12.4" hidden="false" customHeight="false" outlineLevel="0" collapsed="false">
      <c r="V818" s="98"/>
    </row>
    <row r="819" s="97" customFormat="true" ht="12.4" hidden="false" customHeight="false" outlineLevel="0" collapsed="false">
      <c r="V819" s="98"/>
    </row>
    <row r="820" s="97" customFormat="true" ht="12.4" hidden="false" customHeight="false" outlineLevel="0" collapsed="false">
      <c r="V820" s="98"/>
    </row>
    <row r="821" s="97" customFormat="true" ht="12.4" hidden="false" customHeight="false" outlineLevel="0" collapsed="false">
      <c r="V821" s="98"/>
    </row>
    <row r="822" s="97" customFormat="true" ht="12.4" hidden="false" customHeight="false" outlineLevel="0" collapsed="false">
      <c r="V822" s="98"/>
    </row>
    <row r="823" s="97" customFormat="true" ht="12.4" hidden="false" customHeight="false" outlineLevel="0" collapsed="false">
      <c r="V823" s="98"/>
    </row>
    <row r="824" s="97" customFormat="true" ht="12.4" hidden="false" customHeight="false" outlineLevel="0" collapsed="false">
      <c r="V824" s="98"/>
    </row>
    <row r="825" s="97" customFormat="true" ht="12.4" hidden="false" customHeight="false" outlineLevel="0" collapsed="false">
      <c r="V825" s="98"/>
    </row>
    <row r="826" s="97" customFormat="true" ht="12.4" hidden="false" customHeight="false" outlineLevel="0" collapsed="false">
      <c r="V826" s="98"/>
    </row>
    <row r="827" s="97" customFormat="true" ht="12.4" hidden="false" customHeight="false" outlineLevel="0" collapsed="false">
      <c r="V827" s="98"/>
    </row>
    <row r="828" s="97" customFormat="true" ht="12.4" hidden="false" customHeight="false" outlineLevel="0" collapsed="false">
      <c r="V828" s="98"/>
    </row>
    <row r="829" s="97" customFormat="true" ht="12.4" hidden="false" customHeight="false" outlineLevel="0" collapsed="false">
      <c r="V829" s="98"/>
    </row>
    <row r="830" s="97" customFormat="true" ht="12.4" hidden="false" customHeight="false" outlineLevel="0" collapsed="false">
      <c r="V830" s="98"/>
    </row>
    <row r="831" s="97" customFormat="true" ht="12.4" hidden="false" customHeight="false" outlineLevel="0" collapsed="false">
      <c r="V831" s="98"/>
    </row>
    <row r="832" s="97" customFormat="true" ht="12.4" hidden="false" customHeight="false" outlineLevel="0" collapsed="false">
      <c r="V832" s="98"/>
    </row>
    <row r="833" s="97" customFormat="true" ht="12.4" hidden="false" customHeight="false" outlineLevel="0" collapsed="false">
      <c r="V833" s="98"/>
    </row>
    <row r="834" s="97" customFormat="true" ht="12.4" hidden="false" customHeight="false" outlineLevel="0" collapsed="false">
      <c r="V834" s="98"/>
    </row>
    <row r="835" s="97" customFormat="true" ht="12.4" hidden="false" customHeight="false" outlineLevel="0" collapsed="false">
      <c r="V835" s="98"/>
    </row>
    <row r="836" s="97" customFormat="true" ht="12.4" hidden="false" customHeight="false" outlineLevel="0" collapsed="false">
      <c r="V836" s="98"/>
    </row>
    <row r="837" s="97" customFormat="true" ht="12.4" hidden="false" customHeight="false" outlineLevel="0" collapsed="false">
      <c r="V837" s="98"/>
    </row>
    <row r="838" s="97" customFormat="true" ht="12.4" hidden="false" customHeight="false" outlineLevel="0" collapsed="false">
      <c r="V838" s="98"/>
    </row>
    <row r="839" s="97" customFormat="true" ht="12.4" hidden="false" customHeight="false" outlineLevel="0" collapsed="false">
      <c r="V839" s="98"/>
    </row>
    <row r="840" s="97" customFormat="true" ht="12.4" hidden="false" customHeight="false" outlineLevel="0" collapsed="false">
      <c r="V840" s="98"/>
    </row>
    <row r="841" s="97" customFormat="true" ht="12.4" hidden="false" customHeight="false" outlineLevel="0" collapsed="false">
      <c r="V841" s="98"/>
    </row>
    <row r="842" s="97" customFormat="true" ht="12.4" hidden="false" customHeight="false" outlineLevel="0" collapsed="false">
      <c r="V842" s="98"/>
    </row>
    <row r="843" s="97" customFormat="true" ht="12.4" hidden="false" customHeight="false" outlineLevel="0" collapsed="false">
      <c r="V843" s="98"/>
    </row>
    <row r="844" s="97" customFormat="true" ht="12.4" hidden="false" customHeight="false" outlineLevel="0" collapsed="false">
      <c r="V844" s="98"/>
    </row>
    <row r="845" s="97" customFormat="true" ht="12.4" hidden="false" customHeight="false" outlineLevel="0" collapsed="false">
      <c r="V845" s="98"/>
    </row>
    <row r="846" s="97" customFormat="true" ht="12.4" hidden="false" customHeight="false" outlineLevel="0" collapsed="false">
      <c r="V846" s="98"/>
    </row>
    <row r="847" s="97" customFormat="true" ht="12.4" hidden="false" customHeight="false" outlineLevel="0" collapsed="false">
      <c r="V847" s="98"/>
    </row>
    <row r="848" s="97" customFormat="true" ht="12.4" hidden="false" customHeight="false" outlineLevel="0" collapsed="false">
      <c r="V848" s="98"/>
    </row>
    <row r="849" s="97" customFormat="true" ht="12.4" hidden="false" customHeight="false" outlineLevel="0" collapsed="false">
      <c r="V849" s="98"/>
    </row>
    <row r="850" s="97" customFormat="true" ht="12.4" hidden="false" customHeight="false" outlineLevel="0" collapsed="false">
      <c r="V850" s="98"/>
    </row>
    <row r="851" s="97" customFormat="true" ht="12.4" hidden="false" customHeight="false" outlineLevel="0" collapsed="false">
      <c r="V851" s="98"/>
    </row>
    <row r="852" s="97" customFormat="true" ht="12.4" hidden="false" customHeight="false" outlineLevel="0" collapsed="false">
      <c r="V852" s="98"/>
    </row>
    <row r="853" s="97" customFormat="true" ht="12.4" hidden="false" customHeight="false" outlineLevel="0" collapsed="false">
      <c r="V853" s="98"/>
    </row>
    <row r="854" s="97" customFormat="true" ht="12.4" hidden="false" customHeight="false" outlineLevel="0" collapsed="false">
      <c r="V854" s="98"/>
    </row>
    <row r="855" s="97" customFormat="true" ht="12.4" hidden="false" customHeight="false" outlineLevel="0" collapsed="false">
      <c r="V855" s="98"/>
    </row>
    <row r="856" s="97" customFormat="true" ht="12.4" hidden="false" customHeight="false" outlineLevel="0" collapsed="false">
      <c r="V856" s="98"/>
    </row>
    <row r="857" s="97" customFormat="true" ht="12.4" hidden="false" customHeight="false" outlineLevel="0" collapsed="false">
      <c r="V857" s="98"/>
    </row>
    <row r="858" s="97" customFormat="true" ht="12.4" hidden="false" customHeight="false" outlineLevel="0" collapsed="false">
      <c r="V858" s="98"/>
    </row>
    <row r="859" s="97" customFormat="true" ht="12.4" hidden="false" customHeight="false" outlineLevel="0" collapsed="false">
      <c r="V859" s="98"/>
    </row>
    <row r="860" s="97" customFormat="true" ht="12.4" hidden="false" customHeight="false" outlineLevel="0" collapsed="false">
      <c r="V860" s="98"/>
    </row>
    <row r="861" s="97" customFormat="true" ht="12.4" hidden="false" customHeight="false" outlineLevel="0" collapsed="false">
      <c r="V861" s="98"/>
    </row>
    <row r="862" s="97" customFormat="true" ht="12.4" hidden="false" customHeight="false" outlineLevel="0" collapsed="false">
      <c r="V862" s="98"/>
    </row>
    <row r="863" s="97" customFormat="true" ht="12.4" hidden="false" customHeight="false" outlineLevel="0" collapsed="false">
      <c r="V863" s="98"/>
    </row>
    <row r="864" s="97" customFormat="true" ht="12.4" hidden="false" customHeight="false" outlineLevel="0" collapsed="false">
      <c r="V864" s="98"/>
    </row>
    <row r="865" s="97" customFormat="true" ht="12.4" hidden="false" customHeight="false" outlineLevel="0" collapsed="false">
      <c r="V865" s="98"/>
    </row>
    <row r="866" s="97" customFormat="true" ht="12.4" hidden="false" customHeight="false" outlineLevel="0" collapsed="false">
      <c r="V866" s="98"/>
    </row>
    <row r="867" s="97" customFormat="true" ht="12.4" hidden="false" customHeight="false" outlineLevel="0" collapsed="false">
      <c r="V867" s="98"/>
    </row>
    <row r="868" s="97" customFormat="true" ht="12.4" hidden="false" customHeight="false" outlineLevel="0" collapsed="false">
      <c r="V868" s="98"/>
    </row>
    <row r="869" s="97" customFormat="true" ht="12.4" hidden="false" customHeight="false" outlineLevel="0" collapsed="false">
      <c r="V869" s="98"/>
    </row>
    <row r="870" s="97" customFormat="true" ht="12.4" hidden="false" customHeight="false" outlineLevel="0" collapsed="false">
      <c r="V870" s="98"/>
    </row>
    <row r="871" s="97" customFormat="true" ht="12.4" hidden="false" customHeight="false" outlineLevel="0" collapsed="false">
      <c r="V871" s="98"/>
    </row>
    <row r="872" s="97" customFormat="true" ht="12.4" hidden="false" customHeight="false" outlineLevel="0" collapsed="false">
      <c r="V872" s="98"/>
    </row>
    <row r="873" s="97" customFormat="true" ht="12.4" hidden="false" customHeight="false" outlineLevel="0" collapsed="false">
      <c r="V873" s="98"/>
    </row>
    <row r="874" s="97" customFormat="true" ht="12.4" hidden="false" customHeight="false" outlineLevel="0" collapsed="false">
      <c r="V874" s="98"/>
    </row>
    <row r="875" s="97" customFormat="true" ht="12.4" hidden="false" customHeight="false" outlineLevel="0" collapsed="false">
      <c r="V875" s="98"/>
    </row>
    <row r="876" s="97" customFormat="true" ht="12.4" hidden="false" customHeight="false" outlineLevel="0" collapsed="false">
      <c r="V876" s="98"/>
    </row>
    <row r="877" s="97" customFormat="true" ht="12.4" hidden="false" customHeight="false" outlineLevel="0" collapsed="false">
      <c r="V877" s="98"/>
    </row>
    <row r="878" s="97" customFormat="true" ht="12.4" hidden="false" customHeight="false" outlineLevel="0" collapsed="false">
      <c r="V878" s="98"/>
    </row>
    <row r="879" s="97" customFormat="true" ht="12.4" hidden="false" customHeight="false" outlineLevel="0" collapsed="false">
      <c r="V879" s="98"/>
    </row>
    <row r="880" s="97" customFormat="true" ht="12.4" hidden="false" customHeight="false" outlineLevel="0" collapsed="false">
      <c r="V880" s="98"/>
    </row>
    <row r="881" s="97" customFormat="true" ht="12.4" hidden="false" customHeight="false" outlineLevel="0" collapsed="false">
      <c r="V881" s="98"/>
    </row>
    <row r="882" s="97" customFormat="true" ht="12.4" hidden="false" customHeight="false" outlineLevel="0" collapsed="false">
      <c r="V882" s="98"/>
    </row>
    <row r="883" s="97" customFormat="true" ht="12.4" hidden="false" customHeight="false" outlineLevel="0" collapsed="false">
      <c r="V883" s="98"/>
    </row>
    <row r="884" s="97" customFormat="true" ht="12.4" hidden="false" customHeight="false" outlineLevel="0" collapsed="false">
      <c r="V884" s="98"/>
    </row>
    <row r="885" s="97" customFormat="true" ht="12.4" hidden="false" customHeight="false" outlineLevel="0" collapsed="false">
      <c r="V885" s="98"/>
    </row>
    <row r="886" s="97" customFormat="true" ht="12.4" hidden="false" customHeight="false" outlineLevel="0" collapsed="false">
      <c r="V886" s="98"/>
    </row>
    <row r="887" s="97" customFormat="true" ht="12.4" hidden="false" customHeight="false" outlineLevel="0" collapsed="false">
      <c r="V887" s="98"/>
    </row>
    <row r="888" s="97" customFormat="true" ht="12.4" hidden="false" customHeight="false" outlineLevel="0" collapsed="false">
      <c r="V888" s="98"/>
    </row>
    <row r="889" s="97" customFormat="true" ht="12.4" hidden="false" customHeight="false" outlineLevel="0" collapsed="false">
      <c r="V889" s="98"/>
    </row>
    <row r="890" s="97" customFormat="true" ht="12.4" hidden="false" customHeight="false" outlineLevel="0" collapsed="false">
      <c r="V890" s="98"/>
    </row>
    <row r="891" s="97" customFormat="true" ht="12.4" hidden="false" customHeight="false" outlineLevel="0" collapsed="false">
      <c r="V891" s="98"/>
    </row>
    <row r="892" s="97" customFormat="true" ht="12.4" hidden="false" customHeight="false" outlineLevel="0" collapsed="false">
      <c r="V892" s="98"/>
    </row>
    <row r="893" s="97" customFormat="true" ht="12.4" hidden="false" customHeight="false" outlineLevel="0" collapsed="false">
      <c r="V893" s="98"/>
    </row>
    <row r="894" s="97" customFormat="true" ht="12.4" hidden="false" customHeight="false" outlineLevel="0" collapsed="false">
      <c r="V894" s="98"/>
    </row>
    <row r="895" s="97" customFormat="true" ht="12.4" hidden="false" customHeight="false" outlineLevel="0" collapsed="false">
      <c r="V895" s="98"/>
    </row>
    <row r="896" s="97" customFormat="true" ht="12.4" hidden="false" customHeight="false" outlineLevel="0" collapsed="false">
      <c r="V896" s="98"/>
    </row>
    <row r="897" s="97" customFormat="true" ht="12.4" hidden="false" customHeight="false" outlineLevel="0" collapsed="false">
      <c r="V897" s="98"/>
    </row>
    <row r="898" s="97" customFormat="true" ht="12.4" hidden="false" customHeight="false" outlineLevel="0" collapsed="false">
      <c r="V898" s="98"/>
    </row>
    <row r="899" s="97" customFormat="true" ht="12.4" hidden="false" customHeight="false" outlineLevel="0" collapsed="false">
      <c r="V899" s="98"/>
    </row>
    <row r="900" s="97" customFormat="true" ht="12.4" hidden="false" customHeight="false" outlineLevel="0" collapsed="false">
      <c r="V900" s="98"/>
    </row>
    <row r="901" s="97" customFormat="true" ht="12.4" hidden="false" customHeight="false" outlineLevel="0" collapsed="false">
      <c r="V901" s="98"/>
    </row>
    <row r="902" s="97" customFormat="true" ht="12.4" hidden="false" customHeight="false" outlineLevel="0" collapsed="false">
      <c r="V902" s="98"/>
    </row>
    <row r="903" s="97" customFormat="true" ht="12.4" hidden="false" customHeight="false" outlineLevel="0" collapsed="false">
      <c r="V903" s="98"/>
    </row>
    <row r="904" s="97" customFormat="true" ht="12.4" hidden="false" customHeight="false" outlineLevel="0" collapsed="false">
      <c r="V904" s="98"/>
    </row>
    <row r="905" s="97" customFormat="true" ht="12.4" hidden="false" customHeight="false" outlineLevel="0" collapsed="false">
      <c r="V905" s="98"/>
    </row>
    <row r="906" s="97" customFormat="true" ht="12.4" hidden="false" customHeight="false" outlineLevel="0" collapsed="false">
      <c r="V906" s="98"/>
    </row>
    <row r="907" s="97" customFormat="true" ht="12.4" hidden="false" customHeight="false" outlineLevel="0" collapsed="false">
      <c r="V907" s="98"/>
    </row>
    <row r="908" s="97" customFormat="true" ht="12.4" hidden="false" customHeight="false" outlineLevel="0" collapsed="false">
      <c r="V908" s="98"/>
    </row>
    <row r="909" s="97" customFormat="true" ht="12.4" hidden="false" customHeight="false" outlineLevel="0" collapsed="false">
      <c r="V909" s="98"/>
    </row>
    <row r="910" s="97" customFormat="true" ht="12.4" hidden="false" customHeight="false" outlineLevel="0" collapsed="false">
      <c r="V910" s="98"/>
    </row>
    <row r="911" s="97" customFormat="true" ht="12.4" hidden="false" customHeight="false" outlineLevel="0" collapsed="false">
      <c r="V911" s="98"/>
    </row>
    <row r="912" s="97" customFormat="true" ht="12.4" hidden="false" customHeight="false" outlineLevel="0" collapsed="false">
      <c r="V912" s="98"/>
    </row>
    <row r="913" s="97" customFormat="true" ht="12.4" hidden="false" customHeight="false" outlineLevel="0" collapsed="false">
      <c r="V913" s="98"/>
    </row>
    <row r="914" s="97" customFormat="true" ht="12.4" hidden="false" customHeight="false" outlineLevel="0" collapsed="false">
      <c r="V914" s="98"/>
    </row>
    <row r="915" s="97" customFormat="true" ht="12.4" hidden="false" customHeight="false" outlineLevel="0" collapsed="false">
      <c r="V915" s="98"/>
    </row>
    <row r="916" s="97" customFormat="true" ht="12.4" hidden="false" customHeight="false" outlineLevel="0" collapsed="false">
      <c r="V916" s="98"/>
    </row>
    <row r="917" s="97" customFormat="true" ht="12.4" hidden="false" customHeight="false" outlineLevel="0" collapsed="false">
      <c r="V917" s="98"/>
    </row>
    <row r="918" s="97" customFormat="true" ht="12.4" hidden="false" customHeight="false" outlineLevel="0" collapsed="false">
      <c r="V918" s="98"/>
    </row>
    <row r="919" s="97" customFormat="true" ht="12.4" hidden="false" customHeight="false" outlineLevel="0" collapsed="false">
      <c r="V919" s="98"/>
    </row>
    <row r="920" s="97" customFormat="true" ht="12.4" hidden="false" customHeight="false" outlineLevel="0" collapsed="false">
      <c r="V920" s="98"/>
    </row>
    <row r="921" s="97" customFormat="true" ht="12.4" hidden="false" customHeight="false" outlineLevel="0" collapsed="false">
      <c r="V921" s="98"/>
    </row>
    <row r="922" s="97" customFormat="true" ht="12.4" hidden="false" customHeight="false" outlineLevel="0" collapsed="false">
      <c r="V922" s="98"/>
    </row>
    <row r="923" s="97" customFormat="true" ht="12.4" hidden="false" customHeight="false" outlineLevel="0" collapsed="false">
      <c r="V923" s="98"/>
    </row>
    <row r="924" s="97" customFormat="true" ht="12.4" hidden="false" customHeight="false" outlineLevel="0" collapsed="false">
      <c r="V924" s="98"/>
    </row>
    <row r="925" s="97" customFormat="true" ht="12.4" hidden="false" customHeight="false" outlineLevel="0" collapsed="false">
      <c r="V925" s="98"/>
    </row>
    <row r="926" s="97" customFormat="true" ht="12.4" hidden="false" customHeight="false" outlineLevel="0" collapsed="false">
      <c r="V926" s="98"/>
    </row>
    <row r="927" s="97" customFormat="true" ht="12.4" hidden="false" customHeight="false" outlineLevel="0" collapsed="false">
      <c r="V927" s="98"/>
    </row>
    <row r="928" s="97" customFormat="true" ht="12.4" hidden="false" customHeight="false" outlineLevel="0" collapsed="false">
      <c r="V928" s="98"/>
    </row>
    <row r="929" s="97" customFormat="true" ht="12.4" hidden="false" customHeight="false" outlineLevel="0" collapsed="false">
      <c r="V929" s="98"/>
    </row>
    <row r="930" s="97" customFormat="true" ht="12.4" hidden="false" customHeight="false" outlineLevel="0" collapsed="false">
      <c r="V930" s="98"/>
    </row>
    <row r="931" s="97" customFormat="true" ht="12.4" hidden="false" customHeight="false" outlineLevel="0" collapsed="false">
      <c r="V931" s="98"/>
    </row>
    <row r="932" s="97" customFormat="true" ht="12.4" hidden="false" customHeight="false" outlineLevel="0" collapsed="false">
      <c r="V932" s="98"/>
    </row>
    <row r="933" s="97" customFormat="true" ht="12.4" hidden="false" customHeight="false" outlineLevel="0" collapsed="false">
      <c r="V933" s="98"/>
    </row>
    <row r="934" s="97" customFormat="true" ht="12.4" hidden="false" customHeight="false" outlineLevel="0" collapsed="false">
      <c r="V934" s="98"/>
    </row>
    <row r="935" s="97" customFormat="true" ht="12.4" hidden="false" customHeight="false" outlineLevel="0" collapsed="false">
      <c r="V935" s="98"/>
    </row>
    <row r="936" s="97" customFormat="true" ht="12.4" hidden="false" customHeight="false" outlineLevel="0" collapsed="false">
      <c r="V936" s="98"/>
    </row>
    <row r="937" s="97" customFormat="true" ht="12.4" hidden="false" customHeight="false" outlineLevel="0" collapsed="false">
      <c r="V937" s="98"/>
    </row>
    <row r="938" s="97" customFormat="true" ht="12.4" hidden="false" customHeight="false" outlineLevel="0" collapsed="false">
      <c r="V938" s="98"/>
    </row>
    <row r="939" s="97" customFormat="true" ht="12.4" hidden="false" customHeight="false" outlineLevel="0" collapsed="false">
      <c r="V939" s="98"/>
    </row>
    <row r="940" s="97" customFormat="true" ht="12.4" hidden="false" customHeight="false" outlineLevel="0" collapsed="false">
      <c r="V940" s="98"/>
    </row>
    <row r="941" s="97" customFormat="true" ht="12.4" hidden="false" customHeight="false" outlineLevel="0" collapsed="false">
      <c r="V941" s="98"/>
    </row>
    <row r="942" s="97" customFormat="true" ht="12.4" hidden="false" customHeight="false" outlineLevel="0" collapsed="false">
      <c r="V942" s="98"/>
    </row>
    <row r="943" s="97" customFormat="true" ht="12.4" hidden="false" customHeight="false" outlineLevel="0" collapsed="false">
      <c r="V943" s="98"/>
    </row>
    <row r="944" s="97" customFormat="true" ht="12.4" hidden="false" customHeight="false" outlineLevel="0" collapsed="false">
      <c r="V944" s="98"/>
    </row>
    <row r="945" s="97" customFormat="true" ht="12.4" hidden="false" customHeight="false" outlineLevel="0" collapsed="false">
      <c r="V945" s="98"/>
    </row>
    <row r="946" s="97" customFormat="true" ht="12.4" hidden="false" customHeight="false" outlineLevel="0" collapsed="false">
      <c r="V946" s="98"/>
    </row>
    <row r="947" s="97" customFormat="true" ht="12.4" hidden="false" customHeight="false" outlineLevel="0" collapsed="false">
      <c r="V947" s="98"/>
    </row>
    <row r="948" s="97" customFormat="true" ht="12.4" hidden="false" customHeight="false" outlineLevel="0" collapsed="false">
      <c r="V948" s="98"/>
    </row>
    <row r="949" s="97" customFormat="true" ht="12.4" hidden="false" customHeight="false" outlineLevel="0" collapsed="false">
      <c r="V949" s="98"/>
    </row>
    <row r="950" s="97" customFormat="true" ht="12.4" hidden="false" customHeight="false" outlineLevel="0" collapsed="false">
      <c r="V950" s="98"/>
    </row>
    <row r="951" s="97" customFormat="true" ht="12.4" hidden="false" customHeight="false" outlineLevel="0" collapsed="false">
      <c r="V951" s="98"/>
    </row>
    <row r="952" s="97" customFormat="true" ht="12.4" hidden="false" customHeight="false" outlineLevel="0" collapsed="false">
      <c r="V952" s="98"/>
    </row>
    <row r="953" s="97" customFormat="true" ht="12.4" hidden="false" customHeight="false" outlineLevel="0" collapsed="false">
      <c r="V953" s="98"/>
    </row>
    <row r="954" s="97" customFormat="true" ht="12.4" hidden="false" customHeight="false" outlineLevel="0" collapsed="false">
      <c r="V954" s="98"/>
    </row>
    <row r="955" s="97" customFormat="true" ht="12.4" hidden="false" customHeight="false" outlineLevel="0" collapsed="false">
      <c r="V955" s="98"/>
    </row>
    <row r="956" s="97" customFormat="true" ht="12.4" hidden="false" customHeight="false" outlineLevel="0" collapsed="false">
      <c r="V956" s="98"/>
    </row>
    <row r="957" s="97" customFormat="true" ht="12.4" hidden="false" customHeight="false" outlineLevel="0" collapsed="false">
      <c r="V957" s="98"/>
    </row>
    <row r="958" s="97" customFormat="true" ht="12.4" hidden="false" customHeight="false" outlineLevel="0" collapsed="false">
      <c r="V958" s="98"/>
    </row>
    <row r="959" s="97" customFormat="true" ht="12.4" hidden="false" customHeight="false" outlineLevel="0" collapsed="false">
      <c r="V959" s="98"/>
    </row>
    <row r="960" s="97" customFormat="true" ht="12.4" hidden="false" customHeight="false" outlineLevel="0" collapsed="false">
      <c r="V960" s="98"/>
    </row>
    <row r="961" s="97" customFormat="true" ht="12.4" hidden="false" customHeight="false" outlineLevel="0" collapsed="false">
      <c r="V961" s="98"/>
    </row>
    <row r="962" s="97" customFormat="true" ht="12.4" hidden="false" customHeight="false" outlineLevel="0" collapsed="false">
      <c r="V962" s="98"/>
    </row>
    <row r="963" s="97" customFormat="true" ht="12.4" hidden="false" customHeight="false" outlineLevel="0" collapsed="false">
      <c r="V963" s="98"/>
    </row>
    <row r="964" s="97" customFormat="true" ht="12.4" hidden="false" customHeight="false" outlineLevel="0" collapsed="false">
      <c r="V964" s="98"/>
    </row>
    <row r="965" s="97" customFormat="true" ht="12.4" hidden="false" customHeight="false" outlineLevel="0" collapsed="false">
      <c r="V965" s="98"/>
    </row>
    <row r="966" s="97" customFormat="true" ht="12.4" hidden="false" customHeight="false" outlineLevel="0" collapsed="false">
      <c r="V966" s="98"/>
    </row>
    <row r="967" s="97" customFormat="true" ht="12.4" hidden="false" customHeight="false" outlineLevel="0" collapsed="false">
      <c r="V967" s="98"/>
    </row>
    <row r="968" s="97" customFormat="true" ht="12.4" hidden="false" customHeight="false" outlineLevel="0" collapsed="false">
      <c r="V968" s="98"/>
    </row>
    <row r="969" s="97" customFormat="true" ht="12.4" hidden="false" customHeight="false" outlineLevel="0" collapsed="false">
      <c r="V969" s="98"/>
    </row>
    <row r="970" s="97" customFormat="true" ht="12.4" hidden="false" customHeight="false" outlineLevel="0" collapsed="false">
      <c r="V970" s="98"/>
    </row>
    <row r="971" s="97" customFormat="true" ht="12.4" hidden="false" customHeight="false" outlineLevel="0" collapsed="false">
      <c r="V971" s="98"/>
    </row>
    <row r="972" s="97" customFormat="true" ht="12.4" hidden="false" customHeight="false" outlineLevel="0" collapsed="false">
      <c r="V972" s="98"/>
    </row>
    <row r="973" s="97" customFormat="true" ht="12.4" hidden="false" customHeight="false" outlineLevel="0" collapsed="false">
      <c r="V973" s="98"/>
    </row>
    <row r="974" s="97" customFormat="true" ht="12.4" hidden="false" customHeight="false" outlineLevel="0" collapsed="false">
      <c r="V974" s="98"/>
    </row>
    <row r="975" s="97" customFormat="true" ht="12.4" hidden="false" customHeight="false" outlineLevel="0" collapsed="false">
      <c r="V975" s="98"/>
    </row>
    <row r="976" s="97" customFormat="true" ht="12.4" hidden="false" customHeight="false" outlineLevel="0" collapsed="false">
      <c r="V976" s="98"/>
    </row>
    <row r="977" s="97" customFormat="true" ht="12.4" hidden="false" customHeight="false" outlineLevel="0" collapsed="false">
      <c r="V977" s="98"/>
    </row>
    <row r="978" s="97" customFormat="true" ht="12.4" hidden="false" customHeight="false" outlineLevel="0" collapsed="false">
      <c r="V978" s="98"/>
    </row>
    <row r="979" s="97" customFormat="true" ht="12.4" hidden="false" customHeight="false" outlineLevel="0" collapsed="false">
      <c r="V979" s="98"/>
    </row>
    <row r="980" s="97" customFormat="true" ht="12.4" hidden="false" customHeight="false" outlineLevel="0" collapsed="false">
      <c r="V980" s="98"/>
    </row>
    <row r="981" s="97" customFormat="true" ht="12.4" hidden="false" customHeight="false" outlineLevel="0" collapsed="false">
      <c r="V981" s="98"/>
    </row>
    <row r="982" s="97" customFormat="true" ht="12.4" hidden="false" customHeight="false" outlineLevel="0" collapsed="false">
      <c r="V982" s="98"/>
    </row>
    <row r="983" s="97" customFormat="true" ht="12.4" hidden="false" customHeight="false" outlineLevel="0" collapsed="false">
      <c r="V983" s="98"/>
    </row>
    <row r="984" s="97" customFormat="true" ht="12.4" hidden="false" customHeight="false" outlineLevel="0" collapsed="false">
      <c r="V984" s="98"/>
    </row>
    <row r="985" s="97" customFormat="true" ht="12.4" hidden="false" customHeight="false" outlineLevel="0" collapsed="false">
      <c r="V985" s="98"/>
    </row>
    <row r="986" s="97" customFormat="true" ht="12.4" hidden="false" customHeight="false" outlineLevel="0" collapsed="false">
      <c r="V986" s="98"/>
    </row>
    <row r="987" s="97" customFormat="true" ht="12.4" hidden="false" customHeight="false" outlineLevel="0" collapsed="false">
      <c r="V987" s="98"/>
    </row>
    <row r="988" s="97" customFormat="true" ht="12.4" hidden="false" customHeight="false" outlineLevel="0" collapsed="false">
      <c r="V988" s="98"/>
    </row>
    <row r="989" s="97" customFormat="true" ht="12.4" hidden="false" customHeight="false" outlineLevel="0" collapsed="false">
      <c r="V989" s="98"/>
    </row>
    <row r="990" s="97" customFormat="true" ht="12.4" hidden="false" customHeight="false" outlineLevel="0" collapsed="false">
      <c r="V990" s="98"/>
    </row>
    <row r="991" s="97" customFormat="true" ht="12.4" hidden="false" customHeight="false" outlineLevel="0" collapsed="false">
      <c r="V991" s="98"/>
    </row>
    <row r="992" s="97" customFormat="true" ht="12.4" hidden="false" customHeight="false" outlineLevel="0" collapsed="false">
      <c r="V992" s="98"/>
    </row>
    <row r="993" s="97" customFormat="true" ht="12.4" hidden="false" customHeight="false" outlineLevel="0" collapsed="false">
      <c r="V993" s="98"/>
    </row>
    <row r="994" s="97" customFormat="true" ht="12.4" hidden="false" customHeight="false" outlineLevel="0" collapsed="false">
      <c r="V994" s="98"/>
    </row>
    <row r="995" s="97" customFormat="true" ht="12.4" hidden="false" customHeight="false" outlineLevel="0" collapsed="false">
      <c r="V995" s="98"/>
    </row>
    <row r="996" s="97" customFormat="true" ht="12.4" hidden="false" customHeight="false" outlineLevel="0" collapsed="false">
      <c r="V996" s="98"/>
    </row>
    <row r="997" s="97" customFormat="true" ht="12.4" hidden="false" customHeight="false" outlineLevel="0" collapsed="false">
      <c r="V997" s="98"/>
    </row>
    <row r="998" s="97" customFormat="true" ht="12.4" hidden="false" customHeight="false" outlineLevel="0" collapsed="false">
      <c r="V998" s="98"/>
    </row>
    <row r="999" s="97" customFormat="true" ht="12.4" hidden="false" customHeight="false" outlineLevel="0" collapsed="false">
      <c r="V999" s="98"/>
    </row>
    <row r="1000" s="97" customFormat="true" ht="12.4" hidden="false" customHeight="false" outlineLevel="0" collapsed="false">
      <c r="V1000" s="98"/>
    </row>
    <row r="1001" s="97" customFormat="true" ht="12.4" hidden="false" customHeight="false" outlineLevel="0" collapsed="false">
      <c r="V1001" s="98"/>
    </row>
    <row r="1002" s="97" customFormat="true" ht="12.4" hidden="false" customHeight="false" outlineLevel="0" collapsed="false">
      <c r="V1002" s="98"/>
    </row>
    <row r="1003" s="97" customFormat="true" ht="12.4" hidden="false" customHeight="false" outlineLevel="0" collapsed="false">
      <c r="V1003" s="98"/>
    </row>
    <row r="1004" s="97" customFormat="true" ht="12.4" hidden="false" customHeight="false" outlineLevel="0" collapsed="false">
      <c r="V1004" s="98"/>
    </row>
    <row r="1005" s="97" customFormat="true" ht="12.4" hidden="false" customHeight="false" outlineLevel="0" collapsed="false">
      <c r="V1005" s="98"/>
    </row>
    <row r="1006" s="97" customFormat="true" ht="12.4" hidden="false" customHeight="false" outlineLevel="0" collapsed="false">
      <c r="V1006" s="98"/>
    </row>
    <row r="1007" s="97" customFormat="true" ht="12.4" hidden="false" customHeight="false" outlineLevel="0" collapsed="false">
      <c r="V1007" s="98"/>
    </row>
    <row r="1008" s="97" customFormat="true" ht="12.4" hidden="false" customHeight="false" outlineLevel="0" collapsed="false">
      <c r="V1008" s="98"/>
    </row>
    <row r="1009" s="97" customFormat="true" ht="12.4" hidden="false" customHeight="false" outlineLevel="0" collapsed="false">
      <c r="V1009" s="98"/>
    </row>
    <row r="1010" s="97" customFormat="true" ht="12.4" hidden="false" customHeight="false" outlineLevel="0" collapsed="false">
      <c r="V1010" s="98"/>
    </row>
    <row r="1011" s="97" customFormat="true" ht="12.4" hidden="false" customHeight="false" outlineLevel="0" collapsed="false">
      <c r="V1011" s="98"/>
    </row>
    <row r="1012" s="97" customFormat="true" ht="12.4" hidden="false" customHeight="false" outlineLevel="0" collapsed="false">
      <c r="V1012" s="98"/>
    </row>
    <row r="1013" s="97" customFormat="true" ht="12.4" hidden="false" customHeight="false" outlineLevel="0" collapsed="false">
      <c r="V1013" s="98"/>
    </row>
    <row r="1014" s="97" customFormat="true" ht="12.4" hidden="false" customHeight="false" outlineLevel="0" collapsed="false">
      <c r="V1014" s="98"/>
    </row>
    <row r="1015" s="97" customFormat="true" ht="12.4" hidden="false" customHeight="false" outlineLevel="0" collapsed="false">
      <c r="V1015" s="98"/>
    </row>
    <row r="1016" s="97" customFormat="true" ht="12.4" hidden="false" customHeight="false" outlineLevel="0" collapsed="false">
      <c r="V1016" s="98"/>
    </row>
    <row r="1017" s="97" customFormat="true" ht="12.4" hidden="false" customHeight="false" outlineLevel="0" collapsed="false">
      <c r="V1017" s="98"/>
    </row>
    <row r="1018" s="97" customFormat="true" ht="12.4" hidden="false" customHeight="false" outlineLevel="0" collapsed="false">
      <c r="V1018" s="98"/>
    </row>
    <row r="1019" s="97" customFormat="true" ht="12.4" hidden="false" customHeight="false" outlineLevel="0" collapsed="false">
      <c r="V1019" s="98"/>
    </row>
    <row r="1020" s="97" customFormat="true" ht="12.4" hidden="false" customHeight="false" outlineLevel="0" collapsed="false">
      <c r="V1020" s="98"/>
    </row>
    <row r="1021" s="97" customFormat="true" ht="12.4" hidden="false" customHeight="false" outlineLevel="0" collapsed="false">
      <c r="V1021" s="98"/>
    </row>
    <row r="1022" s="97" customFormat="true" ht="12.4" hidden="false" customHeight="false" outlineLevel="0" collapsed="false">
      <c r="V1022" s="98"/>
    </row>
    <row r="1023" s="97" customFormat="true" ht="12.4" hidden="false" customHeight="false" outlineLevel="0" collapsed="false">
      <c r="V1023" s="98"/>
    </row>
    <row r="1024" s="97" customFormat="true" ht="12.4" hidden="false" customHeight="false" outlineLevel="0" collapsed="false">
      <c r="V1024" s="98"/>
    </row>
    <row r="1025" s="97" customFormat="true" ht="12.4" hidden="false" customHeight="false" outlineLevel="0" collapsed="false">
      <c r="V1025" s="98"/>
    </row>
    <row r="1026" s="97" customFormat="true" ht="12.4" hidden="false" customHeight="false" outlineLevel="0" collapsed="false">
      <c r="V1026" s="98"/>
    </row>
    <row r="1027" s="97" customFormat="true" ht="12.4" hidden="false" customHeight="false" outlineLevel="0" collapsed="false">
      <c r="V1027" s="98"/>
    </row>
    <row r="1028" s="97" customFormat="true" ht="12.4" hidden="false" customHeight="false" outlineLevel="0" collapsed="false">
      <c r="V1028" s="98"/>
    </row>
    <row r="1029" s="97" customFormat="true" ht="12.4" hidden="false" customHeight="false" outlineLevel="0" collapsed="false">
      <c r="V1029" s="98"/>
    </row>
    <row r="1030" s="97" customFormat="true" ht="12.4" hidden="false" customHeight="false" outlineLevel="0" collapsed="false">
      <c r="V1030" s="98"/>
    </row>
    <row r="1031" s="97" customFormat="true" ht="12.4" hidden="false" customHeight="false" outlineLevel="0" collapsed="false">
      <c r="V1031" s="98"/>
    </row>
    <row r="1032" s="97" customFormat="true" ht="12.4" hidden="false" customHeight="false" outlineLevel="0" collapsed="false">
      <c r="V1032" s="98"/>
    </row>
    <row r="1033" s="97" customFormat="true" ht="12.4" hidden="false" customHeight="false" outlineLevel="0" collapsed="false">
      <c r="V1033" s="98"/>
    </row>
    <row r="1034" s="97" customFormat="true" ht="12.4" hidden="false" customHeight="false" outlineLevel="0" collapsed="false">
      <c r="V1034" s="98"/>
    </row>
    <row r="1035" s="97" customFormat="true" ht="12.4" hidden="false" customHeight="false" outlineLevel="0" collapsed="false">
      <c r="V1035" s="98"/>
    </row>
    <row r="1036" s="97" customFormat="true" ht="12.4" hidden="false" customHeight="false" outlineLevel="0" collapsed="false">
      <c r="V1036" s="98"/>
    </row>
    <row r="1037" s="97" customFormat="true" ht="12.4" hidden="false" customHeight="false" outlineLevel="0" collapsed="false">
      <c r="V1037" s="98"/>
    </row>
    <row r="1038" s="97" customFormat="true" ht="12.4" hidden="false" customHeight="false" outlineLevel="0" collapsed="false">
      <c r="V1038" s="98"/>
    </row>
    <row r="1039" s="97" customFormat="true" ht="12.4" hidden="false" customHeight="false" outlineLevel="0" collapsed="false">
      <c r="V1039" s="98"/>
    </row>
    <row r="1040" s="97" customFormat="true" ht="12.4" hidden="false" customHeight="false" outlineLevel="0" collapsed="false">
      <c r="V1040" s="98"/>
    </row>
    <row r="1041" s="97" customFormat="true" ht="12.4" hidden="false" customHeight="false" outlineLevel="0" collapsed="false">
      <c r="V1041" s="98"/>
    </row>
    <row r="1042" s="97" customFormat="true" ht="12.4" hidden="false" customHeight="false" outlineLevel="0" collapsed="false">
      <c r="V1042" s="98"/>
    </row>
    <row r="1043" s="97" customFormat="true" ht="12.4" hidden="false" customHeight="false" outlineLevel="0" collapsed="false">
      <c r="V1043" s="98"/>
    </row>
    <row r="1044" s="97" customFormat="true" ht="12.4" hidden="false" customHeight="false" outlineLevel="0" collapsed="false">
      <c r="V1044" s="98"/>
    </row>
    <row r="1045" s="97" customFormat="true" ht="12.4" hidden="false" customHeight="false" outlineLevel="0" collapsed="false">
      <c r="V1045" s="98"/>
    </row>
    <row r="1046" s="97" customFormat="true" ht="12.4" hidden="false" customHeight="false" outlineLevel="0" collapsed="false">
      <c r="V1046" s="98"/>
    </row>
    <row r="1047" s="97" customFormat="true" ht="12.4" hidden="false" customHeight="false" outlineLevel="0" collapsed="false">
      <c r="V1047" s="98"/>
    </row>
    <row r="1048" s="97" customFormat="true" ht="12.4" hidden="false" customHeight="false" outlineLevel="0" collapsed="false">
      <c r="V1048" s="98"/>
    </row>
    <row r="1049" s="97" customFormat="true" ht="12.4" hidden="false" customHeight="false" outlineLevel="0" collapsed="false">
      <c r="V1049" s="98"/>
    </row>
    <row r="1050" s="97" customFormat="true" ht="12.4" hidden="false" customHeight="false" outlineLevel="0" collapsed="false">
      <c r="V1050" s="98"/>
    </row>
    <row r="1051" s="97" customFormat="true" ht="12.4" hidden="false" customHeight="false" outlineLevel="0" collapsed="false">
      <c r="V1051" s="98"/>
    </row>
    <row r="1052" s="97" customFormat="true" ht="12.4" hidden="false" customHeight="false" outlineLevel="0" collapsed="false">
      <c r="V1052" s="98"/>
    </row>
    <row r="1053" s="97" customFormat="true" ht="12.4" hidden="false" customHeight="false" outlineLevel="0" collapsed="false">
      <c r="V1053" s="98"/>
    </row>
    <row r="1054" s="97" customFormat="true" ht="12.4" hidden="false" customHeight="false" outlineLevel="0" collapsed="false">
      <c r="V1054" s="98"/>
    </row>
    <row r="1055" s="97" customFormat="true" ht="12.4" hidden="false" customHeight="false" outlineLevel="0" collapsed="false">
      <c r="V1055" s="98"/>
    </row>
    <row r="1056" s="97" customFormat="true" ht="12.4" hidden="false" customHeight="false" outlineLevel="0" collapsed="false">
      <c r="V1056" s="98"/>
    </row>
    <row r="1057" s="97" customFormat="true" ht="12.4" hidden="false" customHeight="false" outlineLevel="0" collapsed="false">
      <c r="V1057" s="98"/>
    </row>
    <row r="1058" s="97" customFormat="true" ht="12.4" hidden="false" customHeight="false" outlineLevel="0" collapsed="false">
      <c r="V1058" s="98"/>
    </row>
    <row r="1059" s="97" customFormat="true" ht="12.4" hidden="false" customHeight="false" outlineLevel="0" collapsed="false">
      <c r="V1059" s="98"/>
    </row>
    <row r="1060" s="97" customFormat="true" ht="12.4" hidden="false" customHeight="false" outlineLevel="0" collapsed="false">
      <c r="V1060" s="98"/>
    </row>
    <row r="1061" s="97" customFormat="true" ht="12.4" hidden="false" customHeight="false" outlineLevel="0" collapsed="false">
      <c r="V1061" s="98"/>
    </row>
    <row r="1062" s="97" customFormat="true" ht="12.4" hidden="false" customHeight="false" outlineLevel="0" collapsed="false">
      <c r="V1062" s="98"/>
    </row>
    <row r="1063" s="97" customFormat="true" ht="12.4" hidden="false" customHeight="false" outlineLevel="0" collapsed="false">
      <c r="V1063" s="98"/>
    </row>
    <row r="1064" s="97" customFormat="true" ht="12.4" hidden="false" customHeight="false" outlineLevel="0" collapsed="false">
      <c r="V1064" s="98"/>
    </row>
    <row r="1065" s="97" customFormat="true" ht="12.4" hidden="false" customHeight="false" outlineLevel="0" collapsed="false">
      <c r="V1065" s="98"/>
    </row>
    <row r="1066" s="97" customFormat="true" ht="12.4" hidden="false" customHeight="false" outlineLevel="0" collapsed="false">
      <c r="V1066" s="98"/>
    </row>
    <row r="1067" s="97" customFormat="true" ht="12.4" hidden="false" customHeight="false" outlineLevel="0" collapsed="false">
      <c r="V1067" s="98"/>
    </row>
    <row r="1068" s="97" customFormat="true" ht="12.4" hidden="false" customHeight="false" outlineLevel="0" collapsed="false">
      <c r="V1068" s="98"/>
    </row>
    <row r="1069" s="97" customFormat="true" ht="12.4" hidden="false" customHeight="false" outlineLevel="0" collapsed="false">
      <c r="V1069" s="98"/>
    </row>
    <row r="1070" s="97" customFormat="true" ht="12.4" hidden="false" customHeight="false" outlineLevel="0" collapsed="false">
      <c r="V1070" s="98"/>
    </row>
    <row r="1071" s="97" customFormat="true" ht="12.4" hidden="false" customHeight="false" outlineLevel="0" collapsed="false">
      <c r="V1071" s="98"/>
    </row>
    <row r="1072" s="97" customFormat="true" ht="12.4" hidden="false" customHeight="false" outlineLevel="0" collapsed="false">
      <c r="V1072" s="98"/>
    </row>
    <row r="1073" s="97" customFormat="true" ht="12.4" hidden="false" customHeight="false" outlineLevel="0" collapsed="false">
      <c r="V1073" s="98"/>
    </row>
    <row r="1074" s="97" customFormat="true" ht="12.4" hidden="false" customHeight="false" outlineLevel="0" collapsed="false">
      <c r="V1074" s="98"/>
    </row>
    <row r="1075" s="97" customFormat="true" ht="12.4" hidden="false" customHeight="false" outlineLevel="0" collapsed="false">
      <c r="V1075" s="98"/>
    </row>
    <row r="1076" s="97" customFormat="true" ht="12.4" hidden="false" customHeight="false" outlineLevel="0" collapsed="false">
      <c r="V1076" s="98"/>
    </row>
    <row r="1077" s="97" customFormat="true" ht="12.4" hidden="false" customHeight="false" outlineLevel="0" collapsed="false">
      <c r="V1077" s="98"/>
    </row>
    <row r="1078" s="97" customFormat="true" ht="12.4" hidden="false" customHeight="false" outlineLevel="0" collapsed="false">
      <c r="V1078" s="98"/>
    </row>
    <row r="1079" s="97" customFormat="true" ht="12.4" hidden="false" customHeight="false" outlineLevel="0" collapsed="false">
      <c r="V1079" s="98"/>
    </row>
    <row r="1080" s="97" customFormat="true" ht="12.4" hidden="false" customHeight="false" outlineLevel="0" collapsed="false">
      <c r="V1080" s="98"/>
    </row>
    <row r="1081" s="97" customFormat="true" ht="12.4" hidden="false" customHeight="false" outlineLevel="0" collapsed="false">
      <c r="V1081" s="98"/>
    </row>
    <row r="1082" s="97" customFormat="true" ht="12.4" hidden="false" customHeight="false" outlineLevel="0" collapsed="false">
      <c r="V1082" s="98"/>
    </row>
    <row r="1083" s="97" customFormat="true" ht="12.4" hidden="false" customHeight="false" outlineLevel="0" collapsed="false">
      <c r="V1083" s="98"/>
    </row>
    <row r="1084" s="97" customFormat="true" ht="12.4" hidden="false" customHeight="false" outlineLevel="0" collapsed="false">
      <c r="V1084" s="98"/>
    </row>
    <row r="1085" s="97" customFormat="true" ht="12.4" hidden="false" customHeight="false" outlineLevel="0" collapsed="false">
      <c r="V1085" s="98"/>
    </row>
    <row r="1086" s="97" customFormat="true" ht="12.4" hidden="false" customHeight="false" outlineLevel="0" collapsed="false">
      <c r="V1086" s="98"/>
    </row>
    <row r="1087" s="97" customFormat="true" ht="12.4" hidden="false" customHeight="false" outlineLevel="0" collapsed="false">
      <c r="V1087" s="98"/>
    </row>
    <row r="1088" s="97" customFormat="true" ht="12.4" hidden="false" customHeight="false" outlineLevel="0" collapsed="false">
      <c r="V1088" s="98"/>
    </row>
    <row r="1089" s="97" customFormat="true" ht="12.4" hidden="false" customHeight="false" outlineLevel="0" collapsed="false">
      <c r="V1089" s="98"/>
    </row>
    <row r="1090" s="97" customFormat="true" ht="12.4" hidden="false" customHeight="false" outlineLevel="0" collapsed="false">
      <c r="V1090" s="98"/>
    </row>
    <row r="1091" s="97" customFormat="true" ht="12.4" hidden="false" customHeight="false" outlineLevel="0" collapsed="false">
      <c r="V1091" s="98"/>
    </row>
    <row r="1092" s="97" customFormat="true" ht="12.4" hidden="false" customHeight="false" outlineLevel="0" collapsed="false">
      <c r="V1092" s="98"/>
    </row>
    <row r="1093" s="97" customFormat="true" ht="12.4" hidden="false" customHeight="false" outlineLevel="0" collapsed="false">
      <c r="V1093" s="98"/>
    </row>
    <row r="1094" s="97" customFormat="true" ht="12.4" hidden="false" customHeight="false" outlineLevel="0" collapsed="false">
      <c r="V1094" s="98"/>
    </row>
    <row r="1095" s="97" customFormat="true" ht="12.4" hidden="false" customHeight="false" outlineLevel="0" collapsed="false">
      <c r="V1095" s="98"/>
    </row>
    <row r="1096" s="97" customFormat="true" ht="12.4" hidden="false" customHeight="false" outlineLevel="0" collapsed="false">
      <c r="V1096" s="98"/>
    </row>
    <row r="1097" s="97" customFormat="true" ht="12.4" hidden="false" customHeight="false" outlineLevel="0" collapsed="false">
      <c r="V1097" s="98"/>
    </row>
    <row r="1098" s="97" customFormat="true" ht="12.4" hidden="false" customHeight="false" outlineLevel="0" collapsed="false">
      <c r="V1098" s="98"/>
    </row>
    <row r="1099" s="97" customFormat="true" ht="12.4" hidden="false" customHeight="false" outlineLevel="0" collapsed="false">
      <c r="V1099" s="98"/>
    </row>
    <row r="1100" s="97" customFormat="true" ht="12.4" hidden="false" customHeight="false" outlineLevel="0" collapsed="false">
      <c r="V1100" s="98"/>
    </row>
    <row r="1101" s="97" customFormat="true" ht="12.4" hidden="false" customHeight="false" outlineLevel="0" collapsed="false">
      <c r="V1101" s="98"/>
    </row>
    <row r="1102" s="97" customFormat="true" ht="12.4" hidden="false" customHeight="false" outlineLevel="0" collapsed="false">
      <c r="V1102" s="98"/>
    </row>
    <row r="1103" s="97" customFormat="true" ht="12.4" hidden="false" customHeight="false" outlineLevel="0" collapsed="false">
      <c r="V1103" s="98"/>
    </row>
    <row r="1104" s="97" customFormat="true" ht="12.4" hidden="false" customHeight="false" outlineLevel="0" collapsed="false">
      <c r="V1104" s="98"/>
    </row>
    <row r="1105" s="97" customFormat="true" ht="12.4" hidden="false" customHeight="false" outlineLevel="0" collapsed="false">
      <c r="V1105" s="98"/>
    </row>
    <row r="1106" s="97" customFormat="true" ht="12.4" hidden="false" customHeight="false" outlineLevel="0" collapsed="false">
      <c r="V1106" s="98"/>
    </row>
    <row r="1107" s="97" customFormat="true" ht="12.4" hidden="false" customHeight="false" outlineLevel="0" collapsed="false">
      <c r="V1107" s="98"/>
    </row>
    <row r="1108" s="97" customFormat="true" ht="12.4" hidden="false" customHeight="false" outlineLevel="0" collapsed="false">
      <c r="V1108" s="98"/>
    </row>
    <row r="1109" s="97" customFormat="true" ht="12.4" hidden="false" customHeight="false" outlineLevel="0" collapsed="false">
      <c r="V1109" s="98"/>
    </row>
    <row r="1110" s="97" customFormat="true" ht="12.4" hidden="false" customHeight="false" outlineLevel="0" collapsed="false">
      <c r="V1110" s="98"/>
    </row>
    <row r="1111" s="97" customFormat="true" ht="12.4" hidden="false" customHeight="false" outlineLevel="0" collapsed="false">
      <c r="V1111" s="98"/>
    </row>
    <row r="1112" s="97" customFormat="true" ht="12.4" hidden="false" customHeight="false" outlineLevel="0" collapsed="false">
      <c r="V1112" s="98"/>
    </row>
    <row r="1113" s="97" customFormat="true" ht="12.4" hidden="false" customHeight="false" outlineLevel="0" collapsed="false">
      <c r="V1113" s="98"/>
    </row>
    <row r="1114" s="97" customFormat="true" ht="12.4" hidden="false" customHeight="false" outlineLevel="0" collapsed="false">
      <c r="V1114" s="98"/>
    </row>
    <row r="1115" s="97" customFormat="true" ht="12.4" hidden="false" customHeight="false" outlineLevel="0" collapsed="false">
      <c r="V1115" s="98"/>
    </row>
    <row r="1116" s="97" customFormat="true" ht="12.4" hidden="false" customHeight="false" outlineLevel="0" collapsed="false">
      <c r="V1116" s="98"/>
    </row>
    <row r="1117" s="97" customFormat="true" ht="12.4" hidden="false" customHeight="false" outlineLevel="0" collapsed="false">
      <c r="V1117" s="98"/>
    </row>
    <row r="1118" s="97" customFormat="true" ht="12.4" hidden="false" customHeight="false" outlineLevel="0" collapsed="false">
      <c r="V1118" s="98"/>
    </row>
    <row r="1119" s="97" customFormat="true" ht="12.4" hidden="false" customHeight="false" outlineLevel="0" collapsed="false">
      <c r="V1119" s="98"/>
    </row>
    <row r="1120" s="97" customFormat="true" ht="12.4" hidden="false" customHeight="false" outlineLevel="0" collapsed="false">
      <c r="V1120" s="98"/>
    </row>
    <row r="1121" s="97" customFormat="true" ht="12.4" hidden="false" customHeight="false" outlineLevel="0" collapsed="false">
      <c r="V1121" s="98"/>
    </row>
    <row r="1122" s="97" customFormat="true" ht="12.4" hidden="false" customHeight="false" outlineLevel="0" collapsed="false">
      <c r="V1122" s="98"/>
    </row>
    <row r="1123" s="97" customFormat="true" ht="12.4" hidden="false" customHeight="false" outlineLevel="0" collapsed="false">
      <c r="V1123" s="98"/>
    </row>
    <row r="1124" s="97" customFormat="true" ht="12.4" hidden="false" customHeight="false" outlineLevel="0" collapsed="false">
      <c r="V1124" s="98"/>
    </row>
    <row r="1125" s="97" customFormat="true" ht="12.4" hidden="false" customHeight="false" outlineLevel="0" collapsed="false">
      <c r="V1125" s="98"/>
    </row>
    <row r="1126" s="97" customFormat="true" ht="12.4" hidden="false" customHeight="false" outlineLevel="0" collapsed="false">
      <c r="V1126" s="98"/>
    </row>
    <row r="1127" s="97" customFormat="true" ht="12.4" hidden="false" customHeight="false" outlineLevel="0" collapsed="false">
      <c r="V1127" s="98"/>
    </row>
    <row r="1128" s="97" customFormat="true" ht="12.4" hidden="false" customHeight="false" outlineLevel="0" collapsed="false">
      <c r="V1128" s="98"/>
    </row>
    <row r="1129" s="97" customFormat="true" ht="12.4" hidden="false" customHeight="false" outlineLevel="0" collapsed="false">
      <c r="V1129" s="98"/>
    </row>
    <row r="1130" s="97" customFormat="true" ht="12.4" hidden="false" customHeight="false" outlineLevel="0" collapsed="false">
      <c r="V1130" s="98"/>
    </row>
    <row r="1131" s="97" customFormat="true" ht="12.4" hidden="false" customHeight="false" outlineLevel="0" collapsed="false">
      <c r="V1131" s="98"/>
    </row>
    <row r="1132" s="97" customFormat="true" ht="12.4" hidden="false" customHeight="false" outlineLevel="0" collapsed="false">
      <c r="V1132" s="98"/>
    </row>
    <row r="1133" s="97" customFormat="true" ht="12.4" hidden="false" customHeight="false" outlineLevel="0" collapsed="false">
      <c r="V1133" s="98"/>
    </row>
    <row r="1134" s="97" customFormat="true" ht="12.4" hidden="false" customHeight="false" outlineLevel="0" collapsed="false">
      <c r="V1134" s="98"/>
    </row>
    <row r="1135" s="97" customFormat="true" ht="12.4" hidden="false" customHeight="false" outlineLevel="0" collapsed="false">
      <c r="V1135" s="98"/>
    </row>
    <row r="1136" s="97" customFormat="true" ht="12.4" hidden="false" customHeight="false" outlineLevel="0" collapsed="false">
      <c r="V1136" s="98"/>
    </row>
    <row r="1137" s="97" customFormat="true" ht="12.4" hidden="false" customHeight="false" outlineLevel="0" collapsed="false">
      <c r="V1137" s="98"/>
    </row>
    <row r="1138" s="97" customFormat="true" ht="12.4" hidden="false" customHeight="false" outlineLevel="0" collapsed="false">
      <c r="V1138" s="98"/>
    </row>
    <row r="1139" s="97" customFormat="true" ht="12.4" hidden="false" customHeight="false" outlineLevel="0" collapsed="false">
      <c r="V1139" s="98"/>
    </row>
    <row r="1140" s="97" customFormat="true" ht="12.4" hidden="false" customHeight="false" outlineLevel="0" collapsed="false">
      <c r="V1140" s="98"/>
    </row>
    <row r="1141" s="97" customFormat="true" ht="12.4" hidden="false" customHeight="false" outlineLevel="0" collapsed="false">
      <c r="V1141" s="98"/>
    </row>
    <row r="1142" s="97" customFormat="true" ht="12.4" hidden="false" customHeight="false" outlineLevel="0" collapsed="false">
      <c r="V1142" s="98"/>
    </row>
    <row r="1143" s="97" customFormat="true" ht="12.4" hidden="false" customHeight="false" outlineLevel="0" collapsed="false">
      <c r="V1143" s="98"/>
    </row>
    <row r="1144" s="97" customFormat="true" ht="12.4" hidden="false" customHeight="false" outlineLevel="0" collapsed="false">
      <c r="V1144" s="98"/>
    </row>
    <row r="1145" s="97" customFormat="true" ht="12.4" hidden="false" customHeight="false" outlineLevel="0" collapsed="false">
      <c r="V1145" s="98"/>
    </row>
    <row r="1146" s="97" customFormat="true" ht="12.4" hidden="false" customHeight="false" outlineLevel="0" collapsed="false">
      <c r="V1146" s="98"/>
    </row>
    <row r="1147" s="97" customFormat="true" ht="12.4" hidden="false" customHeight="false" outlineLevel="0" collapsed="false">
      <c r="V1147" s="98"/>
    </row>
    <row r="1148" s="97" customFormat="true" ht="12.4" hidden="false" customHeight="false" outlineLevel="0" collapsed="false">
      <c r="V1148" s="98"/>
    </row>
    <row r="1149" s="97" customFormat="true" ht="12.4" hidden="false" customHeight="false" outlineLevel="0" collapsed="false">
      <c r="V1149" s="98"/>
    </row>
    <row r="1150" s="97" customFormat="true" ht="12.4" hidden="false" customHeight="false" outlineLevel="0" collapsed="false">
      <c r="V1150" s="98"/>
    </row>
    <row r="1151" s="97" customFormat="true" ht="12.4" hidden="false" customHeight="false" outlineLevel="0" collapsed="false">
      <c r="V1151" s="98"/>
    </row>
    <row r="1152" s="97" customFormat="true" ht="12.4" hidden="false" customHeight="false" outlineLevel="0" collapsed="false">
      <c r="V1152" s="98"/>
    </row>
    <row r="1153" s="97" customFormat="true" ht="12.4" hidden="false" customHeight="false" outlineLevel="0" collapsed="false">
      <c r="V1153" s="98"/>
    </row>
    <row r="1154" s="97" customFormat="true" ht="12.4" hidden="false" customHeight="false" outlineLevel="0" collapsed="false">
      <c r="V1154" s="98"/>
    </row>
    <row r="1155" s="97" customFormat="true" ht="12.4" hidden="false" customHeight="false" outlineLevel="0" collapsed="false">
      <c r="V1155" s="98"/>
    </row>
    <row r="1156" s="97" customFormat="true" ht="12.4" hidden="false" customHeight="false" outlineLevel="0" collapsed="false">
      <c r="V1156" s="98"/>
    </row>
    <row r="1157" s="97" customFormat="true" ht="12.4" hidden="false" customHeight="false" outlineLevel="0" collapsed="false">
      <c r="V1157" s="98"/>
    </row>
    <row r="1158" s="97" customFormat="true" ht="12.4" hidden="false" customHeight="false" outlineLevel="0" collapsed="false">
      <c r="V1158" s="98"/>
    </row>
    <row r="1159" s="97" customFormat="true" ht="12.4" hidden="false" customHeight="false" outlineLevel="0" collapsed="false">
      <c r="V1159" s="98"/>
    </row>
    <row r="1160" s="97" customFormat="true" ht="12.4" hidden="false" customHeight="false" outlineLevel="0" collapsed="false">
      <c r="V1160" s="98"/>
    </row>
    <row r="1161" s="97" customFormat="true" ht="12.4" hidden="false" customHeight="false" outlineLevel="0" collapsed="false">
      <c r="V1161" s="98"/>
    </row>
    <row r="1162" s="97" customFormat="true" ht="12.4" hidden="false" customHeight="false" outlineLevel="0" collapsed="false">
      <c r="V1162" s="98"/>
    </row>
    <row r="1163" s="97" customFormat="true" ht="12.4" hidden="false" customHeight="false" outlineLevel="0" collapsed="false">
      <c r="V1163" s="98"/>
    </row>
    <row r="1164" s="97" customFormat="true" ht="12.4" hidden="false" customHeight="false" outlineLevel="0" collapsed="false">
      <c r="V1164" s="98"/>
    </row>
    <row r="1165" s="97" customFormat="true" ht="12.4" hidden="false" customHeight="false" outlineLevel="0" collapsed="false">
      <c r="V1165" s="98"/>
    </row>
    <row r="1166" s="97" customFormat="true" ht="12.4" hidden="false" customHeight="false" outlineLevel="0" collapsed="false">
      <c r="V1166" s="98"/>
    </row>
    <row r="1167" s="97" customFormat="true" ht="12.4" hidden="false" customHeight="false" outlineLevel="0" collapsed="false">
      <c r="V1167" s="98"/>
    </row>
    <row r="1168" s="97" customFormat="true" ht="12.4" hidden="false" customHeight="false" outlineLevel="0" collapsed="false">
      <c r="V1168" s="98"/>
    </row>
    <row r="1169" s="97" customFormat="true" ht="12.4" hidden="false" customHeight="false" outlineLevel="0" collapsed="false">
      <c r="V1169" s="98"/>
    </row>
    <row r="1170" s="97" customFormat="true" ht="12.4" hidden="false" customHeight="false" outlineLevel="0" collapsed="false">
      <c r="V1170" s="98"/>
    </row>
    <row r="1171" s="97" customFormat="true" ht="12.4" hidden="false" customHeight="false" outlineLevel="0" collapsed="false">
      <c r="V1171" s="98"/>
    </row>
    <row r="1172" s="97" customFormat="true" ht="12.4" hidden="false" customHeight="false" outlineLevel="0" collapsed="false">
      <c r="V1172" s="98"/>
    </row>
    <row r="1173" s="97" customFormat="true" ht="12.4" hidden="false" customHeight="false" outlineLevel="0" collapsed="false">
      <c r="V1173" s="98"/>
    </row>
    <row r="1174" s="97" customFormat="true" ht="12.4" hidden="false" customHeight="false" outlineLevel="0" collapsed="false">
      <c r="V1174" s="98"/>
    </row>
    <row r="1175" s="97" customFormat="true" ht="12.4" hidden="false" customHeight="false" outlineLevel="0" collapsed="false">
      <c r="V1175" s="98"/>
    </row>
    <row r="1176" s="97" customFormat="true" ht="12.4" hidden="false" customHeight="false" outlineLevel="0" collapsed="false">
      <c r="V1176" s="98"/>
    </row>
    <row r="1177" s="97" customFormat="true" ht="12.4" hidden="false" customHeight="false" outlineLevel="0" collapsed="false">
      <c r="V1177" s="98"/>
    </row>
    <row r="1178" s="97" customFormat="true" ht="12.4" hidden="false" customHeight="false" outlineLevel="0" collapsed="false">
      <c r="V1178" s="98"/>
    </row>
    <row r="1179" s="97" customFormat="true" ht="12.4" hidden="false" customHeight="false" outlineLevel="0" collapsed="false">
      <c r="V1179" s="98"/>
    </row>
    <row r="1180" s="97" customFormat="true" ht="12.4" hidden="false" customHeight="false" outlineLevel="0" collapsed="false">
      <c r="V1180" s="98"/>
    </row>
    <row r="1181" s="97" customFormat="true" ht="12.4" hidden="false" customHeight="false" outlineLevel="0" collapsed="false">
      <c r="V1181" s="98"/>
    </row>
    <row r="1182" s="97" customFormat="true" ht="12.4" hidden="false" customHeight="false" outlineLevel="0" collapsed="false">
      <c r="V1182" s="98"/>
    </row>
    <row r="1183" s="97" customFormat="true" ht="12.4" hidden="false" customHeight="false" outlineLevel="0" collapsed="false">
      <c r="V1183" s="98"/>
    </row>
    <row r="1184" s="97" customFormat="true" ht="12.4" hidden="false" customHeight="false" outlineLevel="0" collapsed="false">
      <c r="V1184" s="98"/>
    </row>
    <row r="1185" s="97" customFormat="true" ht="12.4" hidden="false" customHeight="false" outlineLevel="0" collapsed="false">
      <c r="V1185" s="98"/>
    </row>
    <row r="1186" s="97" customFormat="true" ht="12.4" hidden="false" customHeight="false" outlineLevel="0" collapsed="false">
      <c r="V1186" s="98"/>
    </row>
    <row r="1187" s="97" customFormat="true" ht="12.4" hidden="false" customHeight="false" outlineLevel="0" collapsed="false">
      <c r="V1187" s="98"/>
    </row>
    <row r="1188" s="97" customFormat="true" ht="12.4" hidden="false" customHeight="false" outlineLevel="0" collapsed="false">
      <c r="V1188" s="98"/>
    </row>
    <row r="1189" s="97" customFormat="true" ht="12.4" hidden="false" customHeight="false" outlineLevel="0" collapsed="false">
      <c r="V1189" s="98"/>
    </row>
    <row r="1190" s="97" customFormat="true" ht="12.4" hidden="false" customHeight="false" outlineLevel="0" collapsed="false">
      <c r="V1190" s="98"/>
    </row>
    <row r="1191" s="97" customFormat="true" ht="12.4" hidden="false" customHeight="false" outlineLevel="0" collapsed="false">
      <c r="V1191" s="98"/>
    </row>
    <row r="1192" s="97" customFormat="true" ht="12.4" hidden="false" customHeight="false" outlineLevel="0" collapsed="false">
      <c r="V1192" s="98"/>
    </row>
    <row r="1193" s="97" customFormat="true" ht="12.4" hidden="false" customHeight="false" outlineLevel="0" collapsed="false">
      <c r="V1193" s="98"/>
    </row>
    <row r="1194" s="97" customFormat="true" ht="12.4" hidden="false" customHeight="false" outlineLevel="0" collapsed="false">
      <c r="V1194" s="98"/>
    </row>
    <row r="1195" s="97" customFormat="true" ht="12.4" hidden="false" customHeight="false" outlineLevel="0" collapsed="false">
      <c r="V1195" s="98"/>
    </row>
    <row r="1196" s="97" customFormat="true" ht="12.4" hidden="false" customHeight="false" outlineLevel="0" collapsed="false">
      <c r="V1196" s="98"/>
    </row>
    <row r="1197" s="97" customFormat="true" ht="12.4" hidden="false" customHeight="false" outlineLevel="0" collapsed="false">
      <c r="V1197" s="98"/>
    </row>
    <row r="1198" s="97" customFormat="true" ht="12.4" hidden="false" customHeight="false" outlineLevel="0" collapsed="false">
      <c r="V1198" s="98"/>
    </row>
    <row r="1199" s="97" customFormat="true" ht="12.4" hidden="false" customHeight="false" outlineLevel="0" collapsed="false">
      <c r="V1199" s="98"/>
    </row>
    <row r="1200" s="97" customFormat="true" ht="12.4" hidden="false" customHeight="false" outlineLevel="0" collapsed="false">
      <c r="V1200" s="98"/>
    </row>
    <row r="1201" s="97" customFormat="true" ht="12.4" hidden="false" customHeight="false" outlineLevel="0" collapsed="false">
      <c r="V1201" s="98"/>
    </row>
    <row r="1202" s="97" customFormat="true" ht="12.4" hidden="false" customHeight="false" outlineLevel="0" collapsed="false">
      <c r="V1202" s="98"/>
    </row>
    <row r="1203" s="97" customFormat="true" ht="12.4" hidden="false" customHeight="false" outlineLevel="0" collapsed="false">
      <c r="V1203" s="98"/>
    </row>
    <row r="1204" s="97" customFormat="true" ht="12.4" hidden="false" customHeight="false" outlineLevel="0" collapsed="false">
      <c r="V1204" s="98"/>
    </row>
    <row r="1205" s="97" customFormat="true" ht="12.4" hidden="false" customHeight="false" outlineLevel="0" collapsed="false">
      <c r="V1205" s="98"/>
    </row>
    <row r="1206" s="97" customFormat="true" ht="12.4" hidden="false" customHeight="false" outlineLevel="0" collapsed="false">
      <c r="V1206" s="98"/>
    </row>
    <row r="1207" s="97" customFormat="true" ht="12.4" hidden="false" customHeight="false" outlineLevel="0" collapsed="false">
      <c r="V1207" s="98"/>
    </row>
    <row r="1208" s="97" customFormat="true" ht="12.4" hidden="false" customHeight="false" outlineLevel="0" collapsed="false">
      <c r="V1208" s="98"/>
    </row>
    <row r="1209" s="97" customFormat="true" ht="12.4" hidden="false" customHeight="false" outlineLevel="0" collapsed="false">
      <c r="V1209" s="98"/>
    </row>
    <row r="1210" s="97" customFormat="true" ht="12.4" hidden="false" customHeight="false" outlineLevel="0" collapsed="false">
      <c r="V1210" s="98"/>
    </row>
    <row r="1211" s="97" customFormat="true" ht="12.4" hidden="false" customHeight="false" outlineLevel="0" collapsed="false">
      <c r="V1211" s="98"/>
    </row>
    <row r="1212" s="97" customFormat="true" ht="12.4" hidden="false" customHeight="false" outlineLevel="0" collapsed="false">
      <c r="V1212" s="98"/>
    </row>
    <row r="1213" s="97" customFormat="true" ht="12.4" hidden="false" customHeight="false" outlineLevel="0" collapsed="false">
      <c r="V1213" s="98"/>
    </row>
    <row r="1214" s="97" customFormat="true" ht="12.4" hidden="false" customHeight="false" outlineLevel="0" collapsed="false">
      <c r="V1214" s="98"/>
    </row>
    <row r="1215" s="97" customFormat="true" ht="12.4" hidden="false" customHeight="false" outlineLevel="0" collapsed="false">
      <c r="V1215" s="98"/>
    </row>
    <row r="1216" s="97" customFormat="true" ht="12.4" hidden="false" customHeight="false" outlineLevel="0" collapsed="false">
      <c r="V1216" s="98"/>
    </row>
    <row r="1217" s="97" customFormat="true" ht="12.4" hidden="false" customHeight="false" outlineLevel="0" collapsed="false">
      <c r="V1217" s="98"/>
    </row>
    <row r="1218" s="97" customFormat="true" ht="12.4" hidden="false" customHeight="false" outlineLevel="0" collapsed="false">
      <c r="V1218" s="98"/>
    </row>
    <row r="1219" s="97" customFormat="true" ht="12.4" hidden="false" customHeight="false" outlineLevel="0" collapsed="false">
      <c r="V1219" s="98"/>
    </row>
    <row r="1220" s="97" customFormat="true" ht="12.4" hidden="false" customHeight="false" outlineLevel="0" collapsed="false">
      <c r="V1220" s="98"/>
    </row>
    <row r="1221" s="97" customFormat="true" ht="12.4" hidden="false" customHeight="false" outlineLevel="0" collapsed="false">
      <c r="V1221" s="98"/>
    </row>
    <row r="1222" s="97" customFormat="true" ht="12.4" hidden="false" customHeight="false" outlineLevel="0" collapsed="false">
      <c r="V1222" s="98"/>
    </row>
    <row r="1223" s="97" customFormat="true" ht="12.4" hidden="false" customHeight="false" outlineLevel="0" collapsed="false">
      <c r="V1223" s="98"/>
    </row>
    <row r="1224" s="97" customFormat="true" ht="12.4" hidden="false" customHeight="false" outlineLevel="0" collapsed="false">
      <c r="V1224" s="98"/>
    </row>
    <row r="1225" s="97" customFormat="true" ht="12.4" hidden="false" customHeight="false" outlineLevel="0" collapsed="false">
      <c r="V1225" s="98"/>
    </row>
    <row r="1226" s="97" customFormat="true" ht="12.4" hidden="false" customHeight="false" outlineLevel="0" collapsed="false">
      <c r="V1226" s="98"/>
    </row>
    <row r="1227" s="97" customFormat="true" ht="12.4" hidden="false" customHeight="false" outlineLevel="0" collapsed="false">
      <c r="V1227" s="98"/>
    </row>
    <row r="1228" s="97" customFormat="true" ht="12.4" hidden="false" customHeight="false" outlineLevel="0" collapsed="false">
      <c r="V1228" s="98"/>
    </row>
    <row r="1229" s="97" customFormat="true" ht="12.4" hidden="false" customHeight="false" outlineLevel="0" collapsed="false">
      <c r="V1229" s="98"/>
    </row>
    <row r="1230" s="97" customFormat="true" ht="12.4" hidden="false" customHeight="false" outlineLevel="0" collapsed="false">
      <c r="V1230" s="98"/>
    </row>
    <row r="1231" s="97" customFormat="true" ht="12.4" hidden="false" customHeight="false" outlineLevel="0" collapsed="false">
      <c r="V1231" s="98"/>
    </row>
    <row r="1232" s="97" customFormat="true" ht="12.4" hidden="false" customHeight="false" outlineLevel="0" collapsed="false">
      <c r="V1232" s="98"/>
    </row>
    <row r="1233" s="97" customFormat="true" ht="12.4" hidden="false" customHeight="false" outlineLevel="0" collapsed="false">
      <c r="V1233" s="98"/>
    </row>
    <row r="1234" s="97" customFormat="true" ht="12.4" hidden="false" customHeight="false" outlineLevel="0" collapsed="false">
      <c r="V1234" s="98"/>
    </row>
    <row r="1235" s="97" customFormat="true" ht="12.4" hidden="false" customHeight="false" outlineLevel="0" collapsed="false">
      <c r="V1235" s="98"/>
    </row>
    <row r="1236" s="97" customFormat="true" ht="12.4" hidden="false" customHeight="false" outlineLevel="0" collapsed="false">
      <c r="V1236" s="98"/>
    </row>
    <row r="1237" s="97" customFormat="true" ht="12.4" hidden="false" customHeight="false" outlineLevel="0" collapsed="false">
      <c r="V1237" s="98"/>
    </row>
    <row r="1238" s="97" customFormat="true" ht="12.4" hidden="false" customHeight="false" outlineLevel="0" collapsed="false">
      <c r="V1238" s="98"/>
    </row>
    <row r="1239" s="97" customFormat="true" ht="12.4" hidden="false" customHeight="false" outlineLevel="0" collapsed="false">
      <c r="V1239" s="98"/>
    </row>
    <row r="1240" s="97" customFormat="true" ht="12.4" hidden="false" customHeight="false" outlineLevel="0" collapsed="false">
      <c r="V1240" s="98"/>
    </row>
    <row r="1241" s="97" customFormat="true" ht="12.4" hidden="false" customHeight="false" outlineLevel="0" collapsed="false">
      <c r="V1241" s="98"/>
    </row>
    <row r="1242" s="97" customFormat="true" ht="12.4" hidden="false" customHeight="false" outlineLevel="0" collapsed="false">
      <c r="V1242" s="98"/>
    </row>
    <row r="1243" s="97" customFormat="true" ht="12.4" hidden="false" customHeight="false" outlineLevel="0" collapsed="false">
      <c r="V1243" s="98"/>
    </row>
    <row r="1244" s="97" customFormat="true" ht="12.4" hidden="false" customHeight="false" outlineLevel="0" collapsed="false">
      <c r="V1244" s="98"/>
    </row>
    <row r="1245" s="97" customFormat="true" ht="12.4" hidden="false" customHeight="false" outlineLevel="0" collapsed="false">
      <c r="V1245" s="98"/>
    </row>
    <row r="1246" s="97" customFormat="true" ht="12.4" hidden="false" customHeight="false" outlineLevel="0" collapsed="false">
      <c r="V1246" s="98"/>
    </row>
    <row r="1247" s="97" customFormat="true" ht="12.4" hidden="false" customHeight="false" outlineLevel="0" collapsed="false">
      <c r="V1247" s="98"/>
    </row>
    <row r="1248" s="97" customFormat="true" ht="12.4" hidden="false" customHeight="false" outlineLevel="0" collapsed="false">
      <c r="V1248" s="98"/>
    </row>
    <row r="1249" s="97" customFormat="true" ht="12.4" hidden="false" customHeight="false" outlineLevel="0" collapsed="false">
      <c r="V1249" s="98"/>
    </row>
    <row r="1250" s="97" customFormat="true" ht="12.4" hidden="false" customHeight="false" outlineLevel="0" collapsed="false">
      <c r="V1250" s="98"/>
    </row>
    <row r="1251" s="97" customFormat="true" ht="12.4" hidden="false" customHeight="false" outlineLevel="0" collapsed="false">
      <c r="V1251" s="98"/>
    </row>
    <row r="1252" s="97" customFormat="true" ht="12.4" hidden="false" customHeight="false" outlineLevel="0" collapsed="false">
      <c r="V1252" s="98"/>
    </row>
    <row r="1253" s="97" customFormat="true" ht="12.4" hidden="false" customHeight="false" outlineLevel="0" collapsed="false">
      <c r="V1253" s="98"/>
    </row>
    <row r="1254" s="97" customFormat="true" ht="12.4" hidden="false" customHeight="false" outlineLevel="0" collapsed="false">
      <c r="V1254" s="98"/>
    </row>
    <row r="1255" s="97" customFormat="true" ht="12.4" hidden="false" customHeight="false" outlineLevel="0" collapsed="false">
      <c r="V1255" s="98"/>
    </row>
    <row r="1256" s="97" customFormat="true" ht="12.4" hidden="false" customHeight="false" outlineLevel="0" collapsed="false">
      <c r="V1256" s="98"/>
    </row>
    <row r="1257" s="97" customFormat="true" ht="12.4" hidden="false" customHeight="false" outlineLevel="0" collapsed="false">
      <c r="V1257" s="98"/>
    </row>
    <row r="1258" s="97" customFormat="true" ht="12.4" hidden="false" customHeight="false" outlineLevel="0" collapsed="false">
      <c r="V1258" s="98"/>
    </row>
    <row r="1259" s="97" customFormat="true" ht="12.4" hidden="false" customHeight="false" outlineLevel="0" collapsed="false">
      <c r="V1259" s="98"/>
    </row>
    <row r="1260" s="97" customFormat="true" ht="12.4" hidden="false" customHeight="false" outlineLevel="0" collapsed="false">
      <c r="V1260" s="98"/>
    </row>
    <row r="1261" s="97" customFormat="true" ht="12.4" hidden="false" customHeight="false" outlineLevel="0" collapsed="false">
      <c r="V1261" s="98"/>
    </row>
    <row r="1262" s="97" customFormat="true" ht="12.4" hidden="false" customHeight="false" outlineLevel="0" collapsed="false">
      <c r="V1262" s="98"/>
    </row>
    <row r="1263" s="97" customFormat="true" ht="12.4" hidden="false" customHeight="false" outlineLevel="0" collapsed="false">
      <c r="V1263" s="98"/>
    </row>
    <row r="1264" s="97" customFormat="true" ht="12.4" hidden="false" customHeight="false" outlineLevel="0" collapsed="false">
      <c r="V1264" s="98"/>
    </row>
    <row r="1265" s="97" customFormat="true" ht="12.4" hidden="false" customHeight="false" outlineLevel="0" collapsed="false">
      <c r="V1265" s="98"/>
    </row>
    <row r="1266" s="97" customFormat="true" ht="12.4" hidden="false" customHeight="false" outlineLevel="0" collapsed="false">
      <c r="V1266" s="98"/>
    </row>
    <row r="1267" s="97" customFormat="true" ht="12.4" hidden="false" customHeight="false" outlineLevel="0" collapsed="false">
      <c r="V1267" s="98"/>
    </row>
    <row r="1268" s="97" customFormat="true" ht="12.4" hidden="false" customHeight="false" outlineLevel="0" collapsed="false">
      <c r="V1268" s="98"/>
    </row>
    <row r="1269" s="97" customFormat="true" ht="12.4" hidden="false" customHeight="false" outlineLevel="0" collapsed="false">
      <c r="V1269" s="98"/>
    </row>
    <row r="1270" s="97" customFormat="true" ht="12.4" hidden="false" customHeight="false" outlineLevel="0" collapsed="false">
      <c r="V1270" s="98"/>
    </row>
    <row r="1271" s="97" customFormat="true" ht="12.4" hidden="false" customHeight="false" outlineLevel="0" collapsed="false">
      <c r="V1271" s="98"/>
    </row>
    <row r="1272" s="97" customFormat="true" ht="12.4" hidden="false" customHeight="false" outlineLevel="0" collapsed="false">
      <c r="V1272" s="98"/>
    </row>
    <row r="1273" s="97" customFormat="true" ht="12.4" hidden="false" customHeight="false" outlineLevel="0" collapsed="false">
      <c r="V1273" s="98"/>
    </row>
    <row r="1274" s="97" customFormat="true" ht="12.4" hidden="false" customHeight="false" outlineLevel="0" collapsed="false">
      <c r="V1274" s="98"/>
    </row>
    <row r="1275" s="97" customFormat="true" ht="12.4" hidden="false" customHeight="false" outlineLevel="0" collapsed="false">
      <c r="V1275" s="98"/>
    </row>
    <row r="1276" s="97" customFormat="true" ht="12.4" hidden="false" customHeight="false" outlineLevel="0" collapsed="false">
      <c r="V1276" s="98"/>
    </row>
    <row r="1277" s="97" customFormat="true" ht="12.4" hidden="false" customHeight="false" outlineLevel="0" collapsed="false">
      <c r="V1277" s="98"/>
    </row>
    <row r="1278" s="97" customFormat="true" ht="12.4" hidden="false" customHeight="false" outlineLevel="0" collapsed="false">
      <c r="V1278" s="98"/>
    </row>
    <row r="1279" s="97" customFormat="true" ht="12.4" hidden="false" customHeight="false" outlineLevel="0" collapsed="false">
      <c r="V1279" s="98"/>
    </row>
    <row r="1280" s="97" customFormat="true" ht="12.4" hidden="false" customHeight="false" outlineLevel="0" collapsed="false">
      <c r="V1280" s="98"/>
    </row>
    <row r="1281" s="97" customFormat="true" ht="12.4" hidden="false" customHeight="false" outlineLevel="0" collapsed="false">
      <c r="V1281" s="98"/>
    </row>
    <row r="1282" s="97" customFormat="true" ht="12.4" hidden="false" customHeight="false" outlineLevel="0" collapsed="false">
      <c r="V1282" s="98"/>
    </row>
    <row r="1283" s="97" customFormat="true" ht="12.4" hidden="false" customHeight="false" outlineLevel="0" collapsed="false">
      <c r="V1283" s="98"/>
    </row>
    <row r="1284" s="97" customFormat="true" ht="12.4" hidden="false" customHeight="false" outlineLevel="0" collapsed="false">
      <c r="V1284" s="98"/>
    </row>
    <row r="1285" s="97" customFormat="true" ht="12.4" hidden="false" customHeight="false" outlineLevel="0" collapsed="false">
      <c r="V1285" s="98"/>
    </row>
    <row r="1286" s="97" customFormat="true" ht="12.4" hidden="false" customHeight="false" outlineLevel="0" collapsed="false">
      <c r="V1286" s="98"/>
    </row>
    <row r="1287" s="97" customFormat="true" ht="12.4" hidden="false" customHeight="false" outlineLevel="0" collapsed="false">
      <c r="V1287" s="98"/>
    </row>
    <row r="1288" s="97" customFormat="true" ht="12.4" hidden="false" customHeight="false" outlineLevel="0" collapsed="false">
      <c r="V1288" s="98"/>
    </row>
    <row r="1289" s="97" customFormat="true" ht="12.4" hidden="false" customHeight="false" outlineLevel="0" collapsed="false">
      <c r="V1289" s="98"/>
    </row>
    <row r="1290" s="97" customFormat="true" ht="12.4" hidden="false" customHeight="false" outlineLevel="0" collapsed="false">
      <c r="V1290" s="98"/>
    </row>
    <row r="1291" s="97" customFormat="true" ht="12.4" hidden="false" customHeight="false" outlineLevel="0" collapsed="false">
      <c r="V1291" s="98"/>
    </row>
    <row r="1292" s="97" customFormat="true" ht="12.4" hidden="false" customHeight="false" outlineLevel="0" collapsed="false">
      <c r="V1292" s="98"/>
    </row>
    <row r="1293" s="97" customFormat="true" ht="12.4" hidden="false" customHeight="false" outlineLevel="0" collapsed="false">
      <c r="V1293" s="98"/>
    </row>
    <row r="1294" s="97" customFormat="true" ht="12.4" hidden="false" customHeight="false" outlineLevel="0" collapsed="false">
      <c r="V1294" s="98"/>
    </row>
    <row r="1295" s="97" customFormat="true" ht="12.4" hidden="false" customHeight="false" outlineLevel="0" collapsed="false">
      <c r="V1295" s="98"/>
    </row>
    <row r="1296" s="97" customFormat="true" ht="12.4" hidden="false" customHeight="false" outlineLevel="0" collapsed="false">
      <c r="V1296" s="98"/>
    </row>
    <row r="1297" s="97" customFormat="true" ht="12.4" hidden="false" customHeight="false" outlineLevel="0" collapsed="false">
      <c r="V1297" s="98"/>
    </row>
    <row r="1298" s="97" customFormat="true" ht="12.4" hidden="false" customHeight="false" outlineLevel="0" collapsed="false">
      <c r="V1298" s="98"/>
    </row>
    <row r="1299" s="97" customFormat="true" ht="12.4" hidden="false" customHeight="false" outlineLevel="0" collapsed="false">
      <c r="V1299" s="98"/>
    </row>
    <row r="1300" s="97" customFormat="true" ht="12.4" hidden="false" customHeight="false" outlineLevel="0" collapsed="false">
      <c r="V1300" s="98"/>
    </row>
    <row r="1301" s="97" customFormat="true" ht="12.4" hidden="false" customHeight="false" outlineLevel="0" collapsed="false">
      <c r="V1301" s="98"/>
    </row>
    <row r="1302" s="97" customFormat="true" ht="12.4" hidden="false" customHeight="false" outlineLevel="0" collapsed="false">
      <c r="V1302" s="98"/>
    </row>
    <row r="1303" s="97" customFormat="true" ht="12.4" hidden="false" customHeight="false" outlineLevel="0" collapsed="false">
      <c r="V1303" s="98"/>
    </row>
    <row r="1304" s="97" customFormat="true" ht="12.4" hidden="false" customHeight="false" outlineLevel="0" collapsed="false">
      <c r="V1304" s="98"/>
    </row>
    <row r="1305" s="97" customFormat="true" ht="12.4" hidden="false" customHeight="false" outlineLevel="0" collapsed="false">
      <c r="V1305" s="98"/>
    </row>
    <row r="1306" s="97" customFormat="true" ht="12.4" hidden="false" customHeight="false" outlineLevel="0" collapsed="false">
      <c r="V1306" s="98"/>
    </row>
    <row r="1307" s="97" customFormat="true" ht="12.4" hidden="false" customHeight="false" outlineLevel="0" collapsed="false">
      <c r="V1307" s="98"/>
    </row>
    <row r="1308" s="97" customFormat="true" ht="12.4" hidden="false" customHeight="false" outlineLevel="0" collapsed="false">
      <c r="V1308" s="98"/>
    </row>
    <row r="1309" s="97" customFormat="true" ht="12.4" hidden="false" customHeight="false" outlineLevel="0" collapsed="false">
      <c r="V1309" s="98"/>
    </row>
    <row r="1310" s="97" customFormat="true" ht="12.4" hidden="false" customHeight="false" outlineLevel="0" collapsed="false">
      <c r="V1310" s="98"/>
    </row>
    <row r="1311" s="97" customFormat="true" ht="12.4" hidden="false" customHeight="false" outlineLevel="0" collapsed="false">
      <c r="V1311" s="98"/>
    </row>
    <row r="1312" s="97" customFormat="true" ht="12.4" hidden="false" customHeight="false" outlineLevel="0" collapsed="false">
      <c r="V1312" s="98"/>
    </row>
    <row r="1313" s="97" customFormat="true" ht="12.4" hidden="false" customHeight="false" outlineLevel="0" collapsed="false">
      <c r="V1313" s="98"/>
    </row>
    <row r="1314" s="97" customFormat="true" ht="12.4" hidden="false" customHeight="false" outlineLevel="0" collapsed="false">
      <c r="V1314" s="98"/>
    </row>
    <row r="1315" s="97" customFormat="true" ht="12.4" hidden="false" customHeight="false" outlineLevel="0" collapsed="false">
      <c r="V1315" s="98"/>
    </row>
    <row r="1316" s="97" customFormat="true" ht="12.4" hidden="false" customHeight="false" outlineLevel="0" collapsed="false">
      <c r="V1316" s="98"/>
    </row>
    <row r="1317" s="97" customFormat="true" ht="12.4" hidden="false" customHeight="false" outlineLevel="0" collapsed="false">
      <c r="V1317" s="98"/>
    </row>
    <row r="1318" s="97" customFormat="true" ht="12.4" hidden="false" customHeight="false" outlineLevel="0" collapsed="false">
      <c r="V1318" s="98"/>
    </row>
    <row r="1319" s="97" customFormat="true" ht="12.4" hidden="false" customHeight="false" outlineLevel="0" collapsed="false">
      <c r="V1319" s="98"/>
    </row>
    <row r="1320" s="97" customFormat="true" ht="12.4" hidden="false" customHeight="false" outlineLevel="0" collapsed="false">
      <c r="V1320" s="98"/>
    </row>
    <row r="1321" s="97" customFormat="true" ht="12.4" hidden="false" customHeight="false" outlineLevel="0" collapsed="false">
      <c r="V1321" s="98"/>
    </row>
    <row r="1322" s="97" customFormat="true" ht="12.4" hidden="false" customHeight="false" outlineLevel="0" collapsed="false">
      <c r="V1322" s="98"/>
    </row>
    <row r="1323" s="97" customFormat="true" ht="12.4" hidden="false" customHeight="false" outlineLevel="0" collapsed="false">
      <c r="V1323" s="98"/>
    </row>
    <row r="1324" s="97" customFormat="true" ht="12.4" hidden="false" customHeight="false" outlineLevel="0" collapsed="false">
      <c r="V1324" s="98"/>
    </row>
    <row r="1325" s="97" customFormat="true" ht="12.4" hidden="false" customHeight="false" outlineLevel="0" collapsed="false">
      <c r="V1325" s="98"/>
    </row>
    <row r="1326" s="97" customFormat="true" ht="12.4" hidden="false" customHeight="false" outlineLevel="0" collapsed="false">
      <c r="V1326" s="98"/>
    </row>
    <row r="1327" s="97" customFormat="true" ht="12.4" hidden="false" customHeight="false" outlineLevel="0" collapsed="false">
      <c r="V1327" s="98"/>
    </row>
    <row r="1328" s="97" customFormat="true" ht="12.4" hidden="false" customHeight="false" outlineLevel="0" collapsed="false">
      <c r="V1328" s="98"/>
    </row>
    <row r="1329" s="97" customFormat="true" ht="12.4" hidden="false" customHeight="false" outlineLevel="0" collapsed="false">
      <c r="V1329" s="98"/>
    </row>
    <row r="1330" s="97" customFormat="true" ht="12.4" hidden="false" customHeight="false" outlineLevel="0" collapsed="false">
      <c r="V1330" s="98"/>
    </row>
    <row r="1331" s="97" customFormat="true" ht="12.4" hidden="false" customHeight="false" outlineLevel="0" collapsed="false">
      <c r="V1331" s="98"/>
    </row>
    <row r="1332" s="97" customFormat="true" ht="12.4" hidden="false" customHeight="false" outlineLevel="0" collapsed="false">
      <c r="V1332" s="98"/>
    </row>
    <row r="1333" s="97" customFormat="true" ht="12.4" hidden="false" customHeight="false" outlineLevel="0" collapsed="false">
      <c r="V1333" s="98"/>
    </row>
    <row r="1334" s="97" customFormat="true" ht="12.4" hidden="false" customHeight="false" outlineLevel="0" collapsed="false">
      <c r="V1334" s="98"/>
    </row>
    <row r="1335" s="97" customFormat="true" ht="12.4" hidden="false" customHeight="false" outlineLevel="0" collapsed="false">
      <c r="V1335" s="98"/>
    </row>
    <row r="1336" s="97" customFormat="true" ht="12.4" hidden="false" customHeight="false" outlineLevel="0" collapsed="false">
      <c r="V1336" s="98"/>
    </row>
    <row r="1337" s="97" customFormat="true" ht="12.4" hidden="false" customHeight="false" outlineLevel="0" collapsed="false">
      <c r="V1337" s="98"/>
    </row>
    <row r="1338" s="97" customFormat="true" ht="12.4" hidden="false" customHeight="false" outlineLevel="0" collapsed="false">
      <c r="V1338" s="98"/>
    </row>
    <row r="1339" s="97" customFormat="true" ht="12.4" hidden="false" customHeight="false" outlineLevel="0" collapsed="false">
      <c r="V1339" s="98"/>
    </row>
    <row r="1340" s="97" customFormat="true" ht="12.4" hidden="false" customHeight="false" outlineLevel="0" collapsed="false">
      <c r="V1340" s="98"/>
    </row>
    <row r="1341" s="97" customFormat="true" ht="12.4" hidden="false" customHeight="false" outlineLevel="0" collapsed="false">
      <c r="V1341" s="98"/>
    </row>
    <row r="1342" s="97" customFormat="true" ht="12.4" hidden="false" customHeight="false" outlineLevel="0" collapsed="false">
      <c r="V1342" s="98"/>
    </row>
    <row r="1343" s="97" customFormat="true" ht="12.4" hidden="false" customHeight="false" outlineLevel="0" collapsed="false">
      <c r="V1343" s="98"/>
    </row>
    <row r="1344" s="97" customFormat="true" ht="12.4" hidden="false" customHeight="false" outlineLevel="0" collapsed="false">
      <c r="V1344" s="98"/>
    </row>
    <row r="1345" s="97" customFormat="true" ht="12.4" hidden="false" customHeight="false" outlineLevel="0" collapsed="false">
      <c r="V1345" s="98"/>
    </row>
    <row r="1346" s="97" customFormat="true" ht="12.4" hidden="false" customHeight="false" outlineLevel="0" collapsed="false">
      <c r="V1346" s="98"/>
    </row>
    <row r="1347" s="97" customFormat="true" ht="12.4" hidden="false" customHeight="false" outlineLevel="0" collapsed="false">
      <c r="V1347" s="98"/>
    </row>
    <row r="1348" s="97" customFormat="true" ht="12.4" hidden="false" customHeight="false" outlineLevel="0" collapsed="false">
      <c r="V1348" s="98"/>
    </row>
    <row r="1349" s="97" customFormat="true" ht="12.4" hidden="false" customHeight="false" outlineLevel="0" collapsed="false">
      <c r="V1349" s="98"/>
    </row>
    <row r="1350" s="97" customFormat="true" ht="12.4" hidden="false" customHeight="false" outlineLevel="0" collapsed="false">
      <c r="V1350" s="98"/>
    </row>
    <row r="1351" s="97" customFormat="true" ht="12.4" hidden="false" customHeight="false" outlineLevel="0" collapsed="false">
      <c r="V1351" s="98"/>
    </row>
    <row r="1352" s="97" customFormat="true" ht="12.4" hidden="false" customHeight="false" outlineLevel="0" collapsed="false">
      <c r="V1352" s="98"/>
    </row>
    <row r="1353" s="97" customFormat="true" ht="12.4" hidden="false" customHeight="false" outlineLevel="0" collapsed="false">
      <c r="V1353" s="98"/>
    </row>
    <row r="1354" s="97" customFormat="true" ht="12.4" hidden="false" customHeight="false" outlineLevel="0" collapsed="false">
      <c r="V1354" s="98"/>
    </row>
    <row r="1355" s="97" customFormat="true" ht="12.4" hidden="false" customHeight="false" outlineLevel="0" collapsed="false">
      <c r="V1355" s="98"/>
    </row>
    <row r="1356" s="97" customFormat="true" ht="12.4" hidden="false" customHeight="false" outlineLevel="0" collapsed="false">
      <c r="V1356" s="98"/>
    </row>
    <row r="1357" s="97" customFormat="true" ht="12.4" hidden="false" customHeight="false" outlineLevel="0" collapsed="false">
      <c r="V1357" s="98"/>
    </row>
    <row r="1358" s="97" customFormat="true" ht="12.4" hidden="false" customHeight="false" outlineLevel="0" collapsed="false">
      <c r="V1358" s="98"/>
    </row>
    <row r="1359" s="97" customFormat="true" ht="12.4" hidden="false" customHeight="false" outlineLevel="0" collapsed="false">
      <c r="V1359" s="98"/>
    </row>
    <row r="1360" s="97" customFormat="true" ht="12.4" hidden="false" customHeight="false" outlineLevel="0" collapsed="false">
      <c r="V1360" s="98"/>
    </row>
    <row r="1361" s="97" customFormat="true" ht="12.4" hidden="false" customHeight="false" outlineLevel="0" collapsed="false">
      <c r="V1361" s="98"/>
    </row>
    <row r="1362" s="97" customFormat="true" ht="12.4" hidden="false" customHeight="false" outlineLevel="0" collapsed="false">
      <c r="V1362" s="98"/>
    </row>
    <row r="1363" s="97" customFormat="true" ht="12.4" hidden="false" customHeight="false" outlineLevel="0" collapsed="false">
      <c r="V1363" s="98"/>
    </row>
    <row r="1364" s="97" customFormat="true" ht="12.4" hidden="false" customHeight="false" outlineLevel="0" collapsed="false">
      <c r="V1364" s="98"/>
    </row>
    <row r="1365" s="97" customFormat="true" ht="12.4" hidden="false" customHeight="false" outlineLevel="0" collapsed="false">
      <c r="V1365" s="98"/>
    </row>
    <row r="1366" s="97" customFormat="true" ht="12.4" hidden="false" customHeight="false" outlineLevel="0" collapsed="false">
      <c r="V1366" s="98"/>
    </row>
    <row r="1367" s="97" customFormat="true" ht="12.4" hidden="false" customHeight="false" outlineLevel="0" collapsed="false">
      <c r="V1367" s="98"/>
    </row>
    <row r="1368" s="97" customFormat="true" ht="12.4" hidden="false" customHeight="false" outlineLevel="0" collapsed="false">
      <c r="V1368" s="98"/>
    </row>
    <row r="1369" s="97" customFormat="true" ht="12.4" hidden="false" customHeight="false" outlineLevel="0" collapsed="false">
      <c r="V1369" s="98"/>
    </row>
    <row r="1370" s="97" customFormat="true" ht="12.4" hidden="false" customHeight="false" outlineLevel="0" collapsed="false">
      <c r="V1370" s="98"/>
    </row>
    <row r="1371" s="97" customFormat="true" ht="12.4" hidden="false" customHeight="false" outlineLevel="0" collapsed="false">
      <c r="V1371" s="98"/>
    </row>
    <row r="1372" s="97" customFormat="true" ht="12.4" hidden="false" customHeight="false" outlineLevel="0" collapsed="false">
      <c r="V1372" s="98"/>
    </row>
    <row r="1373" s="97" customFormat="true" ht="12.4" hidden="false" customHeight="false" outlineLevel="0" collapsed="false">
      <c r="V1373" s="98"/>
    </row>
    <row r="1374" s="97" customFormat="true" ht="12.4" hidden="false" customHeight="false" outlineLevel="0" collapsed="false">
      <c r="V1374" s="98"/>
    </row>
    <row r="1375" s="97" customFormat="true" ht="12.4" hidden="false" customHeight="false" outlineLevel="0" collapsed="false">
      <c r="V1375" s="98"/>
    </row>
    <row r="1376" s="97" customFormat="true" ht="12.4" hidden="false" customHeight="false" outlineLevel="0" collapsed="false">
      <c r="V1376" s="98"/>
    </row>
    <row r="1377" s="97" customFormat="true" ht="12.4" hidden="false" customHeight="false" outlineLevel="0" collapsed="false">
      <c r="V1377" s="98"/>
    </row>
    <row r="1378" s="97" customFormat="true" ht="12.4" hidden="false" customHeight="false" outlineLevel="0" collapsed="false">
      <c r="V1378" s="98"/>
    </row>
    <row r="1379" s="97" customFormat="true" ht="12.4" hidden="false" customHeight="false" outlineLevel="0" collapsed="false">
      <c r="V1379" s="98"/>
    </row>
    <row r="1380" s="97" customFormat="true" ht="12.4" hidden="false" customHeight="false" outlineLevel="0" collapsed="false">
      <c r="V1380" s="98"/>
    </row>
    <row r="1381" s="97" customFormat="true" ht="12.4" hidden="false" customHeight="false" outlineLevel="0" collapsed="false">
      <c r="V1381" s="98"/>
    </row>
    <row r="1382" s="97" customFormat="true" ht="12.4" hidden="false" customHeight="false" outlineLevel="0" collapsed="false">
      <c r="V1382" s="98"/>
    </row>
    <row r="1383" s="97" customFormat="true" ht="12.4" hidden="false" customHeight="false" outlineLevel="0" collapsed="false">
      <c r="V1383" s="98"/>
    </row>
    <row r="1384" s="97" customFormat="true" ht="12.4" hidden="false" customHeight="false" outlineLevel="0" collapsed="false">
      <c r="V1384" s="98"/>
    </row>
    <row r="1385" s="97" customFormat="true" ht="12.4" hidden="false" customHeight="false" outlineLevel="0" collapsed="false">
      <c r="V1385" s="98"/>
    </row>
    <row r="1386" s="97" customFormat="true" ht="12.4" hidden="false" customHeight="false" outlineLevel="0" collapsed="false">
      <c r="V1386" s="98"/>
    </row>
    <row r="1387" s="97" customFormat="true" ht="12.4" hidden="false" customHeight="false" outlineLevel="0" collapsed="false">
      <c r="V1387" s="98"/>
    </row>
    <row r="1388" s="97" customFormat="true" ht="12.4" hidden="false" customHeight="false" outlineLevel="0" collapsed="false">
      <c r="V1388" s="98"/>
    </row>
    <row r="1389" s="97" customFormat="true" ht="12.4" hidden="false" customHeight="false" outlineLevel="0" collapsed="false">
      <c r="V1389" s="98"/>
    </row>
    <row r="1390" s="97" customFormat="true" ht="12.4" hidden="false" customHeight="false" outlineLevel="0" collapsed="false">
      <c r="V1390" s="98"/>
    </row>
    <row r="1391" s="97" customFormat="true" ht="12.4" hidden="false" customHeight="false" outlineLevel="0" collapsed="false">
      <c r="V1391" s="98"/>
    </row>
    <row r="1392" s="97" customFormat="true" ht="12.4" hidden="false" customHeight="false" outlineLevel="0" collapsed="false">
      <c r="V1392" s="98"/>
    </row>
    <row r="1393" s="97" customFormat="true" ht="12.4" hidden="false" customHeight="false" outlineLevel="0" collapsed="false">
      <c r="V1393" s="98"/>
    </row>
    <row r="1394" s="97" customFormat="true" ht="12.4" hidden="false" customHeight="false" outlineLevel="0" collapsed="false">
      <c r="V1394" s="98"/>
    </row>
    <row r="1395" s="97" customFormat="true" ht="12.4" hidden="false" customHeight="false" outlineLevel="0" collapsed="false">
      <c r="V1395" s="98"/>
    </row>
    <row r="1396" s="97" customFormat="true" ht="12.4" hidden="false" customHeight="false" outlineLevel="0" collapsed="false">
      <c r="V1396" s="98"/>
    </row>
    <row r="1397" s="97" customFormat="true" ht="12.4" hidden="false" customHeight="false" outlineLevel="0" collapsed="false">
      <c r="V1397" s="98"/>
    </row>
    <row r="1398" s="97" customFormat="true" ht="12.4" hidden="false" customHeight="false" outlineLevel="0" collapsed="false">
      <c r="V1398" s="98"/>
    </row>
    <row r="1399" s="97" customFormat="true" ht="12.4" hidden="false" customHeight="false" outlineLevel="0" collapsed="false">
      <c r="V1399" s="98"/>
    </row>
    <row r="1400" s="97" customFormat="true" ht="12.4" hidden="false" customHeight="false" outlineLevel="0" collapsed="false">
      <c r="V1400" s="98"/>
    </row>
    <row r="1401" s="97" customFormat="true" ht="12.4" hidden="false" customHeight="false" outlineLevel="0" collapsed="false">
      <c r="V1401" s="98"/>
    </row>
    <row r="1402" s="97" customFormat="true" ht="12.4" hidden="false" customHeight="false" outlineLevel="0" collapsed="false">
      <c r="V1402" s="98"/>
    </row>
    <row r="1403" s="97" customFormat="true" ht="12.4" hidden="false" customHeight="false" outlineLevel="0" collapsed="false">
      <c r="V1403" s="98"/>
    </row>
    <row r="1404" s="97" customFormat="true" ht="12.4" hidden="false" customHeight="false" outlineLevel="0" collapsed="false">
      <c r="V1404" s="98"/>
    </row>
    <row r="1405" s="97" customFormat="true" ht="12.4" hidden="false" customHeight="false" outlineLevel="0" collapsed="false">
      <c r="V1405" s="98"/>
    </row>
    <row r="1406" s="97" customFormat="true" ht="12.4" hidden="false" customHeight="false" outlineLevel="0" collapsed="false">
      <c r="V1406" s="98"/>
    </row>
    <row r="1407" s="97" customFormat="true" ht="12.4" hidden="false" customHeight="false" outlineLevel="0" collapsed="false">
      <c r="V1407" s="98"/>
    </row>
    <row r="1408" s="97" customFormat="true" ht="12.4" hidden="false" customHeight="false" outlineLevel="0" collapsed="false">
      <c r="V1408" s="98"/>
    </row>
    <row r="1409" s="97" customFormat="true" ht="12.4" hidden="false" customHeight="false" outlineLevel="0" collapsed="false">
      <c r="V1409" s="98"/>
    </row>
    <row r="1410" s="97" customFormat="true" ht="12.4" hidden="false" customHeight="false" outlineLevel="0" collapsed="false">
      <c r="V1410" s="98"/>
    </row>
    <row r="1411" s="97" customFormat="true" ht="12.4" hidden="false" customHeight="false" outlineLevel="0" collapsed="false">
      <c r="V1411" s="98"/>
    </row>
    <row r="1412" s="97" customFormat="true" ht="12.4" hidden="false" customHeight="false" outlineLevel="0" collapsed="false">
      <c r="V1412" s="98"/>
    </row>
    <row r="1413" s="97" customFormat="true" ht="12.4" hidden="false" customHeight="false" outlineLevel="0" collapsed="false">
      <c r="V1413" s="98"/>
    </row>
    <row r="1414" s="97" customFormat="true" ht="12.4" hidden="false" customHeight="false" outlineLevel="0" collapsed="false">
      <c r="V1414" s="98"/>
    </row>
    <row r="1415" s="97" customFormat="true" ht="12.4" hidden="false" customHeight="false" outlineLevel="0" collapsed="false">
      <c r="V1415" s="98"/>
    </row>
    <row r="1416" s="97" customFormat="true" ht="12.4" hidden="false" customHeight="false" outlineLevel="0" collapsed="false">
      <c r="V1416" s="98"/>
    </row>
    <row r="1417" s="97" customFormat="true" ht="12.4" hidden="false" customHeight="false" outlineLevel="0" collapsed="false">
      <c r="V1417" s="98"/>
    </row>
    <row r="1418" s="97" customFormat="true" ht="12.4" hidden="false" customHeight="false" outlineLevel="0" collapsed="false">
      <c r="V1418" s="98"/>
    </row>
    <row r="1419" s="97" customFormat="true" ht="12.4" hidden="false" customHeight="false" outlineLevel="0" collapsed="false">
      <c r="V1419" s="98"/>
    </row>
    <row r="1420" s="97" customFormat="true" ht="12.4" hidden="false" customHeight="false" outlineLevel="0" collapsed="false">
      <c r="V1420" s="98"/>
    </row>
    <row r="1421" s="97" customFormat="true" ht="12.4" hidden="false" customHeight="false" outlineLevel="0" collapsed="false">
      <c r="V1421" s="98"/>
    </row>
    <row r="1422" s="97" customFormat="true" ht="12.4" hidden="false" customHeight="false" outlineLevel="0" collapsed="false">
      <c r="V1422" s="98"/>
    </row>
    <row r="1423" s="97" customFormat="true" ht="12.4" hidden="false" customHeight="false" outlineLevel="0" collapsed="false">
      <c r="V1423" s="98"/>
    </row>
    <row r="1424" s="97" customFormat="true" ht="12.4" hidden="false" customHeight="false" outlineLevel="0" collapsed="false">
      <c r="V1424" s="98"/>
    </row>
    <row r="1425" s="97" customFormat="true" ht="12.4" hidden="false" customHeight="false" outlineLevel="0" collapsed="false">
      <c r="V1425" s="98"/>
    </row>
    <row r="1426" s="97" customFormat="true" ht="12.4" hidden="false" customHeight="false" outlineLevel="0" collapsed="false">
      <c r="V1426" s="98"/>
    </row>
    <row r="1427" s="97" customFormat="true" ht="12.4" hidden="false" customHeight="false" outlineLevel="0" collapsed="false">
      <c r="V1427" s="98"/>
    </row>
    <row r="1428" s="97" customFormat="true" ht="12.4" hidden="false" customHeight="false" outlineLevel="0" collapsed="false">
      <c r="V1428" s="98"/>
    </row>
    <row r="1429" s="97" customFormat="true" ht="12.4" hidden="false" customHeight="false" outlineLevel="0" collapsed="false">
      <c r="V1429" s="98"/>
    </row>
    <row r="1430" s="97" customFormat="true" ht="12.4" hidden="false" customHeight="false" outlineLevel="0" collapsed="false">
      <c r="V1430" s="98"/>
    </row>
    <row r="1431" s="97" customFormat="true" ht="12.4" hidden="false" customHeight="false" outlineLevel="0" collapsed="false">
      <c r="V1431" s="98"/>
    </row>
    <row r="1432" s="97" customFormat="true" ht="12.4" hidden="false" customHeight="false" outlineLevel="0" collapsed="false">
      <c r="V1432" s="98"/>
    </row>
    <row r="1433" s="97" customFormat="true" ht="12.4" hidden="false" customHeight="false" outlineLevel="0" collapsed="false">
      <c r="V1433" s="98"/>
    </row>
    <row r="1434" s="97" customFormat="true" ht="12.4" hidden="false" customHeight="false" outlineLevel="0" collapsed="false">
      <c r="V1434" s="98"/>
    </row>
    <row r="1435" s="97" customFormat="true" ht="12.4" hidden="false" customHeight="false" outlineLevel="0" collapsed="false">
      <c r="V1435" s="98"/>
    </row>
    <row r="1436" s="97" customFormat="true" ht="12.4" hidden="false" customHeight="false" outlineLevel="0" collapsed="false">
      <c r="V1436" s="98"/>
    </row>
    <row r="1437" s="97" customFormat="true" ht="12.4" hidden="false" customHeight="false" outlineLevel="0" collapsed="false">
      <c r="V1437" s="98"/>
    </row>
    <row r="1438" s="97" customFormat="true" ht="12.4" hidden="false" customHeight="false" outlineLevel="0" collapsed="false">
      <c r="V1438" s="98"/>
    </row>
    <row r="1439" s="97" customFormat="true" ht="12.4" hidden="false" customHeight="false" outlineLevel="0" collapsed="false">
      <c r="V1439" s="98"/>
    </row>
    <row r="1440" s="97" customFormat="true" ht="12.4" hidden="false" customHeight="false" outlineLevel="0" collapsed="false">
      <c r="V1440" s="98"/>
    </row>
    <row r="1441" s="97" customFormat="true" ht="12.4" hidden="false" customHeight="false" outlineLevel="0" collapsed="false">
      <c r="V1441" s="98"/>
    </row>
    <row r="1442" s="97" customFormat="true" ht="12.4" hidden="false" customHeight="false" outlineLevel="0" collapsed="false">
      <c r="V1442" s="98"/>
    </row>
    <row r="1443" s="97" customFormat="true" ht="12.4" hidden="false" customHeight="false" outlineLevel="0" collapsed="false">
      <c r="V1443" s="98"/>
    </row>
    <row r="1444" s="97" customFormat="true" ht="12.4" hidden="false" customHeight="false" outlineLevel="0" collapsed="false">
      <c r="V1444" s="98"/>
    </row>
    <row r="1445" s="97" customFormat="true" ht="12.4" hidden="false" customHeight="false" outlineLevel="0" collapsed="false">
      <c r="V1445" s="98"/>
    </row>
    <row r="1446" s="97" customFormat="true" ht="12.4" hidden="false" customHeight="false" outlineLevel="0" collapsed="false">
      <c r="V1446" s="98"/>
    </row>
    <row r="1447" s="97" customFormat="true" ht="12.4" hidden="false" customHeight="false" outlineLevel="0" collapsed="false">
      <c r="V1447" s="98"/>
    </row>
    <row r="1448" s="97" customFormat="true" ht="12.4" hidden="false" customHeight="false" outlineLevel="0" collapsed="false">
      <c r="V1448" s="98"/>
    </row>
    <row r="1449" s="97" customFormat="true" ht="12.4" hidden="false" customHeight="false" outlineLevel="0" collapsed="false">
      <c r="V1449" s="98"/>
    </row>
    <row r="1450" s="97" customFormat="true" ht="12.4" hidden="false" customHeight="false" outlineLevel="0" collapsed="false">
      <c r="V1450" s="98"/>
    </row>
    <row r="1451" s="97" customFormat="true" ht="12.4" hidden="false" customHeight="false" outlineLevel="0" collapsed="false">
      <c r="V1451" s="98"/>
    </row>
    <row r="1452" s="97" customFormat="true" ht="12.4" hidden="false" customHeight="false" outlineLevel="0" collapsed="false">
      <c r="V1452" s="98"/>
    </row>
    <row r="1453" s="97" customFormat="true" ht="12.4" hidden="false" customHeight="false" outlineLevel="0" collapsed="false">
      <c r="V1453" s="98"/>
    </row>
    <row r="1454" s="97" customFormat="true" ht="12.4" hidden="false" customHeight="false" outlineLevel="0" collapsed="false">
      <c r="V1454" s="98"/>
    </row>
    <row r="1455" s="97" customFormat="true" ht="12.4" hidden="false" customHeight="false" outlineLevel="0" collapsed="false">
      <c r="V1455" s="98"/>
    </row>
    <row r="1456" s="97" customFormat="true" ht="12.4" hidden="false" customHeight="false" outlineLevel="0" collapsed="false">
      <c r="V1456" s="98"/>
    </row>
    <row r="1457" s="97" customFormat="true" ht="12.4" hidden="false" customHeight="false" outlineLevel="0" collapsed="false">
      <c r="V1457" s="98"/>
    </row>
    <row r="1458" s="97" customFormat="true" ht="12.4" hidden="false" customHeight="false" outlineLevel="0" collapsed="false">
      <c r="V1458" s="98"/>
    </row>
    <row r="1459" s="97" customFormat="true" ht="12.4" hidden="false" customHeight="false" outlineLevel="0" collapsed="false">
      <c r="V1459" s="98"/>
    </row>
    <row r="1460" s="97" customFormat="true" ht="12.4" hidden="false" customHeight="false" outlineLevel="0" collapsed="false">
      <c r="V1460" s="98"/>
    </row>
    <row r="1461" s="97" customFormat="true" ht="12.4" hidden="false" customHeight="false" outlineLevel="0" collapsed="false">
      <c r="V1461" s="98"/>
    </row>
    <row r="1462" s="97" customFormat="true" ht="12.4" hidden="false" customHeight="false" outlineLevel="0" collapsed="false">
      <c r="V1462" s="98"/>
    </row>
    <row r="1463" s="97" customFormat="true" ht="12.4" hidden="false" customHeight="false" outlineLevel="0" collapsed="false">
      <c r="V1463" s="98"/>
    </row>
    <row r="1464" s="97" customFormat="true" ht="12.4" hidden="false" customHeight="false" outlineLevel="0" collapsed="false">
      <c r="V1464" s="98"/>
    </row>
    <row r="1465" s="97" customFormat="true" ht="12.4" hidden="false" customHeight="false" outlineLevel="0" collapsed="false">
      <c r="V1465" s="98"/>
    </row>
    <row r="1466" s="97" customFormat="true" ht="12.4" hidden="false" customHeight="false" outlineLevel="0" collapsed="false">
      <c r="V1466" s="98"/>
    </row>
    <row r="1467" s="97" customFormat="true" ht="12.4" hidden="false" customHeight="false" outlineLevel="0" collapsed="false">
      <c r="V1467" s="98"/>
    </row>
    <row r="1468" s="97" customFormat="true" ht="12.4" hidden="false" customHeight="false" outlineLevel="0" collapsed="false">
      <c r="V1468" s="98"/>
    </row>
    <row r="1469" s="97" customFormat="true" ht="12.4" hidden="false" customHeight="false" outlineLevel="0" collapsed="false">
      <c r="V1469" s="98"/>
    </row>
    <row r="1470" s="97" customFormat="true" ht="12.4" hidden="false" customHeight="false" outlineLevel="0" collapsed="false">
      <c r="V1470" s="98"/>
    </row>
    <row r="1471" s="97" customFormat="true" ht="12.4" hidden="false" customHeight="false" outlineLevel="0" collapsed="false">
      <c r="V1471" s="98"/>
    </row>
    <row r="1472" s="97" customFormat="true" ht="12.4" hidden="false" customHeight="false" outlineLevel="0" collapsed="false">
      <c r="V1472" s="98"/>
    </row>
    <row r="1473" s="97" customFormat="true" ht="12.4" hidden="false" customHeight="false" outlineLevel="0" collapsed="false">
      <c r="V1473" s="98"/>
    </row>
    <row r="1474" s="97" customFormat="true" ht="12.4" hidden="false" customHeight="false" outlineLevel="0" collapsed="false">
      <c r="V1474" s="98"/>
    </row>
    <row r="1475" s="97" customFormat="true" ht="12.4" hidden="false" customHeight="false" outlineLevel="0" collapsed="false">
      <c r="V1475" s="98"/>
    </row>
    <row r="1476" s="97" customFormat="true" ht="12.4" hidden="false" customHeight="false" outlineLevel="0" collapsed="false">
      <c r="V1476" s="98"/>
    </row>
    <row r="1477" s="97" customFormat="true" ht="12.4" hidden="false" customHeight="false" outlineLevel="0" collapsed="false">
      <c r="V1477" s="98"/>
    </row>
    <row r="1478" s="97" customFormat="true" ht="12.4" hidden="false" customHeight="false" outlineLevel="0" collapsed="false">
      <c r="V1478" s="98"/>
    </row>
    <row r="1479" s="97" customFormat="true" ht="12.4" hidden="false" customHeight="false" outlineLevel="0" collapsed="false">
      <c r="V1479" s="98"/>
    </row>
    <row r="1480" s="97" customFormat="true" ht="12.4" hidden="false" customHeight="false" outlineLevel="0" collapsed="false">
      <c r="V1480" s="98"/>
    </row>
    <row r="1481" s="97" customFormat="true" ht="12.4" hidden="false" customHeight="false" outlineLevel="0" collapsed="false">
      <c r="V1481" s="98"/>
    </row>
    <row r="1482" s="97" customFormat="true" ht="12.4" hidden="false" customHeight="false" outlineLevel="0" collapsed="false">
      <c r="V1482" s="98"/>
    </row>
    <row r="1483" s="97" customFormat="true" ht="12.4" hidden="false" customHeight="false" outlineLevel="0" collapsed="false">
      <c r="V1483" s="98"/>
    </row>
    <row r="1484" s="97" customFormat="true" ht="12.4" hidden="false" customHeight="false" outlineLevel="0" collapsed="false">
      <c r="V1484" s="98"/>
    </row>
    <row r="1485" s="97" customFormat="true" ht="12.4" hidden="false" customHeight="false" outlineLevel="0" collapsed="false">
      <c r="V1485" s="98"/>
    </row>
    <row r="1486" s="97" customFormat="true" ht="12.4" hidden="false" customHeight="false" outlineLevel="0" collapsed="false">
      <c r="V1486" s="98"/>
    </row>
    <row r="1487" s="97" customFormat="true" ht="12.4" hidden="false" customHeight="false" outlineLevel="0" collapsed="false">
      <c r="V1487" s="98"/>
    </row>
    <row r="1488" s="97" customFormat="true" ht="12.4" hidden="false" customHeight="false" outlineLevel="0" collapsed="false">
      <c r="V1488" s="98"/>
    </row>
    <row r="1489" s="97" customFormat="true" ht="12.4" hidden="false" customHeight="false" outlineLevel="0" collapsed="false">
      <c r="V1489" s="98"/>
    </row>
    <row r="1490" s="97" customFormat="true" ht="12.4" hidden="false" customHeight="false" outlineLevel="0" collapsed="false">
      <c r="V1490" s="98"/>
    </row>
    <row r="1491" s="97" customFormat="true" ht="12.4" hidden="false" customHeight="false" outlineLevel="0" collapsed="false">
      <c r="V1491" s="98"/>
    </row>
    <row r="1492" s="97" customFormat="true" ht="12.4" hidden="false" customHeight="false" outlineLevel="0" collapsed="false">
      <c r="V1492" s="98"/>
    </row>
    <row r="1493" s="97" customFormat="true" ht="12.4" hidden="false" customHeight="false" outlineLevel="0" collapsed="false">
      <c r="V1493" s="98"/>
    </row>
    <row r="1494" s="97" customFormat="true" ht="12.4" hidden="false" customHeight="false" outlineLevel="0" collapsed="false">
      <c r="V1494" s="98"/>
    </row>
    <row r="1495" s="97" customFormat="true" ht="12.4" hidden="false" customHeight="false" outlineLevel="0" collapsed="false">
      <c r="V1495" s="98"/>
    </row>
    <row r="1496" s="97" customFormat="true" ht="12.4" hidden="false" customHeight="false" outlineLevel="0" collapsed="false">
      <c r="V1496" s="98"/>
    </row>
    <row r="1497" s="97" customFormat="true" ht="12.4" hidden="false" customHeight="false" outlineLevel="0" collapsed="false">
      <c r="V1497" s="98"/>
    </row>
    <row r="1498" s="97" customFormat="true" ht="12.4" hidden="false" customHeight="false" outlineLevel="0" collapsed="false">
      <c r="V1498" s="98"/>
    </row>
    <row r="1499" s="97" customFormat="true" ht="12.4" hidden="false" customHeight="false" outlineLevel="0" collapsed="false">
      <c r="V1499" s="98"/>
    </row>
    <row r="1500" s="97" customFormat="true" ht="12.4" hidden="false" customHeight="false" outlineLevel="0" collapsed="false">
      <c r="V1500" s="98"/>
    </row>
    <row r="1501" s="97" customFormat="true" ht="12.4" hidden="false" customHeight="false" outlineLevel="0" collapsed="false">
      <c r="V1501" s="98"/>
    </row>
    <row r="1502" s="97" customFormat="true" ht="12.4" hidden="false" customHeight="false" outlineLevel="0" collapsed="false">
      <c r="V1502" s="98"/>
    </row>
    <row r="1503" s="97" customFormat="true" ht="12.4" hidden="false" customHeight="false" outlineLevel="0" collapsed="false">
      <c r="V1503" s="98"/>
    </row>
    <row r="1504" s="97" customFormat="true" ht="12.4" hidden="false" customHeight="false" outlineLevel="0" collapsed="false">
      <c r="V1504" s="98"/>
    </row>
    <row r="1505" s="97" customFormat="true" ht="12.4" hidden="false" customHeight="false" outlineLevel="0" collapsed="false">
      <c r="V1505" s="98"/>
    </row>
    <row r="1506" s="97" customFormat="true" ht="12.4" hidden="false" customHeight="false" outlineLevel="0" collapsed="false">
      <c r="V1506" s="98"/>
    </row>
    <row r="1507" s="97" customFormat="true" ht="12.4" hidden="false" customHeight="false" outlineLevel="0" collapsed="false">
      <c r="V1507" s="98"/>
    </row>
    <row r="1508" s="97" customFormat="true" ht="12.4" hidden="false" customHeight="false" outlineLevel="0" collapsed="false">
      <c r="V1508" s="98"/>
    </row>
    <row r="1509" s="97" customFormat="true" ht="12.4" hidden="false" customHeight="false" outlineLevel="0" collapsed="false">
      <c r="V1509" s="98"/>
    </row>
    <row r="1510" s="97" customFormat="true" ht="12.4" hidden="false" customHeight="false" outlineLevel="0" collapsed="false">
      <c r="V1510" s="98"/>
    </row>
    <row r="1511" s="97" customFormat="true" ht="12.4" hidden="false" customHeight="false" outlineLevel="0" collapsed="false">
      <c r="V1511" s="98"/>
    </row>
    <row r="1512" s="97" customFormat="true" ht="12.4" hidden="false" customHeight="false" outlineLevel="0" collapsed="false">
      <c r="V1512" s="98"/>
    </row>
    <row r="1513" s="97" customFormat="true" ht="12.4" hidden="false" customHeight="false" outlineLevel="0" collapsed="false">
      <c r="V1513" s="98"/>
    </row>
    <row r="1514" s="97" customFormat="true" ht="12.4" hidden="false" customHeight="false" outlineLevel="0" collapsed="false">
      <c r="V1514" s="98"/>
    </row>
    <row r="1515" s="97" customFormat="true" ht="12.4" hidden="false" customHeight="false" outlineLevel="0" collapsed="false">
      <c r="V1515" s="98"/>
    </row>
    <row r="1516" s="97" customFormat="true" ht="12.4" hidden="false" customHeight="false" outlineLevel="0" collapsed="false">
      <c r="V1516" s="98"/>
    </row>
    <row r="1517" s="97" customFormat="true" ht="12.4" hidden="false" customHeight="false" outlineLevel="0" collapsed="false">
      <c r="V1517" s="98"/>
    </row>
    <row r="1518" s="97" customFormat="true" ht="12.4" hidden="false" customHeight="false" outlineLevel="0" collapsed="false">
      <c r="V1518" s="98"/>
    </row>
    <row r="1519" s="97" customFormat="true" ht="12.4" hidden="false" customHeight="false" outlineLevel="0" collapsed="false">
      <c r="V1519" s="98"/>
    </row>
    <row r="1520" s="97" customFormat="true" ht="12.4" hidden="false" customHeight="false" outlineLevel="0" collapsed="false">
      <c r="V1520" s="98"/>
    </row>
    <row r="1521" s="97" customFormat="true" ht="12.4" hidden="false" customHeight="false" outlineLevel="0" collapsed="false">
      <c r="V1521" s="98"/>
    </row>
    <row r="1522" s="97" customFormat="true" ht="12.4" hidden="false" customHeight="false" outlineLevel="0" collapsed="false">
      <c r="V1522" s="98"/>
    </row>
    <row r="1523" s="97" customFormat="true" ht="12.4" hidden="false" customHeight="false" outlineLevel="0" collapsed="false">
      <c r="V1523" s="98"/>
    </row>
    <row r="1524" s="97" customFormat="true" ht="12.4" hidden="false" customHeight="false" outlineLevel="0" collapsed="false">
      <c r="V1524" s="98"/>
    </row>
    <row r="1525" s="97" customFormat="true" ht="12.4" hidden="false" customHeight="false" outlineLevel="0" collapsed="false">
      <c r="V1525" s="98"/>
    </row>
    <row r="1526" s="97" customFormat="true" ht="12.4" hidden="false" customHeight="false" outlineLevel="0" collapsed="false">
      <c r="V1526" s="98"/>
    </row>
    <row r="1527" s="97" customFormat="true" ht="12.4" hidden="false" customHeight="false" outlineLevel="0" collapsed="false">
      <c r="V1527" s="98"/>
    </row>
    <row r="1528" s="97" customFormat="true" ht="12.4" hidden="false" customHeight="false" outlineLevel="0" collapsed="false">
      <c r="V1528" s="98"/>
    </row>
    <row r="1529" s="97" customFormat="true" ht="12.4" hidden="false" customHeight="false" outlineLevel="0" collapsed="false">
      <c r="V1529" s="98"/>
    </row>
    <row r="1530" s="97" customFormat="true" ht="12.4" hidden="false" customHeight="false" outlineLevel="0" collapsed="false">
      <c r="V1530" s="98"/>
    </row>
    <row r="1531" s="97" customFormat="true" ht="12.4" hidden="false" customHeight="false" outlineLevel="0" collapsed="false">
      <c r="V1531" s="98"/>
    </row>
    <row r="1532" s="97" customFormat="true" ht="12.4" hidden="false" customHeight="false" outlineLevel="0" collapsed="false">
      <c r="V1532" s="98"/>
    </row>
    <row r="1533" s="97" customFormat="true" ht="12.4" hidden="false" customHeight="false" outlineLevel="0" collapsed="false">
      <c r="V1533" s="98"/>
    </row>
    <row r="1534" s="97" customFormat="true" ht="12.4" hidden="false" customHeight="false" outlineLevel="0" collapsed="false">
      <c r="V1534" s="98"/>
    </row>
    <row r="1535" s="97" customFormat="true" ht="12.4" hidden="false" customHeight="false" outlineLevel="0" collapsed="false">
      <c r="V1535" s="98"/>
    </row>
    <row r="1536" s="97" customFormat="true" ht="12.4" hidden="false" customHeight="false" outlineLevel="0" collapsed="false">
      <c r="V1536" s="98"/>
    </row>
    <row r="1537" s="97" customFormat="true" ht="12.4" hidden="false" customHeight="false" outlineLevel="0" collapsed="false">
      <c r="V1537" s="98"/>
    </row>
    <row r="1538" s="97" customFormat="true" ht="12.4" hidden="false" customHeight="false" outlineLevel="0" collapsed="false">
      <c r="V1538" s="98"/>
    </row>
    <row r="1539" s="97" customFormat="true" ht="12.4" hidden="false" customHeight="false" outlineLevel="0" collapsed="false">
      <c r="V1539" s="98"/>
    </row>
    <row r="1540" s="97" customFormat="true" ht="12.4" hidden="false" customHeight="false" outlineLevel="0" collapsed="false">
      <c r="V1540" s="98"/>
    </row>
    <row r="1541" s="97" customFormat="true" ht="12.4" hidden="false" customHeight="false" outlineLevel="0" collapsed="false">
      <c r="V1541" s="98"/>
    </row>
    <row r="1542" s="97" customFormat="true" ht="12.4" hidden="false" customHeight="false" outlineLevel="0" collapsed="false">
      <c r="V1542" s="98"/>
    </row>
    <row r="1543" s="97" customFormat="true" ht="12.4" hidden="false" customHeight="false" outlineLevel="0" collapsed="false">
      <c r="V1543" s="98"/>
    </row>
    <row r="1544" s="97" customFormat="true" ht="12.4" hidden="false" customHeight="false" outlineLevel="0" collapsed="false">
      <c r="V1544" s="98"/>
    </row>
    <row r="1545" s="97" customFormat="true" ht="12.4" hidden="false" customHeight="false" outlineLevel="0" collapsed="false">
      <c r="V1545" s="98"/>
    </row>
    <row r="1546" s="97" customFormat="true" ht="12.4" hidden="false" customHeight="false" outlineLevel="0" collapsed="false">
      <c r="V1546" s="98"/>
    </row>
    <row r="1547" s="97" customFormat="true" ht="12.4" hidden="false" customHeight="false" outlineLevel="0" collapsed="false">
      <c r="V1547" s="98"/>
    </row>
    <row r="1548" s="97" customFormat="true" ht="12.4" hidden="false" customHeight="false" outlineLevel="0" collapsed="false">
      <c r="V1548" s="98"/>
    </row>
    <row r="1549" s="97" customFormat="true" ht="12.4" hidden="false" customHeight="false" outlineLevel="0" collapsed="false">
      <c r="V1549" s="98"/>
    </row>
    <row r="1550" s="97" customFormat="true" ht="12.4" hidden="false" customHeight="false" outlineLevel="0" collapsed="false">
      <c r="V1550" s="98"/>
    </row>
    <row r="1551" s="97" customFormat="true" ht="12.4" hidden="false" customHeight="false" outlineLevel="0" collapsed="false">
      <c r="V1551" s="98"/>
    </row>
    <row r="1552" s="97" customFormat="true" ht="12.4" hidden="false" customHeight="false" outlineLevel="0" collapsed="false">
      <c r="V1552" s="98"/>
    </row>
    <row r="1553" s="97" customFormat="true" ht="12.4" hidden="false" customHeight="false" outlineLevel="0" collapsed="false">
      <c r="V1553" s="98"/>
    </row>
    <row r="1554" s="97" customFormat="true" ht="12.4" hidden="false" customHeight="false" outlineLevel="0" collapsed="false">
      <c r="V1554" s="98"/>
    </row>
    <row r="1555" s="97" customFormat="true" ht="12.4" hidden="false" customHeight="false" outlineLevel="0" collapsed="false">
      <c r="V1555" s="98"/>
    </row>
    <row r="1556" s="97" customFormat="true" ht="12.4" hidden="false" customHeight="false" outlineLevel="0" collapsed="false">
      <c r="V1556" s="98"/>
    </row>
    <row r="1557" s="97" customFormat="true" ht="12.4" hidden="false" customHeight="false" outlineLevel="0" collapsed="false">
      <c r="V1557" s="98"/>
    </row>
    <row r="1558" s="97" customFormat="true" ht="12.4" hidden="false" customHeight="false" outlineLevel="0" collapsed="false">
      <c r="V1558" s="98"/>
    </row>
    <row r="1559" s="97" customFormat="true" ht="12.4" hidden="false" customHeight="false" outlineLevel="0" collapsed="false">
      <c r="V1559" s="98"/>
    </row>
    <row r="1560" s="97" customFormat="true" ht="12.4" hidden="false" customHeight="false" outlineLevel="0" collapsed="false">
      <c r="V1560" s="98"/>
    </row>
    <row r="1561" s="97" customFormat="true" ht="12.4" hidden="false" customHeight="false" outlineLevel="0" collapsed="false">
      <c r="V1561" s="98"/>
    </row>
    <row r="1562" s="97" customFormat="true" ht="12.4" hidden="false" customHeight="false" outlineLevel="0" collapsed="false">
      <c r="V1562" s="98"/>
    </row>
    <row r="1563" s="97" customFormat="true" ht="12.4" hidden="false" customHeight="false" outlineLevel="0" collapsed="false">
      <c r="V1563" s="98"/>
    </row>
    <row r="1564" s="97" customFormat="true" ht="12.4" hidden="false" customHeight="false" outlineLevel="0" collapsed="false">
      <c r="V1564" s="98"/>
    </row>
    <row r="1565" s="97" customFormat="true" ht="12.4" hidden="false" customHeight="false" outlineLevel="0" collapsed="false">
      <c r="V1565" s="98"/>
    </row>
    <row r="1566" s="97" customFormat="true" ht="12.4" hidden="false" customHeight="false" outlineLevel="0" collapsed="false">
      <c r="V1566" s="98"/>
    </row>
    <row r="1567" s="97" customFormat="true" ht="12.4" hidden="false" customHeight="false" outlineLevel="0" collapsed="false">
      <c r="V1567" s="98"/>
    </row>
    <row r="1568" s="97" customFormat="true" ht="12.4" hidden="false" customHeight="false" outlineLevel="0" collapsed="false">
      <c r="V1568" s="98"/>
    </row>
    <row r="1569" s="97" customFormat="true" ht="12.4" hidden="false" customHeight="false" outlineLevel="0" collapsed="false">
      <c r="V1569" s="98"/>
    </row>
    <row r="1570" s="97" customFormat="true" ht="12.4" hidden="false" customHeight="false" outlineLevel="0" collapsed="false">
      <c r="V1570" s="98"/>
    </row>
    <row r="1571" s="97" customFormat="true" ht="12.4" hidden="false" customHeight="false" outlineLevel="0" collapsed="false">
      <c r="V1571" s="98"/>
    </row>
    <row r="1572" s="97" customFormat="true" ht="12.4" hidden="false" customHeight="false" outlineLevel="0" collapsed="false">
      <c r="V1572" s="98"/>
    </row>
    <row r="1573" s="97" customFormat="true" ht="12.4" hidden="false" customHeight="false" outlineLevel="0" collapsed="false">
      <c r="V1573" s="98"/>
    </row>
    <row r="1574" s="97" customFormat="true" ht="12.4" hidden="false" customHeight="false" outlineLevel="0" collapsed="false">
      <c r="V1574" s="98"/>
    </row>
    <row r="1575" s="97" customFormat="true" ht="12.4" hidden="false" customHeight="false" outlineLevel="0" collapsed="false">
      <c r="V1575" s="98"/>
    </row>
    <row r="1576" s="97" customFormat="true" ht="12.4" hidden="false" customHeight="false" outlineLevel="0" collapsed="false">
      <c r="V1576" s="98"/>
    </row>
    <row r="1577" s="97" customFormat="true" ht="12.4" hidden="false" customHeight="false" outlineLevel="0" collapsed="false">
      <c r="V1577" s="98"/>
    </row>
    <row r="1578" s="97" customFormat="true" ht="12.4" hidden="false" customHeight="false" outlineLevel="0" collapsed="false">
      <c r="V1578" s="98"/>
    </row>
    <row r="1579" s="97" customFormat="true" ht="12.4" hidden="false" customHeight="false" outlineLevel="0" collapsed="false">
      <c r="V1579" s="98"/>
    </row>
    <row r="1580" s="97" customFormat="true" ht="12.4" hidden="false" customHeight="false" outlineLevel="0" collapsed="false">
      <c r="V1580" s="98"/>
    </row>
    <row r="1581" s="97" customFormat="true" ht="12.4" hidden="false" customHeight="false" outlineLevel="0" collapsed="false">
      <c r="V1581" s="98"/>
    </row>
    <row r="1582" s="97" customFormat="true" ht="12.4" hidden="false" customHeight="false" outlineLevel="0" collapsed="false">
      <c r="V1582" s="98"/>
    </row>
    <row r="1583" s="97" customFormat="true" ht="12.4" hidden="false" customHeight="false" outlineLevel="0" collapsed="false">
      <c r="V1583" s="98"/>
    </row>
    <row r="1584" s="97" customFormat="true" ht="12.4" hidden="false" customHeight="false" outlineLevel="0" collapsed="false">
      <c r="V1584" s="98"/>
    </row>
    <row r="1585" s="97" customFormat="true" ht="12.4" hidden="false" customHeight="false" outlineLevel="0" collapsed="false">
      <c r="V1585" s="98"/>
    </row>
    <row r="1586" s="97" customFormat="true" ht="12.4" hidden="false" customHeight="false" outlineLevel="0" collapsed="false">
      <c r="V1586" s="98"/>
    </row>
    <row r="1587" s="97" customFormat="true" ht="12.4" hidden="false" customHeight="false" outlineLevel="0" collapsed="false">
      <c r="V1587" s="98"/>
    </row>
    <row r="1588" s="97" customFormat="true" ht="12.4" hidden="false" customHeight="false" outlineLevel="0" collapsed="false">
      <c r="V1588" s="98"/>
    </row>
    <row r="1589" s="97" customFormat="true" ht="12.4" hidden="false" customHeight="false" outlineLevel="0" collapsed="false">
      <c r="V1589" s="98"/>
    </row>
    <row r="1590" s="97" customFormat="true" ht="12.4" hidden="false" customHeight="false" outlineLevel="0" collapsed="false">
      <c r="V1590" s="98"/>
    </row>
    <row r="1591" s="97" customFormat="true" ht="12.4" hidden="false" customHeight="false" outlineLevel="0" collapsed="false">
      <c r="V1591" s="98"/>
    </row>
    <row r="1592" s="97" customFormat="true" ht="12.4" hidden="false" customHeight="false" outlineLevel="0" collapsed="false">
      <c r="V1592" s="98"/>
    </row>
    <row r="1593" s="97" customFormat="true" ht="12.4" hidden="false" customHeight="false" outlineLevel="0" collapsed="false">
      <c r="V1593" s="98"/>
    </row>
    <row r="1594" s="97" customFormat="true" ht="12.4" hidden="false" customHeight="false" outlineLevel="0" collapsed="false">
      <c r="V1594" s="98"/>
    </row>
    <row r="1595" s="97" customFormat="true" ht="12.4" hidden="false" customHeight="false" outlineLevel="0" collapsed="false">
      <c r="V1595" s="98"/>
    </row>
    <row r="1596" s="97" customFormat="true" ht="12.4" hidden="false" customHeight="false" outlineLevel="0" collapsed="false">
      <c r="V1596" s="98"/>
    </row>
    <row r="1597" s="97" customFormat="true" ht="12.4" hidden="false" customHeight="false" outlineLevel="0" collapsed="false">
      <c r="V1597" s="98"/>
    </row>
    <row r="1598" s="97" customFormat="true" ht="12.4" hidden="false" customHeight="false" outlineLevel="0" collapsed="false">
      <c r="V1598" s="98"/>
    </row>
    <row r="1599" s="97" customFormat="true" ht="12.4" hidden="false" customHeight="false" outlineLevel="0" collapsed="false">
      <c r="V1599" s="98"/>
    </row>
    <row r="1600" s="97" customFormat="true" ht="12.4" hidden="false" customHeight="false" outlineLevel="0" collapsed="false">
      <c r="V1600" s="98"/>
    </row>
    <row r="1601" s="97" customFormat="true" ht="12.4" hidden="false" customHeight="false" outlineLevel="0" collapsed="false">
      <c r="V1601" s="98"/>
    </row>
    <row r="1602" s="97" customFormat="true" ht="12.4" hidden="false" customHeight="false" outlineLevel="0" collapsed="false">
      <c r="V1602" s="98"/>
    </row>
    <row r="1603" s="97" customFormat="true" ht="12.4" hidden="false" customHeight="false" outlineLevel="0" collapsed="false">
      <c r="V1603" s="98"/>
    </row>
    <row r="1604" s="97" customFormat="true" ht="12.4" hidden="false" customHeight="false" outlineLevel="0" collapsed="false">
      <c r="V1604" s="98"/>
    </row>
    <row r="1605" s="97" customFormat="true" ht="12.4" hidden="false" customHeight="false" outlineLevel="0" collapsed="false">
      <c r="V1605" s="98"/>
    </row>
    <row r="1606" s="97" customFormat="true" ht="12.4" hidden="false" customHeight="false" outlineLevel="0" collapsed="false">
      <c r="V1606" s="98"/>
    </row>
    <row r="1607" s="97" customFormat="true" ht="12.4" hidden="false" customHeight="false" outlineLevel="0" collapsed="false">
      <c r="V1607" s="98"/>
    </row>
    <row r="1608" s="97" customFormat="true" ht="12.4" hidden="false" customHeight="false" outlineLevel="0" collapsed="false">
      <c r="V1608" s="98"/>
    </row>
    <row r="1609" s="97" customFormat="true" ht="12.4" hidden="false" customHeight="false" outlineLevel="0" collapsed="false">
      <c r="V1609" s="98"/>
    </row>
    <row r="1610" s="97" customFormat="true" ht="12.4" hidden="false" customHeight="false" outlineLevel="0" collapsed="false">
      <c r="V1610" s="98"/>
    </row>
    <row r="1611" s="97" customFormat="true" ht="12.4" hidden="false" customHeight="false" outlineLevel="0" collapsed="false">
      <c r="V1611" s="98"/>
    </row>
    <row r="1612" s="97" customFormat="true" ht="12.4" hidden="false" customHeight="false" outlineLevel="0" collapsed="false">
      <c r="V1612" s="98"/>
    </row>
    <row r="1613" s="97" customFormat="true" ht="12.4" hidden="false" customHeight="false" outlineLevel="0" collapsed="false">
      <c r="V1613" s="98"/>
    </row>
    <row r="1614" s="97" customFormat="true" ht="12.4" hidden="false" customHeight="false" outlineLevel="0" collapsed="false">
      <c r="V1614" s="98"/>
    </row>
    <row r="1615" s="97" customFormat="true" ht="12.4" hidden="false" customHeight="false" outlineLevel="0" collapsed="false">
      <c r="V1615" s="98"/>
    </row>
    <row r="1616" s="97" customFormat="true" ht="12.4" hidden="false" customHeight="false" outlineLevel="0" collapsed="false">
      <c r="V1616" s="98"/>
    </row>
    <row r="1617" s="97" customFormat="true" ht="12.4" hidden="false" customHeight="false" outlineLevel="0" collapsed="false">
      <c r="V1617" s="98"/>
    </row>
    <row r="1618" s="97" customFormat="true" ht="12.4" hidden="false" customHeight="false" outlineLevel="0" collapsed="false">
      <c r="V1618" s="98"/>
    </row>
    <row r="1619" s="97" customFormat="true" ht="12.4" hidden="false" customHeight="false" outlineLevel="0" collapsed="false">
      <c r="V1619" s="98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0">
      <formula>0</formula>
    </cfRule>
  </conditionalFormatting>
  <conditionalFormatting sqref="AR575:AR576 AS575:AU582">
    <cfRule type="cellIs" priority="3" operator="greaterThan" aboveAverage="0" equalAverage="0" bottom="0" percent="0" rank="0" text="" dxfId="1">
      <formula>0</formula>
    </cfRule>
  </conditionalFormatting>
  <conditionalFormatting sqref="BE575:BE576 BF575:BH582">
    <cfRule type="cellIs" priority="4" operator="greaterThan" aboveAverage="0" equalAverage="0" bottom="0" percent="0" rank="0" text="" dxfId="2">
      <formula>0</formula>
    </cfRule>
  </conditionalFormatting>
  <printOptions headings="false" gridLines="false" gridLinesSet="true" horizontalCentered="true" verticalCentered="true"/>
  <pageMargins left="0.590277777777778" right="0.472222222222222" top="0.39375" bottom="0.39375" header="0.511805555555555" footer="0.39375"/>
  <pageSetup paperSize="9" scale="87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T1620"/>
  <sheetViews>
    <sheetView showFormulas="false" showGridLines="true" showRowColHeaders="true" showZeros="true" rightToLeft="false" tabSelected="false" showOutlineSymbols="true" defaultGridColor="true" view="pageBreakPreview" topLeftCell="BC1" colorId="64" zoomScale="100" zoomScaleNormal="100" zoomScalePageLayoutView="100" workbookViewId="0">
      <selection pane="topLeft" activeCell="CA3" activeCellId="0" sqref="CA3"/>
    </sheetView>
  </sheetViews>
  <sheetFormatPr defaultRowHeight="10.15" zeroHeight="false" outlineLevelRow="0" outlineLevelCol="0"/>
  <cols>
    <col collapsed="false" customWidth="true" hidden="false" outlineLevel="0" max="1" min="1" style="112" width="7.42"/>
    <col collapsed="false" customWidth="true" hidden="false" outlineLevel="0" max="2" min="2" style="112" width="4.29"/>
    <col collapsed="false" customWidth="true" hidden="false" outlineLevel="0" max="3" min="3" style="112" width="5.01"/>
    <col collapsed="false" customWidth="true" hidden="false" outlineLevel="0" max="4" min="4" style="112" width="4.86"/>
    <col collapsed="false" customWidth="true" hidden="false" outlineLevel="0" max="5" min="5" style="112" width="5.14"/>
    <col collapsed="false" customWidth="true" hidden="false" outlineLevel="0" max="6" min="6" style="112" width="6.15"/>
    <col collapsed="false" customWidth="true" hidden="false" outlineLevel="0" max="7" min="7" style="112" width="5.01"/>
    <col collapsed="false" customWidth="true" hidden="false" outlineLevel="0" max="8" min="8" style="112" width="6.01"/>
    <col collapsed="false" customWidth="true" hidden="false" outlineLevel="0" max="9" min="9" style="112" width="5.7"/>
    <col collapsed="false" customWidth="true" hidden="false" outlineLevel="0" max="11" min="10" style="112" width="4.29"/>
    <col collapsed="false" customWidth="true" hidden="false" outlineLevel="0" max="12" min="12" style="112" width="5.86"/>
    <col collapsed="false" customWidth="true" hidden="false" outlineLevel="0" max="13" min="13" style="112" width="4.71"/>
    <col collapsed="false" customWidth="true" hidden="false" outlineLevel="0" max="19" min="14" style="112" width="4.29"/>
    <col collapsed="false" customWidth="true" hidden="false" outlineLevel="0" max="20" min="20" style="112" width="4.71"/>
    <col collapsed="false" customWidth="true" hidden="false" outlineLevel="0" max="21" min="21" style="112" width="3.79"/>
    <col collapsed="false" customWidth="true" hidden="false" outlineLevel="0" max="22" min="22" style="98" width="13.01"/>
    <col collapsed="false" customWidth="true" hidden="false" outlineLevel="0" max="23" min="23" style="112" width="11.42"/>
    <col collapsed="false" customWidth="true" hidden="false" outlineLevel="0" max="24" min="24" style="112" width="4.86"/>
    <col collapsed="false" customWidth="true" hidden="false" outlineLevel="0" max="26" min="25" style="112" width="6.15"/>
    <col collapsed="false" customWidth="true" hidden="false" outlineLevel="0" max="41" min="27" style="112" width="4.86"/>
    <col collapsed="false" customWidth="true" hidden="false" outlineLevel="0" max="42" min="42" style="112" width="5.43"/>
    <col collapsed="false" customWidth="true" hidden="false" outlineLevel="0" max="50" min="43" style="112" width="4.86"/>
    <col collapsed="false" customWidth="true" hidden="false" outlineLevel="0" max="52" min="51" style="112" width="11.42"/>
    <col collapsed="false" customWidth="true" hidden="false" outlineLevel="0" max="64" min="53" style="99" width="4.86"/>
    <col collapsed="false" customWidth="true" hidden="false" outlineLevel="0" max="65" min="65" style="100" width="11.42"/>
    <col collapsed="false" customWidth="true" hidden="false" outlineLevel="0" max="77" min="66" style="99" width="4.86"/>
    <col collapsed="false" customWidth="true" hidden="false" outlineLevel="0" max="78" min="78" style="99" width="11.42"/>
    <col collapsed="false" customWidth="true" hidden="false" outlineLevel="0" max="91" min="79" style="99" width="4.71"/>
    <col collapsed="false" customWidth="true" hidden="false" outlineLevel="0" max="124" min="92" style="99" width="11.42"/>
    <col collapsed="false" customWidth="true" hidden="false" outlineLevel="0" max="1025" min="125" style="112" width="11.42"/>
  </cols>
  <sheetData>
    <row r="1" customFormat="false" ht="17.25" hidden="false" customHeight="false" outlineLevel="0" collapsed="false">
      <c r="A1" s="101" t="str">
        <f aca="false">'Comptage Vitesse Sens 1 60 Min'!A1:U1</f>
        <v>Comptages vitesse TV/PL à Montreuil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2" t="str">
        <f aca="false">Synthèse!A8</f>
        <v>Poste 11 Rue Diderot</v>
      </c>
      <c r="N1" s="102"/>
      <c r="O1" s="102"/>
      <c r="P1" s="102"/>
      <c r="Q1" s="102"/>
      <c r="R1" s="102"/>
      <c r="S1" s="102"/>
      <c r="T1" s="102"/>
      <c r="U1" s="102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262"/>
      <c r="BN1" s="263" t="str">
        <f aca="false">'Comptage Vitesse Sens 1 60 Min'!BA5</f>
        <v>lundi 22 mars 2021</v>
      </c>
      <c r="BO1" s="263" t="str">
        <f aca="false">'Comptage Vitesse Sens 1 60 Min'!BB5</f>
        <v>mardi 23 mars 2021</v>
      </c>
      <c r="BP1" s="263" t="str">
        <f aca="false">'Comptage Vitesse Sens 1 60 Min'!BC5</f>
        <v>mercredi 24 mars 2021</v>
      </c>
      <c r="BQ1" s="263" t="str">
        <f aca="false">'Comptage Vitesse Sens 1 60 Min'!BD5</f>
        <v>jeudi 25 mars 2021</v>
      </c>
      <c r="BR1" s="263" t="str">
        <f aca="false">'Comptage Vitesse Sens 1 60 Min'!BE5</f>
        <v>vendredi 26 mars 2021</v>
      </c>
      <c r="BS1" s="263" t="str">
        <f aca="false">'Comptage Vitesse Sens 1 60 Min'!BF5</f>
        <v>samedi 27 mars 2021</v>
      </c>
      <c r="BT1" s="263" t="str">
        <f aca="false">'Comptage Vitesse Sens 1 60 Min'!BG5</f>
        <v>dimanche 28 mars 2021</v>
      </c>
      <c r="BU1" s="263"/>
      <c r="BV1" s="263"/>
      <c r="BW1" s="263"/>
      <c r="BX1" s="263"/>
      <c r="BY1" s="1"/>
      <c r="BZ1" s="1"/>
    </row>
    <row r="2" s="264" customFormat="true" ht="7.15" hidden="false" customHeight="true" outlineLevel="0" collapsed="false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7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265"/>
      <c r="BN2" s="263" t="str">
        <f aca="false">'Comptage Vitesse Sens 1 60 Min'!BA6</f>
        <v>lundi 22 mars 2021</v>
      </c>
      <c r="BO2" s="263" t="str">
        <f aca="false">'Comptage Vitesse Sens 1 60 Min'!BB6</f>
        <v>mardi 23 mars 2021</v>
      </c>
      <c r="BP2" s="263" t="str">
        <f aca="false">'Comptage Vitesse Sens 1 60 Min'!BC6</f>
        <v>mercredi 24 mars 2021</v>
      </c>
      <c r="BQ2" s="263" t="str">
        <f aca="false">'Comptage Vitesse Sens 1 60 Min'!BD6</f>
        <v>jeudi 25 mars 2021</v>
      </c>
      <c r="BR2" s="263" t="str">
        <f aca="false">'Comptage Vitesse Sens 1 60 Min'!BE6</f>
        <v>vendredi 26 mars 2021</v>
      </c>
      <c r="BS2" s="263" t="str">
        <f aca="false">'Comptage Vitesse Sens 1 60 Min'!BF6</f>
        <v>samedi 27 mars 2021</v>
      </c>
      <c r="BT2" s="263" t="str">
        <f aca="false">'Comptage Vitesse Sens 1 60 Min'!BG6</f>
        <v>dimanche 28 mars 2021</v>
      </c>
      <c r="BU2" s="263"/>
      <c r="BV2" s="263"/>
      <c r="BW2" s="263"/>
      <c r="BX2" s="263"/>
      <c r="BY2" s="1"/>
      <c r="BZ2" s="1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</row>
    <row r="3" customFormat="false" ht="13.5" hidden="false" customHeight="false" outlineLevel="0" collapsed="false">
      <c r="A3" s="111" t="s">
        <v>51</v>
      </c>
      <c r="E3" s="113" t="str">
        <f aca="false">BA5</f>
        <v>lundi 22 mars 2021</v>
      </c>
      <c r="I3" s="111" t="s">
        <v>52</v>
      </c>
      <c r="J3" s="114" t="str">
        <f aca="false">Synthèse!B12</f>
        <v>Rue Leroyer</v>
      </c>
      <c r="K3" s="111"/>
      <c r="L3" s="115"/>
      <c r="N3" s="111"/>
      <c r="O3" s="111" t="s">
        <v>53</v>
      </c>
      <c r="P3" s="114" t="str">
        <f aca="false">Synthèse!B13</f>
        <v>Rue Crébillon</v>
      </c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17"/>
      <c r="BN3" s="266" t="n">
        <v>0</v>
      </c>
      <c r="BO3" s="266" t="n">
        <v>0</v>
      </c>
      <c r="BP3" s="266" t="n">
        <v>0</v>
      </c>
      <c r="BQ3" s="266" t="n">
        <v>0</v>
      </c>
      <c r="BR3" s="266" t="n">
        <v>0</v>
      </c>
      <c r="BS3" s="266" t="n">
        <v>0</v>
      </c>
      <c r="BT3" s="266" t="n">
        <v>0</v>
      </c>
      <c r="BU3" s="266" t="n">
        <v>0</v>
      </c>
      <c r="BV3" s="266" t="n">
        <v>0</v>
      </c>
      <c r="BW3" s="266" t="n">
        <v>0</v>
      </c>
      <c r="BX3" s="266" t="n">
        <v>0</v>
      </c>
      <c r="BY3" s="266" t="n">
        <v>0</v>
      </c>
      <c r="CA3" s="267" t="n">
        <v>5</v>
      </c>
      <c r="CB3" s="267" t="n">
        <v>1</v>
      </c>
      <c r="CC3" s="267" t="n">
        <v>0</v>
      </c>
      <c r="CD3" s="267" t="n">
        <v>0</v>
      </c>
      <c r="CE3" s="267" t="n">
        <v>0</v>
      </c>
      <c r="CF3" s="267" t="n">
        <v>0</v>
      </c>
      <c r="CG3" s="267" t="n">
        <v>0</v>
      </c>
      <c r="CH3" s="267" t="n">
        <v>0</v>
      </c>
      <c r="CI3" s="267" t="n">
        <v>0</v>
      </c>
      <c r="CJ3" s="267" t="n">
        <v>0</v>
      </c>
      <c r="CK3" s="267" t="n">
        <v>0</v>
      </c>
      <c r="CL3" s="267" t="n">
        <v>0</v>
      </c>
    </row>
    <row r="4" customFormat="false" ht="12" hidden="false" customHeight="true" outlineLevel="0" collapsed="false">
      <c r="A4" s="120" t="s">
        <v>54</v>
      </c>
      <c r="V4" s="268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269"/>
      <c r="BN4" s="266" t="n">
        <v>0</v>
      </c>
      <c r="BO4" s="266" t="n">
        <v>0</v>
      </c>
      <c r="BP4" s="266" t="n">
        <v>0</v>
      </c>
      <c r="BQ4" s="266" t="n">
        <v>0</v>
      </c>
      <c r="BR4" s="266" t="n">
        <v>0</v>
      </c>
      <c r="BS4" s="266" t="n">
        <v>0</v>
      </c>
      <c r="BT4" s="266" t="n">
        <v>0</v>
      </c>
      <c r="BU4" s="266" t="n">
        <v>0</v>
      </c>
      <c r="BV4" s="266" t="n">
        <v>0</v>
      </c>
      <c r="BW4" s="266" t="n">
        <v>0</v>
      </c>
      <c r="BX4" s="266" t="n">
        <v>0</v>
      </c>
      <c r="BY4" s="266" t="n">
        <v>0</v>
      </c>
      <c r="CA4" s="267" t="n">
        <v>3</v>
      </c>
      <c r="CB4" s="267" t="n">
        <v>1</v>
      </c>
      <c r="CC4" s="267" t="n">
        <v>1</v>
      </c>
      <c r="CD4" s="267" t="n">
        <v>0</v>
      </c>
      <c r="CE4" s="267" t="n">
        <v>0</v>
      </c>
      <c r="CF4" s="267" t="n">
        <v>0</v>
      </c>
      <c r="CG4" s="267" t="n">
        <v>0</v>
      </c>
      <c r="CH4" s="267" t="n">
        <v>0</v>
      </c>
      <c r="CI4" s="267" t="n">
        <v>0</v>
      </c>
      <c r="CJ4" s="267" t="n">
        <v>0</v>
      </c>
      <c r="CK4" s="267" t="n">
        <v>0</v>
      </c>
      <c r="CL4" s="267" t="n">
        <v>0</v>
      </c>
    </row>
    <row r="5" customFormat="false" ht="13.5" hidden="false" customHeight="false" outlineLevel="0" collapsed="false">
      <c r="A5" s="123" t="s">
        <v>55</v>
      </c>
      <c r="B5" s="124" t="s">
        <v>56</v>
      </c>
      <c r="C5" s="124"/>
      <c r="D5" s="125" t="s">
        <v>57</v>
      </c>
      <c r="E5" s="125"/>
      <c r="F5" s="125" t="s">
        <v>58</v>
      </c>
      <c r="G5" s="125"/>
      <c r="H5" s="125" t="s">
        <v>59</v>
      </c>
      <c r="I5" s="125"/>
      <c r="J5" s="125" t="s">
        <v>60</v>
      </c>
      <c r="K5" s="125"/>
      <c r="L5" s="125" t="s">
        <v>61</v>
      </c>
      <c r="M5" s="125"/>
      <c r="N5" s="125" t="s">
        <v>62</v>
      </c>
      <c r="O5" s="125"/>
      <c r="P5" s="125" t="s">
        <v>63</v>
      </c>
      <c r="Q5" s="125"/>
      <c r="R5" s="126" t="s">
        <v>64</v>
      </c>
      <c r="S5" s="126"/>
      <c r="T5" s="127" t="s">
        <v>65</v>
      </c>
      <c r="U5" s="127"/>
      <c r="V5" s="268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BA5" s="263" t="str">
        <f aca="false">'Comptage Vitesse Sens 1 60 Min'!BA5</f>
        <v>lundi 22 mars 2021</v>
      </c>
      <c r="BB5" s="263" t="str">
        <f aca="false">'Comptage Vitesse Sens 1 60 Min'!BB5</f>
        <v>mardi 23 mars 2021</v>
      </c>
      <c r="BC5" s="263" t="str">
        <f aca="false">'Comptage Vitesse Sens 1 60 Min'!BC5</f>
        <v>mercredi 24 mars 2021</v>
      </c>
      <c r="BD5" s="263" t="str">
        <f aca="false">'Comptage Vitesse Sens 1 60 Min'!BD5</f>
        <v>jeudi 25 mars 2021</v>
      </c>
      <c r="BE5" s="263" t="str">
        <f aca="false">'Comptage Vitesse Sens 1 60 Min'!BE5</f>
        <v>vendredi 26 mars 2021</v>
      </c>
      <c r="BF5" s="263" t="str">
        <f aca="false">'Comptage Vitesse Sens 1 60 Min'!BF5</f>
        <v>samedi 27 mars 2021</v>
      </c>
      <c r="BG5" s="263" t="str">
        <f aca="false">'Comptage Vitesse Sens 1 60 Min'!BG5</f>
        <v>dimanche 28 mars 2021</v>
      </c>
      <c r="BH5" s="263"/>
      <c r="BI5" s="263"/>
      <c r="BJ5" s="263"/>
      <c r="BK5" s="263"/>
      <c r="BL5" s="1"/>
      <c r="BM5" s="1"/>
      <c r="BN5" s="266" t="n">
        <v>0</v>
      </c>
      <c r="BO5" s="266" t="n">
        <v>0</v>
      </c>
      <c r="BP5" s="266" t="n">
        <v>0</v>
      </c>
      <c r="BQ5" s="266" t="n">
        <v>0</v>
      </c>
      <c r="BR5" s="266" t="n">
        <v>0</v>
      </c>
      <c r="BS5" s="266" t="n">
        <v>0</v>
      </c>
      <c r="BT5" s="266" t="n">
        <v>0</v>
      </c>
      <c r="BU5" s="266" t="n">
        <v>0</v>
      </c>
      <c r="BV5" s="266" t="n">
        <v>0</v>
      </c>
      <c r="BW5" s="266" t="n">
        <v>0</v>
      </c>
      <c r="BX5" s="266" t="n">
        <v>0</v>
      </c>
      <c r="BY5" s="266" t="n">
        <v>0</v>
      </c>
      <c r="CA5" s="267" t="n">
        <v>0</v>
      </c>
      <c r="CB5" s="267" t="n">
        <v>0</v>
      </c>
      <c r="CC5" s="267" t="n">
        <v>0</v>
      </c>
      <c r="CD5" s="267" t="n">
        <v>0</v>
      </c>
      <c r="CE5" s="267" t="n">
        <v>0</v>
      </c>
      <c r="CF5" s="267" t="n">
        <v>0</v>
      </c>
      <c r="CG5" s="267" t="n">
        <v>0</v>
      </c>
      <c r="CH5" s="267" t="n">
        <v>0</v>
      </c>
      <c r="CI5" s="267" t="n">
        <v>0</v>
      </c>
      <c r="CJ5" s="267" t="n">
        <v>0</v>
      </c>
      <c r="CK5" s="267" t="n">
        <v>0</v>
      </c>
      <c r="CL5" s="267" t="n">
        <v>0</v>
      </c>
    </row>
    <row r="6" customFormat="false" ht="13.5" hidden="false" customHeight="false" outlineLevel="0" collapsed="false">
      <c r="A6" s="128" t="s">
        <v>65</v>
      </c>
      <c r="B6" s="129" t="s">
        <v>73</v>
      </c>
      <c r="C6" s="129"/>
      <c r="D6" s="130" t="s">
        <v>74</v>
      </c>
      <c r="E6" s="130"/>
      <c r="F6" s="130" t="s">
        <v>75</v>
      </c>
      <c r="G6" s="130"/>
      <c r="H6" s="130" t="s">
        <v>76</v>
      </c>
      <c r="I6" s="130"/>
      <c r="J6" s="130" t="s">
        <v>77</v>
      </c>
      <c r="K6" s="130"/>
      <c r="L6" s="130" t="s">
        <v>78</v>
      </c>
      <c r="M6" s="130"/>
      <c r="N6" s="130" t="s">
        <v>79</v>
      </c>
      <c r="O6" s="130"/>
      <c r="P6" s="130" t="s">
        <v>80</v>
      </c>
      <c r="Q6" s="130"/>
      <c r="R6" s="131" t="s">
        <v>81</v>
      </c>
      <c r="S6" s="131"/>
      <c r="T6" s="132" t="s">
        <v>82</v>
      </c>
      <c r="U6" s="132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BA6" s="263" t="str">
        <f aca="false">'Comptage Vitesse Sens 1 60 Min'!BA6</f>
        <v>lundi 22 mars 2021</v>
      </c>
      <c r="BB6" s="263" t="str">
        <f aca="false">'Comptage Vitesse Sens 1 60 Min'!BB6</f>
        <v>mardi 23 mars 2021</v>
      </c>
      <c r="BC6" s="263" t="str">
        <f aca="false">'Comptage Vitesse Sens 1 60 Min'!BC6</f>
        <v>mercredi 24 mars 2021</v>
      </c>
      <c r="BD6" s="263" t="str">
        <f aca="false">'Comptage Vitesse Sens 1 60 Min'!BD6</f>
        <v>jeudi 25 mars 2021</v>
      </c>
      <c r="BE6" s="263" t="str">
        <f aca="false">'Comptage Vitesse Sens 1 60 Min'!BE6</f>
        <v>vendredi 26 mars 2021</v>
      </c>
      <c r="BF6" s="263" t="str">
        <f aca="false">'Comptage Vitesse Sens 1 60 Min'!BF6</f>
        <v>samedi 27 mars 2021</v>
      </c>
      <c r="BG6" s="263" t="str">
        <f aca="false">'Comptage Vitesse Sens 1 60 Min'!BG6</f>
        <v>dimanche 28 mars 2021</v>
      </c>
      <c r="BH6" s="263"/>
      <c r="BI6" s="263"/>
      <c r="BJ6" s="263"/>
      <c r="BK6" s="263"/>
      <c r="BL6" s="1"/>
      <c r="BM6" s="1"/>
      <c r="BN6" s="266" t="n">
        <v>0</v>
      </c>
      <c r="BO6" s="266" t="n">
        <v>0</v>
      </c>
      <c r="BP6" s="266" t="n">
        <v>0</v>
      </c>
      <c r="BQ6" s="266" t="n">
        <v>0</v>
      </c>
      <c r="BR6" s="266" t="n">
        <v>0</v>
      </c>
      <c r="BS6" s="266" t="n">
        <v>0</v>
      </c>
      <c r="BT6" s="266" t="n">
        <v>0</v>
      </c>
      <c r="BU6" s="266" t="n">
        <v>0</v>
      </c>
      <c r="BV6" s="266" t="n">
        <v>0</v>
      </c>
      <c r="BW6" s="266" t="n">
        <v>0</v>
      </c>
      <c r="BX6" s="266" t="n">
        <v>0</v>
      </c>
      <c r="BY6" s="266" t="n">
        <v>0</v>
      </c>
      <c r="CA6" s="267" t="n">
        <v>1</v>
      </c>
      <c r="CB6" s="267" t="n">
        <v>0</v>
      </c>
      <c r="CC6" s="267" t="n">
        <v>0</v>
      </c>
      <c r="CD6" s="267" t="n">
        <v>0</v>
      </c>
      <c r="CE6" s="267" t="n">
        <v>0</v>
      </c>
      <c r="CF6" s="267" t="n">
        <v>0</v>
      </c>
      <c r="CG6" s="267" t="n">
        <v>0</v>
      </c>
      <c r="CH6" s="267" t="n">
        <v>0</v>
      </c>
      <c r="CI6" s="267" t="n">
        <v>0</v>
      </c>
      <c r="CJ6" s="267" t="n">
        <v>0</v>
      </c>
      <c r="CK6" s="267" t="n">
        <v>0</v>
      </c>
      <c r="CL6" s="267" t="n">
        <v>0</v>
      </c>
    </row>
    <row r="7" customFormat="false" ht="13.9" hidden="false" customHeight="false" outlineLevel="0" collapsed="false">
      <c r="A7" s="133" t="s">
        <v>83</v>
      </c>
      <c r="B7" s="134" t="s">
        <v>17</v>
      </c>
      <c r="C7" s="135" t="s">
        <v>19</v>
      </c>
      <c r="D7" s="134" t="s">
        <v>17</v>
      </c>
      <c r="E7" s="135" t="s">
        <v>19</v>
      </c>
      <c r="F7" s="134" t="s">
        <v>17</v>
      </c>
      <c r="G7" s="135" t="s">
        <v>19</v>
      </c>
      <c r="H7" s="134" t="s">
        <v>17</v>
      </c>
      <c r="I7" s="135" t="s">
        <v>19</v>
      </c>
      <c r="J7" s="134" t="s">
        <v>17</v>
      </c>
      <c r="K7" s="135" t="s">
        <v>19</v>
      </c>
      <c r="L7" s="134" t="s">
        <v>17</v>
      </c>
      <c r="M7" s="135" t="s">
        <v>19</v>
      </c>
      <c r="N7" s="134" t="s">
        <v>17</v>
      </c>
      <c r="O7" s="135" t="s">
        <v>19</v>
      </c>
      <c r="P7" s="134" t="s">
        <v>17</v>
      </c>
      <c r="Q7" s="135" t="s">
        <v>19</v>
      </c>
      <c r="R7" s="134" t="s">
        <v>17</v>
      </c>
      <c r="S7" s="135" t="s">
        <v>19</v>
      </c>
      <c r="T7" s="134" t="s">
        <v>17</v>
      </c>
      <c r="U7" s="135" t="s">
        <v>19</v>
      </c>
      <c r="V7" s="136"/>
      <c r="W7" s="111"/>
      <c r="X7" s="263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Z7" s="137" t="s">
        <v>84</v>
      </c>
      <c r="BA7" s="138" t="n">
        <f aca="false">BN3+CA3</f>
        <v>5</v>
      </c>
      <c r="BB7" s="138" t="n">
        <f aca="false">BO3+CB3</f>
        <v>1</v>
      </c>
      <c r="BC7" s="138" t="n">
        <f aca="false">BP3+CC3</f>
        <v>0</v>
      </c>
      <c r="BD7" s="138" t="n">
        <f aca="false">BQ3+CD3</f>
        <v>0</v>
      </c>
      <c r="BE7" s="138" t="n">
        <f aca="false">BR3+CE3</f>
        <v>0</v>
      </c>
      <c r="BF7" s="138" t="n">
        <f aca="false">BS3+CF3</f>
        <v>0</v>
      </c>
      <c r="BG7" s="138" t="n">
        <f aca="false">BT3+CG3</f>
        <v>0</v>
      </c>
      <c r="BH7" s="138" t="n">
        <f aca="false">BU3+CH3</f>
        <v>0</v>
      </c>
      <c r="BI7" s="138" t="n">
        <f aca="false">BV3+CI3</f>
        <v>0</v>
      </c>
      <c r="BJ7" s="138" t="n">
        <f aca="false">BW3+CJ3</f>
        <v>0</v>
      </c>
      <c r="BK7" s="138" t="n">
        <f aca="false">BX3+CK3</f>
        <v>0</v>
      </c>
      <c r="BL7" s="138" t="n">
        <f aca="false">BY3+CL3</f>
        <v>0</v>
      </c>
      <c r="BM7" s="269"/>
      <c r="BN7" s="266" t="n">
        <v>0</v>
      </c>
      <c r="BO7" s="266" t="n">
        <v>0</v>
      </c>
      <c r="BP7" s="266" t="n">
        <v>0</v>
      </c>
      <c r="BQ7" s="266" t="n">
        <v>0</v>
      </c>
      <c r="BR7" s="266" t="n">
        <v>0</v>
      </c>
      <c r="BS7" s="266" t="n">
        <v>0</v>
      </c>
      <c r="BT7" s="266" t="n">
        <v>0</v>
      </c>
      <c r="BU7" s="266" t="n">
        <v>0</v>
      </c>
      <c r="BV7" s="266" t="n">
        <v>0</v>
      </c>
      <c r="BW7" s="266" t="n">
        <v>0</v>
      </c>
      <c r="BX7" s="266" t="n">
        <v>0</v>
      </c>
      <c r="BY7" s="266" t="n">
        <v>0</v>
      </c>
      <c r="CA7" s="267" t="n">
        <v>2</v>
      </c>
      <c r="CB7" s="267" t="n">
        <v>1</v>
      </c>
      <c r="CC7" s="267" t="n">
        <v>0</v>
      </c>
      <c r="CD7" s="267" t="n">
        <v>0</v>
      </c>
      <c r="CE7" s="267" t="n">
        <v>0</v>
      </c>
      <c r="CF7" s="267" t="n">
        <v>0</v>
      </c>
      <c r="CG7" s="267" t="n">
        <v>0</v>
      </c>
      <c r="CH7" s="267" t="n">
        <v>0</v>
      </c>
      <c r="CI7" s="267" t="n">
        <v>0</v>
      </c>
      <c r="CJ7" s="267" t="n">
        <v>0</v>
      </c>
      <c r="CK7" s="267" t="n">
        <v>0</v>
      </c>
      <c r="CL7" s="267" t="n">
        <v>0</v>
      </c>
    </row>
    <row r="8" customFormat="false" ht="13.15" hidden="false" customHeight="false" outlineLevel="0" collapsed="false">
      <c r="A8" s="132" t="s">
        <v>85</v>
      </c>
      <c r="B8" s="139" t="n">
        <f aca="false">X10</f>
        <v>5</v>
      </c>
      <c r="C8" s="140" t="n">
        <f aca="false">AL10</f>
        <v>0</v>
      </c>
      <c r="D8" s="139" t="n">
        <f aca="false">Y10</f>
        <v>1</v>
      </c>
      <c r="E8" s="140" t="n">
        <f aca="false">AM10</f>
        <v>0</v>
      </c>
      <c r="F8" s="139" t="n">
        <f aca="false">Z10</f>
        <v>0</v>
      </c>
      <c r="G8" s="140" t="n">
        <f aca="false">AN10</f>
        <v>0</v>
      </c>
      <c r="H8" s="139" t="n">
        <f aca="false">AA10</f>
        <v>0</v>
      </c>
      <c r="I8" s="140" t="n">
        <f aca="false">AO10</f>
        <v>0</v>
      </c>
      <c r="J8" s="139" t="n">
        <f aca="false">AB10</f>
        <v>0</v>
      </c>
      <c r="K8" s="140" t="n">
        <f aca="false">AP10</f>
        <v>0</v>
      </c>
      <c r="L8" s="139" t="n">
        <f aca="false">AC10</f>
        <v>0</v>
      </c>
      <c r="M8" s="140" t="n">
        <f aca="false">AQ10</f>
        <v>0</v>
      </c>
      <c r="N8" s="139" t="n">
        <f aca="false">AD10</f>
        <v>0</v>
      </c>
      <c r="O8" s="140" t="n">
        <f aca="false">AR10</f>
        <v>0</v>
      </c>
      <c r="P8" s="139" t="n">
        <f aca="false">AE10</f>
        <v>0</v>
      </c>
      <c r="Q8" s="140" t="n">
        <f aca="false">AS10</f>
        <v>0</v>
      </c>
      <c r="R8" s="139" t="n">
        <f aca="false">SUM(AF10:AI10)</f>
        <v>0</v>
      </c>
      <c r="S8" s="140" t="n">
        <f aca="false">SUM(AT10:AW10)</f>
        <v>0</v>
      </c>
      <c r="T8" s="139" t="n">
        <f aca="false">SUM(B8,D8,F8,H8,J8,L8,N8,P8,R8,)</f>
        <v>6</v>
      </c>
      <c r="U8" s="140" t="n">
        <f aca="false">SUM(C8,E8,G8,I8,K8,M8,O8,Q8,S8)</f>
        <v>0</v>
      </c>
      <c r="V8" s="136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BA8" s="138" t="n">
        <f aca="false">BN4+CA4</f>
        <v>3</v>
      </c>
      <c r="BB8" s="138" t="n">
        <f aca="false">BO4+CB4</f>
        <v>1</v>
      </c>
      <c r="BC8" s="138" t="n">
        <f aca="false">BP4+CC4</f>
        <v>1</v>
      </c>
      <c r="BD8" s="138" t="n">
        <f aca="false">BQ4+CD4</f>
        <v>0</v>
      </c>
      <c r="BE8" s="138" t="n">
        <f aca="false">BR4+CE4</f>
        <v>0</v>
      </c>
      <c r="BF8" s="138" t="n">
        <f aca="false">BS4+CF4</f>
        <v>0</v>
      </c>
      <c r="BG8" s="138" t="n">
        <f aca="false">BT4+CG4</f>
        <v>0</v>
      </c>
      <c r="BH8" s="138" t="n">
        <f aca="false">BU4+CH4</f>
        <v>0</v>
      </c>
      <c r="BI8" s="138" t="n">
        <f aca="false">BV4+CI4</f>
        <v>0</v>
      </c>
      <c r="BJ8" s="138" t="n">
        <f aca="false">BW4+CJ4</f>
        <v>0</v>
      </c>
      <c r="BK8" s="138" t="n">
        <f aca="false">BX4+CK4</f>
        <v>0</v>
      </c>
      <c r="BL8" s="138" t="n">
        <f aca="false">BY4+CL4</f>
        <v>0</v>
      </c>
      <c r="BM8" s="269"/>
      <c r="BN8" s="266" t="n">
        <v>0</v>
      </c>
      <c r="BO8" s="266" t="n">
        <v>0</v>
      </c>
      <c r="BP8" s="266" t="n">
        <v>0</v>
      </c>
      <c r="BQ8" s="266" t="n">
        <v>0</v>
      </c>
      <c r="BR8" s="266" t="n">
        <v>0</v>
      </c>
      <c r="BS8" s="266" t="n">
        <v>0</v>
      </c>
      <c r="BT8" s="266" t="n">
        <v>0</v>
      </c>
      <c r="BU8" s="266" t="n">
        <v>0</v>
      </c>
      <c r="BV8" s="266" t="n">
        <v>0</v>
      </c>
      <c r="BW8" s="266" t="n">
        <v>0</v>
      </c>
      <c r="BX8" s="266" t="n">
        <v>0</v>
      </c>
      <c r="BY8" s="266" t="n">
        <v>0</v>
      </c>
      <c r="CA8" s="267" t="n">
        <v>4</v>
      </c>
      <c r="CB8" s="267" t="n">
        <v>3</v>
      </c>
      <c r="CC8" s="267" t="n">
        <v>0</v>
      </c>
      <c r="CD8" s="267" t="n">
        <v>0</v>
      </c>
      <c r="CE8" s="267" t="n">
        <v>0</v>
      </c>
      <c r="CF8" s="267" t="n">
        <v>0</v>
      </c>
      <c r="CG8" s="267" t="n">
        <v>0</v>
      </c>
      <c r="CH8" s="267" t="n">
        <v>0</v>
      </c>
      <c r="CI8" s="267" t="n">
        <v>0</v>
      </c>
      <c r="CJ8" s="267" t="n">
        <v>0</v>
      </c>
      <c r="CK8" s="267" t="n">
        <v>0</v>
      </c>
      <c r="CL8" s="267" t="n">
        <v>0</v>
      </c>
    </row>
    <row r="9" customFormat="false" ht="12.75" hidden="false" customHeight="false" outlineLevel="0" collapsed="false">
      <c r="A9" s="132" t="s">
        <v>86</v>
      </c>
      <c r="B9" s="139" t="n">
        <f aca="false">X11</f>
        <v>3</v>
      </c>
      <c r="C9" s="140" t="n">
        <f aca="false">AL11</f>
        <v>0</v>
      </c>
      <c r="D9" s="139" t="n">
        <f aca="false">Y11</f>
        <v>1</v>
      </c>
      <c r="E9" s="140" t="n">
        <f aca="false">AM11</f>
        <v>0</v>
      </c>
      <c r="F9" s="139" t="n">
        <f aca="false">Z11</f>
        <v>1</v>
      </c>
      <c r="G9" s="140" t="n">
        <f aca="false">AN11</f>
        <v>0</v>
      </c>
      <c r="H9" s="139" t="n">
        <f aca="false">AA11</f>
        <v>0</v>
      </c>
      <c r="I9" s="140" t="n">
        <f aca="false">AO11</f>
        <v>0</v>
      </c>
      <c r="J9" s="139" t="n">
        <f aca="false">AB11</f>
        <v>0</v>
      </c>
      <c r="K9" s="140" t="n">
        <f aca="false">AP11</f>
        <v>0</v>
      </c>
      <c r="L9" s="139" t="n">
        <f aca="false">AC11</f>
        <v>0</v>
      </c>
      <c r="M9" s="140" t="n">
        <f aca="false">AQ11</f>
        <v>0</v>
      </c>
      <c r="N9" s="139" t="n">
        <f aca="false">AD11</f>
        <v>0</v>
      </c>
      <c r="O9" s="140" t="n">
        <f aca="false">AR11</f>
        <v>0</v>
      </c>
      <c r="P9" s="139" t="n">
        <f aca="false">AE11</f>
        <v>0</v>
      </c>
      <c r="Q9" s="140" t="n">
        <f aca="false">AS11</f>
        <v>0</v>
      </c>
      <c r="R9" s="139" t="n">
        <f aca="false">SUM(AF11:AI11)</f>
        <v>0</v>
      </c>
      <c r="S9" s="140" t="n">
        <f aca="false">SUM(AT11:AW11)</f>
        <v>0</v>
      </c>
      <c r="T9" s="139" t="n">
        <f aca="false">SUM(B9,D9,F9,H9,J9,L9,N9,P9,R9,)</f>
        <v>5</v>
      </c>
      <c r="U9" s="140" t="n">
        <f aca="false">SUM(C9,E9,G9,I9,K9,M9,O9,Q9,S9)</f>
        <v>0</v>
      </c>
      <c r="V9" s="136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BA9" s="138" t="n">
        <f aca="false">BN5+CA5</f>
        <v>0</v>
      </c>
      <c r="BB9" s="138" t="n">
        <f aca="false">BO5+CB5</f>
        <v>0</v>
      </c>
      <c r="BC9" s="138" t="n">
        <f aca="false">BP5+CC5</f>
        <v>0</v>
      </c>
      <c r="BD9" s="138" t="n">
        <f aca="false">BQ5+CD5</f>
        <v>0</v>
      </c>
      <c r="BE9" s="138" t="n">
        <f aca="false">BR5+CE5</f>
        <v>0</v>
      </c>
      <c r="BF9" s="138" t="n">
        <f aca="false">BS5+CF5</f>
        <v>0</v>
      </c>
      <c r="BG9" s="138" t="n">
        <f aca="false">BT5+CG5</f>
        <v>0</v>
      </c>
      <c r="BH9" s="138" t="n">
        <f aca="false">BU5+CH5</f>
        <v>0</v>
      </c>
      <c r="BI9" s="138" t="n">
        <f aca="false">BV5+CI5</f>
        <v>0</v>
      </c>
      <c r="BJ9" s="138" t="n">
        <f aca="false">BW5+CJ5</f>
        <v>0</v>
      </c>
      <c r="BK9" s="138" t="n">
        <f aca="false">BX5+CK5</f>
        <v>0</v>
      </c>
      <c r="BL9" s="138" t="n">
        <f aca="false">BY5+CL5</f>
        <v>0</v>
      </c>
      <c r="BM9" s="269"/>
      <c r="BN9" s="266" t="n">
        <v>0</v>
      </c>
      <c r="BO9" s="266" t="n">
        <v>0</v>
      </c>
      <c r="BP9" s="266" t="n">
        <v>0</v>
      </c>
      <c r="BQ9" s="266" t="n">
        <v>0</v>
      </c>
      <c r="BR9" s="266" t="n">
        <v>0</v>
      </c>
      <c r="BS9" s="266" t="n">
        <v>0</v>
      </c>
      <c r="BT9" s="266" t="n">
        <v>0</v>
      </c>
      <c r="BU9" s="266" t="n">
        <v>0</v>
      </c>
      <c r="BV9" s="266" t="n">
        <v>0</v>
      </c>
      <c r="BW9" s="266" t="n">
        <v>0</v>
      </c>
      <c r="BX9" s="266" t="n">
        <v>0</v>
      </c>
      <c r="BY9" s="266" t="n">
        <v>0</v>
      </c>
      <c r="CA9" s="267" t="n">
        <v>13</v>
      </c>
      <c r="CB9" s="267" t="n">
        <v>9</v>
      </c>
      <c r="CC9" s="267" t="n">
        <v>0</v>
      </c>
      <c r="CD9" s="267" t="n">
        <v>0</v>
      </c>
      <c r="CE9" s="267" t="n">
        <v>0</v>
      </c>
      <c r="CF9" s="267" t="n">
        <v>0</v>
      </c>
      <c r="CG9" s="267" t="n">
        <v>0</v>
      </c>
      <c r="CH9" s="267" t="n">
        <v>0</v>
      </c>
      <c r="CI9" s="267" t="n">
        <v>0</v>
      </c>
      <c r="CJ9" s="267" t="n">
        <v>0</v>
      </c>
      <c r="CK9" s="267" t="n">
        <v>0</v>
      </c>
      <c r="CL9" s="267" t="n">
        <v>0</v>
      </c>
    </row>
    <row r="10" customFormat="false" ht="12.75" hidden="false" customHeight="false" outlineLevel="0" collapsed="false">
      <c r="A10" s="132" t="s">
        <v>87</v>
      </c>
      <c r="B10" s="139" t="n">
        <f aca="false">X12</f>
        <v>0</v>
      </c>
      <c r="C10" s="140" t="n">
        <f aca="false">AL12</f>
        <v>0</v>
      </c>
      <c r="D10" s="139" t="n">
        <f aca="false">Y12</f>
        <v>0</v>
      </c>
      <c r="E10" s="140" t="n">
        <f aca="false">AM12</f>
        <v>0</v>
      </c>
      <c r="F10" s="139" t="n">
        <f aca="false">Z12</f>
        <v>0</v>
      </c>
      <c r="G10" s="140" t="n">
        <f aca="false">AN12</f>
        <v>0</v>
      </c>
      <c r="H10" s="139" t="n">
        <f aca="false">AA12</f>
        <v>0</v>
      </c>
      <c r="I10" s="140" t="n">
        <f aca="false">AO12</f>
        <v>0</v>
      </c>
      <c r="J10" s="139" t="n">
        <f aca="false">AB12</f>
        <v>0</v>
      </c>
      <c r="K10" s="140" t="n">
        <f aca="false">AP12</f>
        <v>0</v>
      </c>
      <c r="L10" s="139" t="n">
        <f aca="false">AC12</f>
        <v>0</v>
      </c>
      <c r="M10" s="140" t="n">
        <f aca="false">AQ12</f>
        <v>0</v>
      </c>
      <c r="N10" s="139" t="n">
        <f aca="false">AD12</f>
        <v>0</v>
      </c>
      <c r="O10" s="140" t="n">
        <f aca="false">AR12</f>
        <v>0</v>
      </c>
      <c r="P10" s="139" t="n">
        <f aca="false">AE12</f>
        <v>0</v>
      </c>
      <c r="Q10" s="140" t="n">
        <f aca="false">AS12</f>
        <v>0</v>
      </c>
      <c r="R10" s="139" t="n">
        <f aca="false">SUM(AF12:AI12)</f>
        <v>0</v>
      </c>
      <c r="S10" s="140" t="n">
        <f aca="false">SUM(AT12:AW12)</f>
        <v>0</v>
      </c>
      <c r="T10" s="139" t="n">
        <f aca="false">SUM(B10,D10,F10,H10,J10,L10,N10,P10,R10,)</f>
        <v>0</v>
      </c>
      <c r="U10" s="140" t="n">
        <f aca="false">SUM(C10,E10,G10,I10,K10,M10,O10,Q10,S10)</f>
        <v>0</v>
      </c>
      <c r="V10" s="136"/>
      <c r="W10" s="111"/>
      <c r="X10" s="1" t="n">
        <f aca="false">BA7</f>
        <v>5</v>
      </c>
      <c r="Y10" s="1" t="n">
        <f aca="false">BB7</f>
        <v>1</v>
      </c>
      <c r="Z10" s="1" t="n">
        <f aca="false">BC7</f>
        <v>0</v>
      </c>
      <c r="AA10" s="1" t="n">
        <f aca="false">BD7</f>
        <v>0</v>
      </c>
      <c r="AB10" s="1" t="n">
        <f aca="false">BE7</f>
        <v>0</v>
      </c>
      <c r="AC10" s="1" t="n">
        <f aca="false">BF7</f>
        <v>0</v>
      </c>
      <c r="AD10" s="1" t="n">
        <f aca="false">BG7</f>
        <v>0</v>
      </c>
      <c r="AE10" s="1" t="n">
        <f aca="false">BH7</f>
        <v>0</v>
      </c>
      <c r="AF10" s="1" t="n">
        <f aca="false">BI7</f>
        <v>0</v>
      </c>
      <c r="AG10" s="1" t="n">
        <f aca="false">BJ7</f>
        <v>0</v>
      </c>
      <c r="AH10" s="1" t="n">
        <f aca="false">BK7</f>
        <v>0</v>
      </c>
      <c r="AI10" s="1" t="n">
        <f aca="false">BL7</f>
        <v>0</v>
      </c>
      <c r="AL10" s="1" t="n">
        <f aca="false">BN3</f>
        <v>0</v>
      </c>
      <c r="AM10" s="1" t="n">
        <f aca="false">BO3</f>
        <v>0</v>
      </c>
      <c r="AN10" s="1" t="n">
        <f aca="false">BP3</f>
        <v>0</v>
      </c>
      <c r="AO10" s="1" t="n">
        <f aca="false">BQ3</f>
        <v>0</v>
      </c>
      <c r="AP10" s="1" t="n">
        <f aca="false">BR3</f>
        <v>0</v>
      </c>
      <c r="AQ10" s="1" t="n">
        <f aca="false">BS3</f>
        <v>0</v>
      </c>
      <c r="AR10" s="1" t="n">
        <f aca="false">BT3</f>
        <v>0</v>
      </c>
      <c r="AS10" s="1" t="n">
        <f aca="false">BU3</f>
        <v>0</v>
      </c>
      <c r="AT10" s="1" t="n">
        <f aca="false">BV3</f>
        <v>0</v>
      </c>
      <c r="AU10" s="1" t="n">
        <f aca="false">BW3</f>
        <v>0</v>
      </c>
      <c r="AV10" s="1" t="n">
        <f aca="false">BX3</f>
        <v>0</v>
      </c>
      <c r="AW10" s="1" t="n">
        <f aca="false">BY3</f>
        <v>0</v>
      </c>
      <c r="BA10" s="138" t="n">
        <f aca="false">BN6+CA6</f>
        <v>1</v>
      </c>
      <c r="BB10" s="138" t="n">
        <f aca="false">BO6+CB6</f>
        <v>0</v>
      </c>
      <c r="BC10" s="138" t="n">
        <f aca="false">BP6+CC6</f>
        <v>0</v>
      </c>
      <c r="BD10" s="138" t="n">
        <f aca="false">BQ6+CD6</f>
        <v>0</v>
      </c>
      <c r="BE10" s="138" t="n">
        <f aca="false">BR6+CE6</f>
        <v>0</v>
      </c>
      <c r="BF10" s="138" t="n">
        <f aca="false">BS6+CF6</f>
        <v>0</v>
      </c>
      <c r="BG10" s="138" t="n">
        <f aca="false">BT6+CG6</f>
        <v>0</v>
      </c>
      <c r="BH10" s="138" t="n">
        <f aca="false">BU6+CH6</f>
        <v>0</v>
      </c>
      <c r="BI10" s="138" t="n">
        <f aca="false">BV6+CI6</f>
        <v>0</v>
      </c>
      <c r="BJ10" s="138" t="n">
        <f aca="false">BW6+CJ6</f>
        <v>0</v>
      </c>
      <c r="BK10" s="138" t="n">
        <f aca="false">BX6+CK6</f>
        <v>0</v>
      </c>
      <c r="BL10" s="138" t="n">
        <f aca="false">BY6+CL6</f>
        <v>0</v>
      </c>
      <c r="BM10" s="269"/>
      <c r="BN10" s="266" t="n">
        <v>2</v>
      </c>
      <c r="BO10" s="266" t="n">
        <v>0</v>
      </c>
      <c r="BP10" s="266" t="n">
        <v>0</v>
      </c>
      <c r="BQ10" s="266" t="n">
        <v>0</v>
      </c>
      <c r="BR10" s="266" t="n">
        <v>0</v>
      </c>
      <c r="BS10" s="266" t="n">
        <v>0</v>
      </c>
      <c r="BT10" s="266" t="n">
        <v>0</v>
      </c>
      <c r="BU10" s="266" t="n">
        <v>0</v>
      </c>
      <c r="BV10" s="266" t="n">
        <v>0</v>
      </c>
      <c r="BW10" s="266" t="n">
        <v>0</v>
      </c>
      <c r="BX10" s="266" t="n">
        <v>0</v>
      </c>
      <c r="BY10" s="266" t="n">
        <v>0</v>
      </c>
      <c r="CA10" s="267" t="n">
        <v>83</v>
      </c>
      <c r="CB10" s="267" t="n">
        <v>42</v>
      </c>
      <c r="CC10" s="267" t="n">
        <v>1</v>
      </c>
      <c r="CD10" s="267" t="n">
        <v>0</v>
      </c>
      <c r="CE10" s="267" t="n">
        <v>0</v>
      </c>
      <c r="CF10" s="267" t="n">
        <v>0</v>
      </c>
      <c r="CG10" s="267" t="n">
        <v>0</v>
      </c>
      <c r="CH10" s="267" t="n">
        <v>0</v>
      </c>
      <c r="CI10" s="267" t="n">
        <v>0</v>
      </c>
      <c r="CJ10" s="267" t="n">
        <v>0</v>
      </c>
      <c r="CK10" s="267" t="n">
        <v>0</v>
      </c>
      <c r="CL10" s="267" t="n">
        <v>0</v>
      </c>
    </row>
    <row r="11" customFormat="false" ht="12.75" hidden="false" customHeight="false" outlineLevel="0" collapsed="false">
      <c r="A11" s="132" t="s">
        <v>88</v>
      </c>
      <c r="B11" s="139" t="n">
        <f aca="false">X13</f>
        <v>1</v>
      </c>
      <c r="C11" s="140" t="n">
        <f aca="false">AL13</f>
        <v>0</v>
      </c>
      <c r="D11" s="139" t="n">
        <f aca="false">Y13</f>
        <v>0</v>
      </c>
      <c r="E11" s="140" t="n">
        <f aca="false">AM13</f>
        <v>0</v>
      </c>
      <c r="F11" s="139" t="n">
        <f aca="false">Z13</f>
        <v>0</v>
      </c>
      <c r="G11" s="140" t="n">
        <f aca="false">AN13</f>
        <v>0</v>
      </c>
      <c r="H11" s="139" t="n">
        <f aca="false">AA13</f>
        <v>0</v>
      </c>
      <c r="I11" s="140" t="n">
        <f aca="false">AO13</f>
        <v>0</v>
      </c>
      <c r="J11" s="139" t="n">
        <f aca="false">AB13</f>
        <v>0</v>
      </c>
      <c r="K11" s="140" t="n">
        <f aca="false">AP13</f>
        <v>0</v>
      </c>
      <c r="L11" s="139" t="n">
        <f aca="false">AC13</f>
        <v>0</v>
      </c>
      <c r="M11" s="140" t="n">
        <f aca="false">AQ13</f>
        <v>0</v>
      </c>
      <c r="N11" s="139" t="n">
        <f aca="false">AD13</f>
        <v>0</v>
      </c>
      <c r="O11" s="140" t="n">
        <f aca="false">AR13</f>
        <v>0</v>
      </c>
      <c r="P11" s="139" t="n">
        <f aca="false">AE13</f>
        <v>0</v>
      </c>
      <c r="Q11" s="140" t="n">
        <f aca="false">AS13</f>
        <v>0</v>
      </c>
      <c r="R11" s="139" t="n">
        <f aca="false">SUM(AF13:AI13)</f>
        <v>0</v>
      </c>
      <c r="S11" s="140" t="n">
        <f aca="false">SUM(AT13:AW13)</f>
        <v>0</v>
      </c>
      <c r="T11" s="139" t="n">
        <f aca="false">SUM(B11,D11,F11,H11,J11,L11,N11,P11,R11,)</f>
        <v>1</v>
      </c>
      <c r="U11" s="140" t="n">
        <f aca="false">SUM(C11,E11,G11,I11,K11,M11,O11,Q11,S11)</f>
        <v>0</v>
      </c>
      <c r="V11" s="136"/>
      <c r="W11" s="111"/>
      <c r="X11" s="1" t="n">
        <f aca="false">BA8</f>
        <v>3</v>
      </c>
      <c r="Y11" s="1" t="n">
        <f aca="false">BB8</f>
        <v>1</v>
      </c>
      <c r="Z11" s="1" t="n">
        <f aca="false">BC8</f>
        <v>1</v>
      </c>
      <c r="AA11" s="1" t="n">
        <f aca="false">BD8</f>
        <v>0</v>
      </c>
      <c r="AB11" s="1" t="n">
        <f aca="false">BE8</f>
        <v>0</v>
      </c>
      <c r="AC11" s="1" t="n">
        <f aca="false">BF8</f>
        <v>0</v>
      </c>
      <c r="AD11" s="1" t="n">
        <f aca="false">BG8</f>
        <v>0</v>
      </c>
      <c r="AE11" s="1" t="n">
        <f aca="false">BH8</f>
        <v>0</v>
      </c>
      <c r="AF11" s="1" t="n">
        <f aca="false">BI8</f>
        <v>0</v>
      </c>
      <c r="AG11" s="1" t="n">
        <f aca="false">BJ8</f>
        <v>0</v>
      </c>
      <c r="AH11" s="1" t="n">
        <f aca="false">BK8</f>
        <v>0</v>
      </c>
      <c r="AI11" s="1" t="n">
        <f aca="false">BL8</f>
        <v>0</v>
      </c>
      <c r="AL11" s="1" t="n">
        <f aca="false">BN4</f>
        <v>0</v>
      </c>
      <c r="AM11" s="1" t="n">
        <f aca="false">BO4</f>
        <v>0</v>
      </c>
      <c r="AN11" s="1" t="n">
        <f aca="false">BP4</f>
        <v>0</v>
      </c>
      <c r="AO11" s="1" t="n">
        <f aca="false">BQ4</f>
        <v>0</v>
      </c>
      <c r="AP11" s="1" t="n">
        <f aca="false">BR4</f>
        <v>0</v>
      </c>
      <c r="AQ11" s="1" t="n">
        <f aca="false">BS4</f>
        <v>0</v>
      </c>
      <c r="AR11" s="1" t="n">
        <f aca="false">BT4</f>
        <v>0</v>
      </c>
      <c r="AS11" s="1" t="n">
        <f aca="false">BU4</f>
        <v>0</v>
      </c>
      <c r="AT11" s="1" t="n">
        <f aca="false">BV4</f>
        <v>0</v>
      </c>
      <c r="AU11" s="1" t="n">
        <f aca="false">BW4</f>
        <v>0</v>
      </c>
      <c r="AV11" s="1" t="n">
        <f aca="false">BX4</f>
        <v>0</v>
      </c>
      <c r="AW11" s="1" t="n">
        <f aca="false">BY4</f>
        <v>0</v>
      </c>
      <c r="BA11" s="138" t="n">
        <f aca="false">BN7+CA7</f>
        <v>2</v>
      </c>
      <c r="BB11" s="138" t="n">
        <f aca="false">BO7+CB7</f>
        <v>1</v>
      </c>
      <c r="BC11" s="138" t="n">
        <f aca="false">BP7+CC7</f>
        <v>0</v>
      </c>
      <c r="BD11" s="138" t="n">
        <f aca="false">BQ7+CD7</f>
        <v>0</v>
      </c>
      <c r="BE11" s="138" t="n">
        <f aca="false">BR7+CE7</f>
        <v>0</v>
      </c>
      <c r="BF11" s="138" t="n">
        <f aca="false">BS7+CF7</f>
        <v>0</v>
      </c>
      <c r="BG11" s="138" t="n">
        <f aca="false">BT7+CG7</f>
        <v>0</v>
      </c>
      <c r="BH11" s="138" t="n">
        <f aca="false">BU7+CH7</f>
        <v>0</v>
      </c>
      <c r="BI11" s="138" t="n">
        <f aca="false">BV7+CI7</f>
        <v>0</v>
      </c>
      <c r="BJ11" s="138" t="n">
        <f aca="false">BW7+CJ7</f>
        <v>0</v>
      </c>
      <c r="BK11" s="138" t="n">
        <f aca="false">BX7+CK7</f>
        <v>0</v>
      </c>
      <c r="BL11" s="138" t="n">
        <f aca="false">BY7+CL7</f>
        <v>0</v>
      </c>
      <c r="BM11" s="269"/>
      <c r="BN11" s="266" t="n">
        <v>5</v>
      </c>
      <c r="BO11" s="266" t="n">
        <v>1</v>
      </c>
      <c r="BP11" s="266" t="n">
        <v>0</v>
      </c>
      <c r="BQ11" s="266" t="n">
        <v>0</v>
      </c>
      <c r="BR11" s="266" t="n">
        <v>0</v>
      </c>
      <c r="BS11" s="266" t="n">
        <v>0</v>
      </c>
      <c r="BT11" s="266" t="n">
        <v>0</v>
      </c>
      <c r="BU11" s="266" t="n">
        <v>0</v>
      </c>
      <c r="BV11" s="266" t="n">
        <v>0</v>
      </c>
      <c r="BW11" s="266" t="n">
        <v>0</v>
      </c>
      <c r="BX11" s="266" t="n">
        <v>0</v>
      </c>
      <c r="BY11" s="266" t="n">
        <v>0</v>
      </c>
      <c r="CA11" s="267" t="n">
        <v>245</v>
      </c>
      <c r="CB11" s="267" t="n">
        <v>19</v>
      </c>
      <c r="CC11" s="267" t="n">
        <v>0</v>
      </c>
      <c r="CD11" s="267" t="n">
        <v>0</v>
      </c>
      <c r="CE11" s="267" t="n">
        <v>0</v>
      </c>
      <c r="CF11" s="267" t="n">
        <v>0</v>
      </c>
      <c r="CG11" s="267" t="n">
        <v>0</v>
      </c>
      <c r="CH11" s="267" t="n">
        <v>0</v>
      </c>
      <c r="CI11" s="267" t="n">
        <v>0</v>
      </c>
      <c r="CJ11" s="267" t="n">
        <v>0</v>
      </c>
      <c r="CK11" s="267" t="n">
        <v>0</v>
      </c>
      <c r="CL11" s="267" t="n">
        <v>0</v>
      </c>
    </row>
    <row r="12" customFormat="false" ht="12.75" hidden="false" customHeight="false" outlineLevel="0" collapsed="false">
      <c r="A12" s="132" t="s">
        <v>89</v>
      </c>
      <c r="B12" s="139" t="n">
        <f aca="false">X14</f>
        <v>2</v>
      </c>
      <c r="C12" s="140" t="n">
        <f aca="false">AL14</f>
        <v>0</v>
      </c>
      <c r="D12" s="139" t="n">
        <f aca="false">Y14</f>
        <v>1</v>
      </c>
      <c r="E12" s="140" t="n">
        <f aca="false">AM14</f>
        <v>0</v>
      </c>
      <c r="F12" s="139" t="n">
        <f aca="false">Z14</f>
        <v>0</v>
      </c>
      <c r="G12" s="140" t="n">
        <f aca="false">AN14</f>
        <v>0</v>
      </c>
      <c r="H12" s="139" t="n">
        <f aca="false">AA14</f>
        <v>0</v>
      </c>
      <c r="I12" s="140" t="n">
        <f aca="false">AO14</f>
        <v>0</v>
      </c>
      <c r="J12" s="139" t="n">
        <f aca="false">AB14</f>
        <v>0</v>
      </c>
      <c r="K12" s="140" t="n">
        <f aca="false">AP14</f>
        <v>0</v>
      </c>
      <c r="L12" s="139" t="n">
        <f aca="false">AC14</f>
        <v>0</v>
      </c>
      <c r="M12" s="140" t="n">
        <f aca="false">AQ14</f>
        <v>0</v>
      </c>
      <c r="N12" s="139" t="n">
        <f aca="false">AD14</f>
        <v>0</v>
      </c>
      <c r="O12" s="140" t="n">
        <f aca="false">AR14</f>
        <v>0</v>
      </c>
      <c r="P12" s="139" t="n">
        <f aca="false">AE14</f>
        <v>0</v>
      </c>
      <c r="Q12" s="140" t="n">
        <f aca="false">AS14</f>
        <v>0</v>
      </c>
      <c r="R12" s="139" t="n">
        <f aca="false">SUM(AF14:AI14)</f>
        <v>0</v>
      </c>
      <c r="S12" s="140" t="n">
        <f aca="false">SUM(AT14:AW14)</f>
        <v>0</v>
      </c>
      <c r="T12" s="139" t="n">
        <f aca="false">SUM(B12,D12,F12,H12,J12,L12,N12,P12,R12,)</f>
        <v>3</v>
      </c>
      <c r="U12" s="140" t="n">
        <f aca="false">SUM(C12,E12,G12,I12,K12,M12,O12,Q12,S12)</f>
        <v>0</v>
      </c>
      <c r="V12" s="136"/>
      <c r="W12" s="111"/>
      <c r="X12" s="1" t="n">
        <f aca="false">BA9</f>
        <v>0</v>
      </c>
      <c r="Y12" s="1" t="n">
        <f aca="false">BB9</f>
        <v>0</v>
      </c>
      <c r="Z12" s="1" t="n">
        <f aca="false">BC9</f>
        <v>0</v>
      </c>
      <c r="AA12" s="1" t="n">
        <f aca="false">BD9</f>
        <v>0</v>
      </c>
      <c r="AB12" s="1" t="n">
        <f aca="false">BE9</f>
        <v>0</v>
      </c>
      <c r="AC12" s="1" t="n">
        <f aca="false">BF9</f>
        <v>0</v>
      </c>
      <c r="AD12" s="1" t="n">
        <f aca="false">BG9</f>
        <v>0</v>
      </c>
      <c r="AE12" s="1" t="n">
        <f aca="false">BH9</f>
        <v>0</v>
      </c>
      <c r="AF12" s="1" t="n">
        <f aca="false">BI9</f>
        <v>0</v>
      </c>
      <c r="AG12" s="1" t="n">
        <f aca="false">BJ9</f>
        <v>0</v>
      </c>
      <c r="AH12" s="1" t="n">
        <f aca="false">BK9</f>
        <v>0</v>
      </c>
      <c r="AI12" s="1" t="n">
        <f aca="false">BL9</f>
        <v>0</v>
      </c>
      <c r="AL12" s="1" t="n">
        <f aca="false">BN5</f>
        <v>0</v>
      </c>
      <c r="AM12" s="1" t="n">
        <f aca="false">BO5</f>
        <v>0</v>
      </c>
      <c r="AN12" s="1" t="n">
        <f aca="false">BP5</f>
        <v>0</v>
      </c>
      <c r="AO12" s="1" t="n">
        <f aca="false">BQ5</f>
        <v>0</v>
      </c>
      <c r="AP12" s="1" t="n">
        <f aca="false">BR5</f>
        <v>0</v>
      </c>
      <c r="AQ12" s="1" t="n">
        <f aca="false">BS5</f>
        <v>0</v>
      </c>
      <c r="AR12" s="1" t="n">
        <f aca="false">BT5</f>
        <v>0</v>
      </c>
      <c r="AS12" s="1" t="n">
        <f aca="false">BU5</f>
        <v>0</v>
      </c>
      <c r="AT12" s="1" t="n">
        <f aca="false">BV5</f>
        <v>0</v>
      </c>
      <c r="AU12" s="1" t="n">
        <f aca="false">BW5</f>
        <v>0</v>
      </c>
      <c r="AV12" s="1" t="n">
        <f aca="false">BX5</f>
        <v>0</v>
      </c>
      <c r="AW12" s="1" t="n">
        <f aca="false">BY5</f>
        <v>0</v>
      </c>
      <c r="BA12" s="138" t="n">
        <f aca="false">BN8+CA8</f>
        <v>4</v>
      </c>
      <c r="BB12" s="138" t="n">
        <f aca="false">BO8+CB8</f>
        <v>3</v>
      </c>
      <c r="BC12" s="138" t="n">
        <f aca="false">BP8+CC8</f>
        <v>0</v>
      </c>
      <c r="BD12" s="138" t="n">
        <f aca="false">BQ8+CD8</f>
        <v>0</v>
      </c>
      <c r="BE12" s="138" t="n">
        <f aca="false">BR8+CE8</f>
        <v>0</v>
      </c>
      <c r="BF12" s="138" t="n">
        <f aca="false">BS8+CF8</f>
        <v>0</v>
      </c>
      <c r="BG12" s="138" t="n">
        <f aca="false">BT8+CG8</f>
        <v>0</v>
      </c>
      <c r="BH12" s="138" t="n">
        <f aca="false">BU8+CH8</f>
        <v>0</v>
      </c>
      <c r="BI12" s="138" t="n">
        <f aca="false">BV8+CI8</f>
        <v>0</v>
      </c>
      <c r="BJ12" s="138" t="n">
        <f aca="false">BW8+CJ8</f>
        <v>0</v>
      </c>
      <c r="BK12" s="138" t="n">
        <f aca="false">BX8+CK8</f>
        <v>0</v>
      </c>
      <c r="BL12" s="138" t="n">
        <f aca="false">BY8+CL8</f>
        <v>0</v>
      </c>
      <c r="BM12" s="269"/>
      <c r="BN12" s="266" t="n">
        <v>5</v>
      </c>
      <c r="BO12" s="266" t="n">
        <v>0</v>
      </c>
      <c r="BP12" s="266" t="n">
        <v>0</v>
      </c>
      <c r="BQ12" s="266" t="n">
        <v>0</v>
      </c>
      <c r="BR12" s="266" t="n">
        <v>0</v>
      </c>
      <c r="BS12" s="266" t="n">
        <v>0</v>
      </c>
      <c r="BT12" s="266" t="n">
        <v>0</v>
      </c>
      <c r="BU12" s="266" t="n">
        <v>0</v>
      </c>
      <c r="BV12" s="266" t="n">
        <v>0</v>
      </c>
      <c r="BW12" s="266" t="n">
        <v>0</v>
      </c>
      <c r="BX12" s="266" t="n">
        <v>0</v>
      </c>
      <c r="BY12" s="266" t="n">
        <v>0</v>
      </c>
      <c r="CA12" s="267" t="n">
        <v>138</v>
      </c>
      <c r="CB12" s="267" t="n">
        <v>36</v>
      </c>
      <c r="CC12" s="267" t="n">
        <v>0</v>
      </c>
      <c r="CD12" s="267" t="n">
        <v>0</v>
      </c>
      <c r="CE12" s="267" t="n">
        <v>0</v>
      </c>
      <c r="CF12" s="267" t="n">
        <v>0</v>
      </c>
      <c r="CG12" s="267" t="n">
        <v>0</v>
      </c>
      <c r="CH12" s="267" t="n">
        <v>0</v>
      </c>
      <c r="CI12" s="267" t="n">
        <v>0</v>
      </c>
      <c r="CJ12" s="267" t="n">
        <v>0</v>
      </c>
      <c r="CK12" s="267" t="n">
        <v>0</v>
      </c>
      <c r="CL12" s="267" t="n">
        <v>0</v>
      </c>
    </row>
    <row r="13" customFormat="false" ht="12.75" hidden="false" customHeight="false" outlineLevel="0" collapsed="false">
      <c r="A13" s="132" t="s">
        <v>90</v>
      </c>
      <c r="B13" s="139" t="n">
        <f aca="false">X15</f>
        <v>4</v>
      </c>
      <c r="C13" s="140" t="n">
        <f aca="false">AL15</f>
        <v>0</v>
      </c>
      <c r="D13" s="139" t="n">
        <f aca="false">Y15</f>
        <v>3</v>
      </c>
      <c r="E13" s="140" t="n">
        <f aca="false">AM15</f>
        <v>0</v>
      </c>
      <c r="F13" s="139" t="n">
        <f aca="false">Z15</f>
        <v>0</v>
      </c>
      <c r="G13" s="140" t="n">
        <f aca="false">AN15</f>
        <v>0</v>
      </c>
      <c r="H13" s="139" t="n">
        <f aca="false">AA15</f>
        <v>0</v>
      </c>
      <c r="I13" s="140" t="n">
        <f aca="false">AO15</f>
        <v>0</v>
      </c>
      <c r="J13" s="139" t="n">
        <f aca="false">AB15</f>
        <v>0</v>
      </c>
      <c r="K13" s="140" t="n">
        <f aca="false">AP15</f>
        <v>0</v>
      </c>
      <c r="L13" s="139" t="n">
        <f aca="false">AC15</f>
        <v>0</v>
      </c>
      <c r="M13" s="140" t="n">
        <f aca="false">AQ15</f>
        <v>0</v>
      </c>
      <c r="N13" s="139" t="n">
        <f aca="false">AD15</f>
        <v>0</v>
      </c>
      <c r="O13" s="140" t="n">
        <f aca="false">AR15</f>
        <v>0</v>
      </c>
      <c r="P13" s="139" t="n">
        <f aca="false">AE15</f>
        <v>0</v>
      </c>
      <c r="Q13" s="140" t="n">
        <f aca="false">AS15</f>
        <v>0</v>
      </c>
      <c r="R13" s="139" t="n">
        <f aca="false">SUM(AF15:AI15)</f>
        <v>0</v>
      </c>
      <c r="S13" s="140" t="n">
        <f aca="false">SUM(AT15:AW15)</f>
        <v>0</v>
      </c>
      <c r="T13" s="139" t="n">
        <f aca="false">SUM(B13,D13,F13,H13,J13,L13,N13,P13,R13,)</f>
        <v>7</v>
      </c>
      <c r="U13" s="140" t="n">
        <f aca="false">SUM(C13,E13,G13,I13,K13,M13,O13,Q13,S13)</f>
        <v>0</v>
      </c>
      <c r="V13" s="136"/>
      <c r="W13" s="111"/>
      <c r="X13" s="1" t="n">
        <f aca="false">BA10</f>
        <v>1</v>
      </c>
      <c r="Y13" s="1" t="n">
        <f aca="false">BB10</f>
        <v>0</v>
      </c>
      <c r="Z13" s="1" t="n">
        <f aca="false">BC10</f>
        <v>0</v>
      </c>
      <c r="AA13" s="1" t="n">
        <f aca="false">BD10</f>
        <v>0</v>
      </c>
      <c r="AB13" s="1" t="n">
        <f aca="false">BE10</f>
        <v>0</v>
      </c>
      <c r="AC13" s="1" t="n">
        <f aca="false">BF10</f>
        <v>0</v>
      </c>
      <c r="AD13" s="1" t="n">
        <f aca="false">BG10</f>
        <v>0</v>
      </c>
      <c r="AE13" s="1" t="n">
        <f aca="false">BH10</f>
        <v>0</v>
      </c>
      <c r="AF13" s="1" t="n">
        <f aca="false">BI10</f>
        <v>0</v>
      </c>
      <c r="AG13" s="1" t="n">
        <f aca="false">BJ10</f>
        <v>0</v>
      </c>
      <c r="AH13" s="1" t="n">
        <f aca="false">BK10</f>
        <v>0</v>
      </c>
      <c r="AI13" s="1" t="n">
        <f aca="false">BL10</f>
        <v>0</v>
      </c>
      <c r="AL13" s="1" t="n">
        <f aca="false">BN6</f>
        <v>0</v>
      </c>
      <c r="AM13" s="1" t="n">
        <f aca="false">BO6</f>
        <v>0</v>
      </c>
      <c r="AN13" s="1" t="n">
        <f aca="false">BP6</f>
        <v>0</v>
      </c>
      <c r="AO13" s="1" t="n">
        <f aca="false">BQ6</f>
        <v>0</v>
      </c>
      <c r="AP13" s="1" t="n">
        <f aca="false">BR6</f>
        <v>0</v>
      </c>
      <c r="AQ13" s="1" t="n">
        <f aca="false">BS6</f>
        <v>0</v>
      </c>
      <c r="AR13" s="1" t="n">
        <f aca="false">BT6</f>
        <v>0</v>
      </c>
      <c r="AS13" s="1" t="n">
        <f aca="false">BU6</f>
        <v>0</v>
      </c>
      <c r="AT13" s="1" t="n">
        <f aca="false">BV6</f>
        <v>0</v>
      </c>
      <c r="AU13" s="1" t="n">
        <f aca="false">BW6</f>
        <v>0</v>
      </c>
      <c r="AV13" s="1" t="n">
        <f aca="false">BX6</f>
        <v>0</v>
      </c>
      <c r="AW13" s="1" t="n">
        <f aca="false">BY6</f>
        <v>0</v>
      </c>
      <c r="BA13" s="138" t="n">
        <f aca="false">BN9+CA9</f>
        <v>13</v>
      </c>
      <c r="BB13" s="138" t="n">
        <f aca="false">BO9+CB9</f>
        <v>9</v>
      </c>
      <c r="BC13" s="138" t="n">
        <f aca="false">BP9+CC9</f>
        <v>0</v>
      </c>
      <c r="BD13" s="138" t="n">
        <f aca="false">BQ9+CD9</f>
        <v>0</v>
      </c>
      <c r="BE13" s="138" t="n">
        <f aca="false">BR9+CE9</f>
        <v>0</v>
      </c>
      <c r="BF13" s="138" t="n">
        <f aca="false">BS9+CF9</f>
        <v>0</v>
      </c>
      <c r="BG13" s="138" t="n">
        <f aca="false">BT9+CG9</f>
        <v>0</v>
      </c>
      <c r="BH13" s="138" t="n">
        <f aca="false">BU9+CH9</f>
        <v>0</v>
      </c>
      <c r="BI13" s="138" t="n">
        <f aca="false">BV9+CI9</f>
        <v>0</v>
      </c>
      <c r="BJ13" s="138" t="n">
        <f aca="false">BW9+CJ9</f>
        <v>0</v>
      </c>
      <c r="BK13" s="138" t="n">
        <f aca="false">BX9+CK9</f>
        <v>0</v>
      </c>
      <c r="BL13" s="138" t="n">
        <f aca="false">BY9+CL9</f>
        <v>0</v>
      </c>
      <c r="BM13" s="269"/>
      <c r="BN13" s="266" t="n">
        <v>0</v>
      </c>
      <c r="BO13" s="266" t="n">
        <v>0</v>
      </c>
      <c r="BP13" s="266" t="n">
        <v>0</v>
      </c>
      <c r="BQ13" s="266" t="n">
        <v>0</v>
      </c>
      <c r="BR13" s="266" t="n">
        <v>0</v>
      </c>
      <c r="BS13" s="266" t="n">
        <v>0</v>
      </c>
      <c r="BT13" s="266" t="n">
        <v>0</v>
      </c>
      <c r="BU13" s="266" t="n">
        <v>0</v>
      </c>
      <c r="BV13" s="266" t="n">
        <v>0</v>
      </c>
      <c r="BW13" s="266" t="n">
        <v>0</v>
      </c>
      <c r="BX13" s="266" t="n">
        <v>0</v>
      </c>
      <c r="BY13" s="266" t="n">
        <v>0</v>
      </c>
      <c r="CA13" s="267" t="n">
        <v>73</v>
      </c>
      <c r="CB13" s="267" t="n">
        <v>18</v>
      </c>
      <c r="CC13" s="267" t="n">
        <v>2</v>
      </c>
      <c r="CD13" s="267" t="n">
        <v>0</v>
      </c>
      <c r="CE13" s="267" t="n">
        <v>0</v>
      </c>
      <c r="CF13" s="267" t="n">
        <v>0</v>
      </c>
      <c r="CG13" s="267" t="n">
        <v>0</v>
      </c>
      <c r="CH13" s="267" t="n">
        <v>0</v>
      </c>
      <c r="CI13" s="267" t="n">
        <v>0</v>
      </c>
      <c r="CJ13" s="267" t="n">
        <v>0</v>
      </c>
      <c r="CK13" s="267" t="n">
        <v>0</v>
      </c>
      <c r="CL13" s="267" t="n">
        <v>0</v>
      </c>
    </row>
    <row r="14" customFormat="false" ht="12.75" hidden="false" customHeight="false" outlineLevel="0" collapsed="false">
      <c r="A14" s="132" t="s">
        <v>91</v>
      </c>
      <c r="B14" s="139" t="n">
        <f aca="false">X16</f>
        <v>13</v>
      </c>
      <c r="C14" s="140" t="n">
        <f aca="false">AL16</f>
        <v>0</v>
      </c>
      <c r="D14" s="139" t="n">
        <f aca="false">Y16</f>
        <v>9</v>
      </c>
      <c r="E14" s="140" t="n">
        <f aca="false">AM16</f>
        <v>0</v>
      </c>
      <c r="F14" s="139" t="n">
        <f aca="false">Z16</f>
        <v>0</v>
      </c>
      <c r="G14" s="140" t="n">
        <f aca="false">AN16</f>
        <v>0</v>
      </c>
      <c r="H14" s="139" t="n">
        <f aca="false">AA16</f>
        <v>0</v>
      </c>
      <c r="I14" s="140" t="n">
        <f aca="false">AO16</f>
        <v>0</v>
      </c>
      <c r="J14" s="139" t="n">
        <f aca="false">AB16</f>
        <v>0</v>
      </c>
      <c r="K14" s="140" t="n">
        <f aca="false">AP16</f>
        <v>0</v>
      </c>
      <c r="L14" s="139" t="n">
        <f aca="false">AC16</f>
        <v>0</v>
      </c>
      <c r="M14" s="140" t="n">
        <f aca="false">AQ16</f>
        <v>0</v>
      </c>
      <c r="N14" s="139" t="n">
        <f aca="false">AD16</f>
        <v>0</v>
      </c>
      <c r="O14" s="140" t="n">
        <f aca="false">AR16</f>
        <v>0</v>
      </c>
      <c r="P14" s="139" t="n">
        <f aca="false">AE16</f>
        <v>0</v>
      </c>
      <c r="Q14" s="140" t="n">
        <f aca="false">AS16</f>
        <v>0</v>
      </c>
      <c r="R14" s="139" t="n">
        <f aca="false">SUM(AF16:AI16)</f>
        <v>0</v>
      </c>
      <c r="S14" s="140" t="n">
        <f aca="false">SUM(AT16:AW16)</f>
        <v>0</v>
      </c>
      <c r="T14" s="139" t="n">
        <f aca="false">SUM(B14,D14,F14,H14,J14,L14,N14,P14,R14,)</f>
        <v>22</v>
      </c>
      <c r="U14" s="140" t="n">
        <f aca="false">SUM(C14,E14,G14,I14,K14,M14,O14,Q14,S14)</f>
        <v>0</v>
      </c>
      <c r="V14" s="136"/>
      <c r="W14" s="111"/>
      <c r="X14" s="1" t="n">
        <f aca="false">BA11</f>
        <v>2</v>
      </c>
      <c r="Y14" s="1" t="n">
        <f aca="false">BB11</f>
        <v>1</v>
      </c>
      <c r="Z14" s="1" t="n">
        <f aca="false">BC11</f>
        <v>0</v>
      </c>
      <c r="AA14" s="1" t="n">
        <f aca="false">BD11</f>
        <v>0</v>
      </c>
      <c r="AB14" s="1" t="n">
        <f aca="false">BE11</f>
        <v>0</v>
      </c>
      <c r="AC14" s="1" t="n">
        <f aca="false">BF11</f>
        <v>0</v>
      </c>
      <c r="AD14" s="1" t="n">
        <f aca="false">BG11</f>
        <v>0</v>
      </c>
      <c r="AE14" s="1" t="n">
        <f aca="false">BH11</f>
        <v>0</v>
      </c>
      <c r="AF14" s="1" t="n">
        <f aca="false">BI11</f>
        <v>0</v>
      </c>
      <c r="AG14" s="1" t="n">
        <f aca="false">BJ11</f>
        <v>0</v>
      </c>
      <c r="AH14" s="1" t="n">
        <f aca="false">BK11</f>
        <v>0</v>
      </c>
      <c r="AI14" s="1" t="n">
        <f aca="false">BL11</f>
        <v>0</v>
      </c>
      <c r="AL14" s="1" t="n">
        <f aca="false">BN7</f>
        <v>0</v>
      </c>
      <c r="AM14" s="1" t="n">
        <f aca="false">BO7</f>
        <v>0</v>
      </c>
      <c r="AN14" s="1" t="n">
        <f aca="false">BP7</f>
        <v>0</v>
      </c>
      <c r="AO14" s="1" t="n">
        <f aca="false">BQ7</f>
        <v>0</v>
      </c>
      <c r="AP14" s="1" t="n">
        <f aca="false">BR7</f>
        <v>0</v>
      </c>
      <c r="AQ14" s="1" t="n">
        <f aca="false">BS7</f>
        <v>0</v>
      </c>
      <c r="AR14" s="1" t="n">
        <f aca="false">BT7</f>
        <v>0</v>
      </c>
      <c r="AS14" s="1" t="n">
        <f aca="false">BU7</f>
        <v>0</v>
      </c>
      <c r="AT14" s="1" t="n">
        <f aca="false">BV7</f>
        <v>0</v>
      </c>
      <c r="AU14" s="1" t="n">
        <f aca="false">BW7</f>
        <v>0</v>
      </c>
      <c r="AV14" s="1" t="n">
        <f aca="false">BX7</f>
        <v>0</v>
      </c>
      <c r="AW14" s="1" t="n">
        <f aca="false">BY7</f>
        <v>0</v>
      </c>
      <c r="BA14" s="138" t="n">
        <f aca="false">BN10+CA10</f>
        <v>85</v>
      </c>
      <c r="BB14" s="138" t="n">
        <f aca="false">BO10+CB10</f>
        <v>42</v>
      </c>
      <c r="BC14" s="138" t="n">
        <f aca="false">BP10+CC10</f>
        <v>1</v>
      </c>
      <c r="BD14" s="138" t="n">
        <f aca="false">BQ10+CD10</f>
        <v>0</v>
      </c>
      <c r="BE14" s="138" t="n">
        <f aca="false">BR10+CE10</f>
        <v>0</v>
      </c>
      <c r="BF14" s="138" t="n">
        <f aca="false">BS10+CF10</f>
        <v>0</v>
      </c>
      <c r="BG14" s="138" t="n">
        <f aca="false">BT10+CG10</f>
        <v>0</v>
      </c>
      <c r="BH14" s="138" t="n">
        <f aca="false">BU10+CH10</f>
        <v>0</v>
      </c>
      <c r="BI14" s="138" t="n">
        <f aca="false">BV10+CI10</f>
        <v>0</v>
      </c>
      <c r="BJ14" s="138" t="n">
        <f aca="false">BW10+CJ10</f>
        <v>0</v>
      </c>
      <c r="BK14" s="138" t="n">
        <f aca="false">BX10+CK10</f>
        <v>0</v>
      </c>
      <c r="BL14" s="138" t="n">
        <f aca="false">BY10+CL10</f>
        <v>0</v>
      </c>
      <c r="BM14" s="269"/>
      <c r="BN14" s="266" t="n">
        <v>2</v>
      </c>
      <c r="BO14" s="266" t="n">
        <v>0</v>
      </c>
      <c r="BP14" s="266" t="n">
        <v>0</v>
      </c>
      <c r="BQ14" s="266" t="n">
        <v>0</v>
      </c>
      <c r="BR14" s="266" t="n">
        <v>0</v>
      </c>
      <c r="BS14" s="266" t="n">
        <v>0</v>
      </c>
      <c r="BT14" s="266" t="n">
        <v>0</v>
      </c>
      <c r="BU14" s="266" t="n">
        <v>0</v>
      </c>
      <c r="BV14" s="266" t="n">
        <v>0</v>
      </c>
      <c r="BW14" s="266" t="n">
        <v>0</v>
      </c>
      <c r="BX14" s="266" t="n">
        <v>0</v>
      </c>
      <c r="BY14" s="266" t="n">
        <v>0</v>
      </c>
      <c r="CA14" s="267" t="n">
        <v>69</v>
      </c>
      <c r="CB14" s="267" t="n">
        <v>15</v>
      </c>
      <c r="CC14" s="267" t="n">
        <v>1</v>
      </c>
      <c r="CD14" s="267" t="n">
        <v>0</v>
      </c>
      <c r="CE14" s="267" t="n">
        <v>0</v>
      </c>
      <c r="CF14" s="267" t="n">
        <v>0</v>
      </c>
      <c r="CG14" s="267" t="n">
        <v>0</v>
      </c>
      <c r="CH14" s="267" t="n">
        <v>0</v>
      </c>
      <c r="CI14" s="267" t="n">
        <v>0</v>
      </c>
      <c r="CJ14" s="267" t="n">
        <v>0</v>
      </c>
      <c r="CK14" s="267" t="n">
        <v>0</v>
      </c>
      <c r="CL14" s="267" t="n">
        <v>0</v>
      </c>
    </row>
    <row r="15" customFormat="false" ht="12.75" hidden="false" customHeight="false" outlineLevel="0" collapsed="false">
      <c r="A15" s="132" t="s">
        <v>92</v>
      </c>
      <c r="B15" s="139" t="n">
        <f aca="false">X17</f>
        <v>85</v>
      </c>
      <c r="C15" s="140" t="n">
        <f aca="false">AL17</f>
        <v>2</v>
      </c>
      <c r="D15" s="139" t="n">
        <f aca="false">Y17</f>
        <v>42</v>
      </c>
      <c r="E15" s="140" t="n">
        <f aca="false">AM17</f>
        <v>0</v>
      </c>
      <c r="F15" s="139" t="n">
        <f aca="false">Z17</f>
        <v>1</v>
      </c>
      <c r="G15" s="140" t="n">
        <f aca="false">AN17</f>
        <v>0</v>
      </c>
      <c r="H15" s="139" t="n">
        <f aca="false">AA17</f>
        <v>0</v>
      </c>
      <c r="I15" s="140" t="n">
        <f aca="false">AO17</f>
        <v>0</v>
      </c>
      <c r="J15" s="139" t="n">
        <f aca="false">AB17</f>
        <v>0</v>
      </c>
      <c r="K15" s="140" t="n">
        <f aca="false">AP17</f>
        <v>0</v>
      </c>
      <c r="L15" s="139" t="n">
        <f aca="false">AC17</f>
        <v>0</v>
      </c>
      <c r="M15" s="140" t="n">
        <f aca="false">AQ17</f>
        <v>0</v>
      </c>
      <c r="N15" s="139" t="n">
        <f aca="false">AD17</f>
        <v>0</v>
      </c>
      <c r="O15" s="140" t="n">
        <f aca="false">AR17</f>
        <v>0</v>
      </c>
      <c r="P15" s="139" t="n">
        <f aca="false">AE17</f>
        <v>0</v>
      </c>
      <c r="Q15" s="140" t="n">
        <f aca="false">AS17</f>
        <v>0</v>
      </c>
      <c r="R15" s="139" t="n">
        <f aca="false">SUM(AF17:AI17)</f>
        <v>0</v>
      </c>
      <c r="S15" s="140" t="n">
        <f aca="false">SUM(AT17:AW17)</f>
        <v>0</v>
      </c>
      <c r="T15" s="139" t="n">
        <f aca="false">SUM(B15,D15,F15,H15,J15,L15,N15,P15,R15,)</f>
        <v>128</v>
      </c>
      <c r="U15" s="140" t="n">
        <f aca="false">SUM(C15,E15,G15,I15,K15,M15,O15,Q15,S15)</f>
        <v>2</v>
      </c>
      <c r="V15" s="136"/>
      <c r="W15" s="111"/>
      <c r="X15" s="1" t="n">
        <f aca="false">BA12</f>
        <v>4</v>
      </c>
      <c r="Y15" s="1" t="n">
        <f aca="false">BB12</f>
        <v>3</v>
      </c>
      <c r="Z15" s="1" t="n">
        <f aca="false">BC12</f>
        <v>0</v>
      </c>
      <c r="AA15" s="1" t="n">
        <f aca="false">BD12</f>
        <v>0</v>
      </c>
      <c r="AB15" s="1" t="n">
        <f aca="false">BE12</f>
        <v>0</v>
      </c>
      <c r="AC15" s="1" t="n">
        <f aca="false">BF12</f>
        <v>0</v>
      </c>
      <c r="AD15" s="1" t="n">
        <f aca="false">BG12</f>
        <v>0</v>
      </c>
      <c r="AE15" s="1" t="n">
        <f aca="false">BH12</f>
        <v>0</v>
      </c>
      <c r="AF15" s="1" t="n">
        <f aca="false">BI12</f>
        <v>0</v>
      </c>
      <c r="AG15" s="1" t="n">
        <f aca="false">BJ12</f>
        <v>0</v>
      </c>
      <c r="AH15" s="1" t="n">
        <f aca="false">BK12</f>
        <v>0</v>
      </c>
      <c r="AI15" s="1" t="n">
        <f aca="false">BL12</f>
        <v>0</v>
      </c>
      <c r="AL15" s="1" t="n">
        <f aca="false">BN8</f>
        <v>0</v>
      </c>
      <c r="AM15" s="1" t="n">
        <f aca="false">BO8</f>
        <v>0</v>
      </c>
      <c r="AN15" s="1" t="n">
        <f aca="false">BP8</f>
        <v>0</v>
      </c>
      <c r="AO15" s="1" t="n">
        <f aca="false">BQ8</f>
        <v>0</v>
      </c>
      <c r="AP15" s="1" t="n">
        <f aca="false">BR8</f>
        <v>0</v>
      </c>
      <c r="AQ15" s="1" t="n">
        <f aca="false">BS8</f>
        <v>0</v>
      </c>
      <c r="AR15" s="1" t="n">
        <f aca="false">BT8</f>
        <v>0</v>
      </c>
      <c r="AS15" s="1" t="n">
        <f aca="false">BU8</f>
        <v>0</v>
      </c>
      <c r="AT15" s="1" t="n">
        <f aca="false">BV8</f>
        <v>0</v>
      </c>
      <c r="AU15" s="1" t="n">
        <f aca="false">BW8</f>
        <v>0</v>
      </c>
      <c r="AV15" s="1" t="n">
        <f aca="false">BX8</f>
        <v>0</v>
      </c>
      <c r="AW15" s="1" t="n">
        <f aca="false">BY8</f>
        <v>0</v>
      </c>
      <c r="BA15" s="138" t="n">
        <f aca="false">BN11+CA11</f>
        <v>250</v>
      </c>
      <c r="BB15" s="138" t="n">
        <f aca="false">BO11+CB11</f>
        <v>20</v>
      </c>
      <c r="BC15" s="138" t="n">
        <f aca="false">BP11+CC11</f>
        <v>0</v>
      </c>
      <c r="BD15" s="138" t="n">
        <f aca="false">BQ11+CD11</f>
        <v>0</v>
      </c>
      <c r="BE15" s="138" t="n">
        <f aca="false">BR11+CE11</f>
        <v>0</v>
      </c>
      <c r="BF15" s="138" t="n">
        <f aca="false">BS11+CF11</f>
        <v>0</v>
      </c>
      <c r="BG15" s="138" t="n">
        <f aca="false">BT11+CG11</f>
        <v>0</v>
      </c>
      <c r="BH15" s="138" t="n">
        <f aca="false">BU11+CH11</f>
        <v>0</v>
      </c>
      <c r="BI15" s="138" t="n">
        <f aca="false">BV11+CI11</f>
        <v>0</v>
      </c>
      <c r="BJ15" s="138" t="n">
        <f aca="false">BW11+CJ11</f>
        <v>0</v>
      </c>
      <c r="BK15" s="138" t="n">
        <f aca="false">BX11+CK11</f>
        <v>0</v>
      </c>
      <c r="BL15" s="138" t="n">
        <f aca="false">BY11+CL11</f>
        <v>0</v>
      </c>
      <c r="BM15" s="269"/>
      <c r="BN15" s="266" t="n">
        <v>2</v>
      </c>
      <c r="BO15" s="266" t="n">
        <v>0</v>
      </c>
      <c r="BP15" s="266" t="n">
        <v>0</v>
      </c>
      <c r="BQ15" s="266" t="n">
        <v>0</v>
      </c>
      <c r="BR15" s="266" t="n">
        <v>0</v>
      </c>
      <c r="BS15" s="266" t="n">
        <v>0</v>
      </c>
      <c r="BT15" s="266" t="n">
        <v>0</v>
      </c>
      <c r="BU15" s="266" t="n">
        <v>0</v>
      </c>
      <c r="BV15" s="266" t="n">
        <v>0</v>
      </c>
      <c r="BW15" s="266" t="n">
        <v>0</v>
      </c>
      <c r="BX15" s="266" t="n">
        <v>0</v>
      </c>
      <c r="BY15" s="266" t="n">
        <v>0</v>
      </c>
      <c r="CA15" s="267" t="n">
        <v>68</v>
      </c>
      <c r="CB15" s="267" t="n">
        <v>15</v>
      </c>
      <c r="CC15" s="267" t="n">
        <v>0</v>
      </c>
      <c r="CD15" s="267" t="n">
        <v>0</v>
      </c>
      <c r="CE15" s="267" t="n">
        <v>0</v>
      </c>
      <c r="CF15" s="267" t="n">
        <v>0</v>
      </c>
      <c r="CG15" s="267" t="n">
        <v>0</v>
      </c>
      <c r="CH15" s="267" t="n">
        <v>0</v>
      </c>
      <c r="CI15" s="267" t="n">
        <v>0</v>
      </c>
      <c r="CJ15" s="267" t="n">
        <v>0</v>
      </c>
      <c r="CK15" s="267" t="n">
        <v>0</v>
      </c>
      <c r="CL15" s="267" t="n">
        <v>0</v>
      </c>
    </row>
    <row r="16" customFormat="false" ht="12.75" hidden="false" customHeight="false" outlineLevel="0" collapsed="false">
      <c r="A16" s="132" t="s">
        <v>93</v>
      </c>
      <c r="B16" s="139" t="n">
        <f aca="false">X18</f>
        <v>250</v>
      </c>
      <c r="C16" s="140" t="n">
        <f aca="false">AL18</f>
        <v>5</v>
      </c>
      <c r="D16" s="139" t="n">
        <f aca="false">Y18</f>
        <v>20</v>
      </c>
      <c r="E16" s="140" t="n">
        <f aca="false">AM18</f>
        <v>1</v>
      </c>
      <c r="F16" s="139" t="n">
        <f aca="false">Z18</f>
        <v>0</v>
      </c>
      <c r="G16" s="140" t="n">
        <f aca="false">AN18</f>
        <v>0</v>
      </c>
      <c r="H16" s="139" t="n">
        <f aca="false">AA18</f>
        <v>0</v>
      </c>
      <c r="I16" s="140" t="n">
        <f aca="false">AO18</f>
        <v>0</v>
      </c>
      <c r="J16" s="139" t="n">
        <f aca="false">AB18</f>
        <v>0</v>
      </c>
      <c r="K16" s="140" t="n">
        <f aca="false">AP18</f>
        <v>0</v>
      </c>
      <c r="L16" s="139" t="n">
        <f aca="false">AC18</f>
        <v>0</v>
      </c>
      <c r="M16" s="140" t="n">
        <f aca="false">AQ18</f>
        <v>0</v>
      </c>
      <c r="N16" s="139" t="n">
        <f aca="false">AD18</f>
        <v>0</v>
      </c>
      <c r="O16" s="140" t="n">
        <f aca="false">AR18</f>
        <v>0</v>
      </c>
      <c r="P16" s="139" t="n">
        <f aca="false">AE18</f>
        <v>0</v>
      </c>
      <c r="Q16" s="140" t="n">
        <f aca="false">AS18</f>
        <v>0</v>
      </c>
      <c r="R16" s="139" t="n">
        <f aca="false">SUM(AF18:AI18)</f>
        <v>0</v>
      </c>
      <c r="S16" s="140" t="n">
        <f aca="false">SUM(AT18:AW18)</f>
        <v>0</v>
      </c>
      <c r="T16" s="139" t="n">
        <f aca="false">SUM(B16,D16,F16,H16,J16,L16,N16,P16,R16,)</f>
        <v>270</v>
      </c>
      <c r="U16" s="140" t="n">
        <f aca="false">SUM(C16,E16,G16,I16,K16,M16,O16,Q16,S16)</f>
        <v>6</v>
      </c>
      <c r="V16" s="136"/>
      <c r="W16" s="111"/>
      <c r="X16" s="1" t="n">
        <f aca="false">BA13</f>
        <v>13</v>
      </c>
      <c r="Y16" s="1" t="n">
        <f aca="false">BB13</f>
        <v>9</v>
      </c>
      <c r="Z16" s="1" t="n">
        <f aca="false">BC13</f>
        <v>0</v>
      </c>
      <c r="AA16" s="1" t="n">
        <f aca="false">BD13</f>
        <v>0</v>
      </c>
      <c r="AB16" s="1" t="n">
        <f aca="false">BE13</f>
        <v>0</v>
      </c>
      <c r="AC16" s="1" t="n">
        <f aca="false">BF13</f>
        <v>0</v>
      </c>
      <c r="AD16" s="1" t="n">
        <f aca="false">BG13</f>
        <v>0</v>
      </c>
      <c r="AE16" s="1" t="n">
        <f aca="false">BH13</f>
        <v>0</v>
      </c>
      <c r="AF16" s="1" t="n">
        <f aca="false">BI13</f>
        <v>0</v>
      </c>
      <c r="AG16" s="1" t="n">
        <f aca="false">BJ13</f>
        <v>0</v>
      </c>
      <c r="AH16" s="1" t="n">
        <f aca="false">BK13</f>
        <v>0</v>
      </c>
      <c r="AI16" s="1" t="n">
        <f aca="false">BL13</f>
        <v>0</v>
      </c>
      <c r="AL16" s="1" t="n">
        <f aca="false">BN9</f>
        <v>0</v>
      </c>
      <c r="AM16" s="1" t="n">
        <f aca="false">BO9</f>
        <v>0</v>
      </c>
      <c r="AN16" s="1" t="n">
        <f aca="false">BP9</f>
        <v>0</v>
      </c>
      <c r="AO16" s="1" t="n">
        <f aca="false">BQ9</f>
        <v>0</v>
      </c>
      <c r="AP16" s="1" t="n">
        <f aca="false">BR9</f>
        <v>0</v>
      </c>
      <c r="AQ16" s="1" t="n">
        <f aca="false">BS9</f>
        <v>0</v>
      </c>
      <c r="AR16" s="1" t="n">
        <f aca="false">BT9</f>
        <v>0</v>
      </c>
      <c r="AS16" s="1" t="n">
        <f aca="false">BU9</f>
        <v>0</v>
      </c>
      <c r="AT16" s="1" t="n">
        <f aca="false">BV9</f>
        <v>0</v>
      </c>
      <c r="AU16" s="1" t="n">
        <f aca="false">BW9</f>
        <v>0</v>
      </c>
      <c r="AV16" s="1" t="n">
        <f aca="false">BX9</f>
        <v>0</v>
      </c>
      <c r="AW16" s="1" t="n">
        <f aca="false">BY9</f>
        <v>0</v>
      </c>
      <c r="BA16" s="138" t="n">
        <f aca="false">BN12+CA12</f>
        <v>143</v>
      </c>
      <c r="BB16" s="138" t="n">
        <f aca="false">BO12+CB12</f>
        <v>36</v>
      </c>
      <c r="BC16" s="138" t="n">
        <f aca="false">BP12+CC12</f>
        <v>0</v>
      </c>
      <c r="BD16" s="138" t="n">
        <f aca="false">BQ12+CD12</f>
        <v>0</v>
      </c>
      <c r="BE16" s="138" t="n">
        <f aca="false">BR12+CE12</f>
        <v>0</v>
      </c>
      <c r="BF16" s="138" t="n">
        <f aca="false">BS12+CF12</f>
        <v>0</v>
      </c>
      <c r="BG16" s="138" t="n">
        <f aca="false">BT12+CG12</f>
        <v>0</v>
      </c>
      <c r="BH16" s="138" t="n">
        <f aca="false">BU12+CH12</f>
        <v>0</v>
      </c>
      <c r="BI16" s="138" t="n">
        <f aca="false">BV12+CI12</f>
        <v>0</v>
      </c>
      <c r="BJ16" s="138" t="n">
        <f aca="false">BW12+CJ12</f>
        <v>0</v>
      </c>
      <c r="BK16" s="138" t="n">
        <f aca="false">BX12+CK12</f>
        <v>0</v>
      </c>
      <c r="BL16" s="138" t="n">
        <f aca="false">BY12+CL12</f>
        <v>0</v>
      </c>
      <c r="BM16" s="269"/>
      <c r="BN16" s="266" t="n">
        <v>1</v>
      </c>
      <c r="BO16" s="266" t="n">
        <v>0</v>
      </c>
      <c r="BP16" s="266" t="n">
        <v>0</v>
      </c>
      <c r="BQ16" s="266" t="n">
        <v>0</v>
      </c>
      <c r="BR16" s="266" t="n">
        <v>0</v>
      </c>
      <c r="BS16" s="266" t="n">
        <v>0</v>
      </c>
      <c r="BT16" s="266" t="n">
        <v>0</v>
      </c>
      <c r="BU16" s="266" t="n">
        <v>0</v>
      </c>
      <c r="BV16" s="266" t="n">
        <v>0</v>
      </c>
      <c r="BW16" s="266" t="n">
        <v>0</v>
      </c>
      <c r="BX16" s="266" t="n">
        <v>0</v>
      </c>
      <c r="BY16" s="266" t="n">
        <v>0</v>
      </c>
      <c r="CA16" s="267" t="n">
        <v>64</v>
      </c>
      <c r="CB16" s="267" t="n">
        <v>10</v>
      </c>
      <c r="CC16" s="267" t="n">
        <v>0</v>
      </c>
      <c r="CD16" s="267" t="n">
        <v>0</v>
      </c>
      <c r="CE16" s="267" t="n">
        <v>0</v>
      </c>
      <c r="CF16" s="267" t="n">
        <v>0</v>
      </c>
      <c r="CG16" s="267" t="n">
        <v>0</v>
      </c>
      <c r="CH16" s="267" t="n">
        <v>0</v>
      </c>
      <c r="CI16" s="267" t="n">
        <v>0</v>
      </c>
      <c r="CJ16" s="267" t="n">
        <v>0</v>
      </c>
      <c r="CK16" s="267" t="n">
        <v>0</v>
      </c>
      <c r="CL16" s="267" t="n">
        <v>0</v>
      </c>
    </row>
    <row r="17" s="112" customFormat="true" ht="12.75" hidden="false" customHeight="false" outlineLevel="0" collapsed="false">
      <c r="A17" s="132" t="s">
        <v>94</v>
      </c>
      <c r="B17" s="139" t="n">
        <f aca="false">X19</f>
        <v>143</v>
      </c>
      <c r="C17" s="140" t="n">
        <f aca="false">AL19</f>
        <v>5</v>
      </c>
      <c r="D17" s="139" t="n">
        <f aca="false">Y19</f>
        <v>36</v>
      </c>
      <c r="E17" s="140" t="n">
        <f aca="false">AM19</f>
        <v>0</v>
      </c>
      <c r="F17" s="139" t="n">
        <f aca="false">Z19</f>
        <v>0</v>
      </c>
      <c r="G17" s="140" t="n">
        <f aca="false">AN19</f>
        <v>0</v>
      </c>
      <c r="H17" s="139" t="n">
        <f aca="false">AA19</f>
        <v>0</v>
      </c>
      <c r="I17" s="140" t="n">
        <f aca="false">AO19</f>
        <v>0</v>
      </c>
      <c r="J17" s="139" t="n">
        <f aca="false">AB19</f>
        <v>0</v>
      </c>
      <c r="K17" s="140" t="n">
        <f aca="false">AP19</f>
        <v>0</v>
      </c>
      <c r="L17" s="139" t="n">
        <f aca="false">AC19</f>
        <v>0</v>
      </c>
      <c r="M17" s="140" t="n">
        <f aca="false">AQ19</f>
        <v>0</v>
      </c>
      <c r="N17" s="139" t="n">
        <f aca="false">AD19</f>
        <v>0</v>
      </c>
      <c r="O17" s="140" t="n">
        <f aca="false">AR19</f>
        <v>0</v>
      </c>
      <c r="P17" s="139" t="n">
        <f aca="false">AE19</f>
        <v>0</v>
      </c>
      <c r="Q17" s="140" t="n">
        <f aca="false">AS19</f>
        <v>0</v>
      </c>
      <c r="R17" s="139" t="n">
        <f aca="false">SUM(AF19:AI19)</f>
        <v>0</v>
      </c>
      <c r="S17" s="140" t="n">
        <f aca="false">SUM(AT19:AW19)</f>
        <v>0</v>
      </c>
      <c r="T17" s="139" t="n">
        <f aca="false">SUM(B17,D17,F17,H17,J17,L17,N17,P17,R17,)</f>
        <v>179</v>
      </c>
      <c r="U17" s="140" t="n">
        <f aca="false">SUM(C17,E17,G17,I17,K17,M17,O17,Q17,S17)</f>
        <v>5</v>
      </c>
      <c r="V17" s="136"/>
      <c r="W17" s="111"/>
      <c r="X17" s="1" t="n">
        <f aca="false">BA14</f>
        <v>85</v>
      </c>
      <c r="Y17" s="1" t="n">
        <f aca="false">BB14</f>
        <v>42</v>
      </c>
      <c r="Z17" s="1" t="n">
        <f aca="false">BC14</f>
        <v>1</v>
      </c>
      <c r="AA17" s="1" t="n">
        <f aca="false">BD14</f>
        <v>0</v>
      </c>
      <c r="AB17" s="1" t="n">
        <f aca="false">BE14</f>
        <v>0</v>
      </c>
      <c r="AC17" s="1" t="n">
        <f aca="false">BF14</f>
        <v>0</v>
      </c>
      <c r="AD17" s="1" t="n">
        <f aca="false">BG14</f>
        <v>0</v>
      </c>
      <c r="AE17" s="1" t="n">
        <f aca="false">BH14</f>
        <v>0</v>
      </c>
      <c r="AF17" s="1" t="n">
        <f aca="false">BI14</f>
        <v>0</v>
      </c>
      <c r="AG17" s="1" t="n">
        <f aca="false">BJ14</f>
        <v>0</v>
      </c>
      <c r="AH17" s="1" t="n">
        <f aca="false">BK14</f>
        <v>0</v>
      </c>
      <c r="AI17" s="1" t="n">
        <f aca="false">BL14</f>
        <v>0</v>
      </c>
      <c r="AL17" s="1" t="n">
        <f aca="false">BN10</f>
        <v>2</v>
      </c>
      <c r="AM17" s="1" t="n">
        <f aca="false">BO10</f>
        <v>0</v>
      </c>
      <c r="AN17" s="1" t="n">
        <f aca="false">BP10</f>
        <v>0</v>
      </c>
      <c r="AO17" s="1" t="n">
        <f aca="false">BQ10</f>
        <v>0</v>
      </c>
      <c r="AP17" s="1" t="n">
        <f aca="false">BR10</f>
        <v>0</v>
      </c>
      <c r="AQ17" s="1" t="n">
        <f aca="false">BS10</f>
        <v>0</v>
      </c>
      <c r="AR17" s="1" t="n">
        <f aca="false">BT10</f>
        <v>0</v>
      </c>
      <c r="AS17" s="1" t="n">
        <f aca="false">BU10</f>
        <v>0</v>
      </c>
      <c r="AT17" s="1" t="n">
        <f aca="false">BV10</f>
        <v>0</v>
      </c>
      <c r="AU17" s="1" t="n">
        <f aca="false">BW10</f>
        <v>0</v>
      </c>
      <c r="AV17" s="1" t="n">
        <f aca="false">BX10</f>
        <v>0</v>
      </c>
      <c r="AW17" s="1" t="n">
        <f aca="false">BY10</f>
        <v>0</v>
      </c>
      <c r="BA17" s="138" t="n">
        <f aca="false">BN13+CA13</f>
        <v>73</v>
      </c>
      <c r="BB17" s="138" t="n">
        <f aca="false">BO13+CB13</f>
        <v>18</v>
      </c>
      <c r="BC17" s="138" t="n">
        <f aca="false">BP13+CC13</f>
        <v>2</v>
      </c>
      <c r="BD17" s="138" t="n">
        <f aca="false">BQ13+CD13</f>
        <v>0</v>
      </c>
      <c r="BE17" s="138" t="n">
        <f aca="false">BR13+CE13</f>
        <v>0</v>
      </c>
      <c r="BF17" s="138" t="n">
        <f aca="false">BS13+CF13</f>
        <v>0</v>
      </c>
      <c r="BG17" s="138" t="n">
        <f aca="false">BT13+CG13</f>
        <v>0</v>
      </c>
      <c r="BH17" s="138" t="n">
        <f aca="false">BU13+CH13</f>
        <v>0</v>
      </c>
      <c r="BI17" s="138" t="n">
        <f aca="false">BV13+CI13</f>
        <v>0</v>
      </c>
      <c r="BJ17" s="138" t="n">
        <f aca="false">BW13+CJ13</f>
        <v>0</v>
      </c>
      <c r="BK17" s="138" t="n">
        <f aca="false">BX13+CK13</f>
        <v>0</v>
      </c>
      <c r="BL17" s="138" t="n">
        <f aca="false">BY13+CL13</f>
        <v>0</v>
      </c>
      <c r="BM17" s="269"/>
      <c r="BN17" s="266" t="n">
        <v>1</v>
      </c>
      <c r="BO17" s="266" t="n">
        <v>0</v>
      </c>
      <c r="BP17" s="266" t="n">
        <v>0</v>
      </c>
      <c r="BQ17" s="266" t="n">
        <v>0</v>
      </c>
      <c r="BR17" s="266" t="n">
        <v>0</v>
      </c>
      <c r="BS17" s="266" t="n">
        <v>0</v>
      </c>
      <c r="BT17" s="266" t="n">
        <v>0</v>
      </c>
      <c r="BU17" s="266" t="n">
        <v>0</v>
      </c>
      <c r="BV17" s="266" t="n">
        <v>0</v>
      </c>
      <c r="BW17" s="266" t="n">
        <v>0</v>
      </c>
      <c r="BX17" s="266" t="n">
        <v>0</v>
      </c>
      <c r="BY17" s="266" t="n">
        <v>0</v>
      </c>
      <c r="BZ17" s="99"/>
      <c r="CA17" s="267" t="n">
        <v>87</v>
      </c>
      <c r="CB17" s="267" t="n">
        <v>8</v>
      </c>
      <c r="CC17" s="267" t="n">
        <v>1</v>
      </c>
      <c r="CD17" s="267" t="n">
        <v>0</v>
      </c>
      <c r="CE17" s="267" t="n">
        <v>0</v>
      </c>
      <c r="CF17" s="267" t="n">
        <v>0</v>
      </c>
      <c r="CG17" s="267" t="n">
        <v>0</v>
      </c>
      <c r="CH17" s="267" t="n">
        <v>0</v>
      </c>
      <c r="CI17" s="267" t="n">
        <v>0</v>
      </c>
      <c r="CJ17" s="267" t="n">
        <v>0</v>
      </c>
      <c r="CK17" s="267" t="n">
        <v>0</v>
      </c>
      <c r="CL17" s="267" t="n">
        <v>0</v>
      </c>
    </row>
    <row r="18" s="112" customFormat="true" ht="12.75" hidden="false" customHeight="false" outlineLevel="0" collapsed="false">
      <c r="A18" s="132" t="s">
        <v>95</v>
      </c>
      <c r="B18" s="139" t="n">
        <f aca="false">X20</f>
        <v>73</v>
      </c>
      <c r="C18" s="140" t="n">
        <f aca="false">AL20</f>
        <v>0</v>
      </c>
      <c r="D18" s="139" t="n">
        <f aca="false">Y20</f>
        <v>18</v>
      </c>
      <c r="E18" s="140" t="n">
        <f aca="false">AM20</f>
        <v>0</v>
      </c>
      <c r="F18" s="139" t="n">
        <f aca="false">Z20</f>
        <v>2</v>
      </c>
      <c r="G18" s="140" t="n">
        <f aca="false">AN20</f>
        <v>0</v>
      </c>
      <c r="H18" s="139" t="n">
        <f aca="false">AA20</f>
        <v>0</v>
      </c>
      <c r="I18" s="140" t="n">
        <f aca="false">AO20</f>
        <v>0</v>
      </c>
      <c r="J18" s="139" t="n">
        <f aca="false">AB20</f>
        <v>0</v>
      </c>
      <c r="K18" s="140" t="n">
        <f aca="false">AP20</f>
        <v>0</v>
      </c>
      <c r="L18" s="139" t="n">
        <f aca="false">AC20</f>
        <v>0</v>
      </c>
      <c r="M18" s="140" t="n">
        <f aca="false">AQ20</f>
        <v>0</v>
      </c>
      <c r="N18" s="139" t="n">
        <f aca="false">AD20</f>
        <v>0</v>
      </c>
      <c r="O18" s="140" t="n">
        <f aca="false">AR20</f>
        <v>0</v>
      </c>
      <c r="P18" s="139" t="n">
        <f aca="false">AE20</f>
        <v>0</v>
      </c>
      <c r="Q18" s="140" t="n">
        <f aca="false">AS20</f>
        <v>0</v>
      </c>
      <c r="R18" s="139" t="n">
        <f aca="false">SUM(AF20:AI20)</f>
        <v>0</v>
      </c>
      <c r="S18" s="140" t="n">
        <f aca="false">SUM(AT20:AW20)</f>
        <v>0</v>
      </c>
      <c r="T18" s="139" t="n">
        <f aca="false">SUM(B18,D18,F18,H18,J18,L18,N18,P18,R18,)</f>
        <v>93</v>
      </c>
      <c r="U18" s="140" t="n">
        <f aca="false">SUM(C18,E18,G18,I18,K18,M18,O18,Q18,S18)</f>
        <v>0</v>
      </c>
      <c r="V18" s="136"/>
      <c r="W18" s="111"/>
      <c r="X18" s="1" t="n">
        <f aca="false">BA15</f>
        <v>250</v>
      </c>
      <c r="Y18" s="1" t="n">
        <f aca="false">BB15</f>
        <v>20</v>
      </c>
      <c r="Z18" s="1" t="n">
        <f aca="false">BC15</f>
        <v>0</v>
      </c>
      <c r="AA18" s="1" t="n">
        <f aca="false">BD15</f>
        <v>0</v>
      </c>
      <c r="AB18" s="1" t="n">
        <f aca="false">BE15</f>
        <v>0</v>
      </c>
      <c r="AC18" s="1" t="n">
        <f aca="false">BF15</f>
        <v>0</v>
      </c>
      <c r="AD18" s="1" t="n">
        <f aca="false">BG15</f>
        <v>0</v>
      </c>
      <c r="AE18" s="1" t="n">
        <f aca="false">BH15</f>
        <v>0</v>
      </c>
      <c r="AF18" s="1" t="n">
        <f aca="false">BI15</f>
        <v>0</v>
      </c>
      <c r="AG18" s="1" t="n">
        <f aca="false">BJ15</f>
        <v>0</v>
      </c>
      <c r="AH18" s="1" t="n">
        <f aca="false">BK15</f>
        <v>0</v>
      </c>
      <c r="AI18" s="1" t="n">
        <f aca="false">BL15</f>
        <v>0</v>
      </c>
      <c r="AL18" s="1" t="n">
        <f aca="false">BN11</f>
        <v>5</v>
      </c>
      <c r="AM18" s="1" t="n">
        <f aca="false">BO11</f>
        <v>1</v>
      </c>
      <c r="AN18" s="1" t="n">
        <f aca="false">BP11</f>
        <v>0</v>
      </c>
      <c r="AO18" s="1" t="n">
        <f aca="false">BQ11</f>
        <v>0</v>
      </c>
      <c r="AP18" s="1" t="n">
        <f aca="false">BR11</f>
        <v>0</v>
      </c>
      <c r="AQ18" s="1" t="n">
        <f aca="false">BS11</f>
        <v>0</v>
      </c>
      <c r="AR18" s="1" t="n">
        <f aca="false">BT11</f>
        <v>0</v>
      </c>
      <c r="AS18" s="1" t="n">
        <f aca="false">BU11</f>
        <v>0</v>
      </c>
      <c r="AT18" s="1" t="n">
        <f aca="false">BV11</f>
        <v>0</v>
      </c>
      <c r="AU18" s="1" t="n">
        <f aca="false">BW11</f>
        <v>0</v>
      </c>
      <c r="AV18" s="1" t="n">
        <f aca="false">BX11</f>
        <v>0</v>
      </c>
      <c r="AW18" s="1" t="n">
        <f aca="false">BY11</f>
        <v>0</v>
      </c>
      <c r="BA18" s="138" t="n">
        <f aca="false">BN14+CA14</f>
        <v>71</v>
      </c>
      <c r="BB18" s="138" t="n">
        <f aca="false">BO14+CB14</f>
        <v>15</v>
      </c>
      <c r="BC18" s="138" t="n">
        <f aca="false">BP14+CC14</f>
        <v>1</v>
      </c>
      <c r="BD18" s="138" t="n">
        <f aca="false">BQ14+CD14</f>
        <v>0</v>
      </c>
      <c r="BE18" s="138" t="n">
        <f aca="false">BR14+CE14</f>
        <v>0</v>
      </c>
      <c r="BF18" s="138" t="n">
        <f aca="false">BS14+CF14</f>
        <v>0</v>
      </c>
      <c r="BG18" s="138" t="n">
        <f aca="false">BT14+CG14</f>
        <v>0</v>
      </c>
      <c r="BH18" s="138" t="n">
        <f aca="false">BU14+CH14</f>
        <v>0</v>
      </c>
      <c r="BI18" s="138" t="n">
        <f aca="false">BV14+CI14</f>
        <v>0</v>
      </c>
      <c r="BJ18" s="138" t="n">
        <f aca="false">BW14+CJ14</f>
        <v>0</v>
      </c>
      <c r="BK18" s="138" t="n">
        <f aca="false">BX14+CK14</f>
        <v>0</v>
      </c>
      <c r="BL18" s="138" t="n">
        <f aca="false">BY14+CL14</f>
        <v>0</v>
      </c>
      <c r="BM18" s="269"/>
      <c r="BN18" s="266" t="n">
        <v>0</v>
      </c>
      <c r="BO18" s="266" t="n">
        <v>0</v>
      </c>
      <c r="BP18" s="266" t="n">
        <v>0</v>
      </c>
      <c r="BQ18" s="266" t="n">
        <v>0</v>
      </c>
      <c r="BR18" s="266" t="n">
        <v>0</v>
      </c>
      <c r="BS18" s="266" t="n">
        <v>0</v>
      </c>
      <c r="BT18" s="266" t="n">
        <v>0</v>
      </c>
      <c r="BU18" s="266" t="n">
        <v>0</v>
      </c>
      <c r="BV18" s="266" t="n">
        <v>0</v>
      </c>
      <c r="BW18" s="266" t="n">
        <v>0</v>
      </c>
      <c r="BX18" s="266" t="n">
        <v>0</v>
      </c>
      <c r="BY18" s="266" t="n">
        <v>0</v>
      </c>
      <c r="BZ18" s="99"/>
      <c r="CA18" s="267" t="n">
        <v>65</v>
      </c>
      <c r="CB18" s="267" t="n">
        <v>20</v>
      </c>
      <c r="CC18" s="267" t="n">
        <v>0</v>
      </c>
      <c r="CD18" s="267" t="n">
        <v>0</v>
      </c>
      <c r="CE18" s="267" t="n">
        <v>0</v>
      </c>
      <c r="CF18" s="267" t="n">
        <v>0</v>
      </c>
      <c r="CG18" s="267" t="n">
        <v>0</v>
      </c>
      <c r="CH18" s="267" t="n">
        <v>0</v>
      </c>
      <c r="CI18" s="267" t="n">
        <v>0</v>
      </c>
      <c r="CJ18" s="267" t="n">
        <v>0</v>
      </c>
      <c r="CK18" s="267" t="n">
        <v>0</v>
      </c>
      <c r="CL18" s="267" t="n">
        <v>0</v>
      </c>
    </row>
    <row r="19" s="112" customFormat="true" ht="12.75" hidden="false" customHeight="false" outlineLevel="0" collapsed="false">
      <c r="A19" s="132" t="s">
        <v>96</v>
      </c>
      <c r="B19" s="139" t="n">
        <f aca="false">X21</f>
        <v>71</v>
      </c>
      <c r="C19" s="140" t="n">
        <f aca="false">AL21</f>
        <v>2</v>
      </c>
      <c r="D19" s="139" t="n">
        <f aca="false">Y21</f>
        <v>15</v>
      </c>
      <c r="E19" s="140" t="n">
        <f aca="false">AM21</f>
        <v>0</v>
      </c>
      <c r="F19" s="139" t="n">
        <f aca="false">Z21</f>
        <v>1</v>
      </c>
      <c r="G19" s="140" t="n">
        <f aca="false">AN21</f>
        <v>0</v>
      </c>
      <c r="H19" s="139" t="n">
        <f aca="false">AA21</f>
        <v>0</v>
      </c>
      <c r="I19" s="140" t="n">
        <f aca="false">AO21</f>
        <v>0</v>
      </c>
      <c r="J19" s="139" t="n">
        <f aca="false">AB21</f>
        <v>0</v>
      </c>
      <c r="K19" s="140" t="n">
        <f aca="false">AP21</f>
        <v>0</v>
      </c>
      <c r="L19" s="139" t="n">
        <f aca="false">AC21</f>
        <v>0</v>
      </c>
      <c r="M19" s="140" t="n">
        <f aca="false">AQ21</f>
        <v>0</v>
      </c>
      <c r="N19" s="139" t="n">
        <f aca="false">AD21</f>
        <v>0</v>
      </c>
      <c r="O19" s="140" t="n">
        <f aca="false">AR21</f>
        <v>0</v>
      </c>
      <c r="P19" s="139" t="n">
        <f aca="false">AE21</f>
        <v>0</v>
      </c>
      <c r="Q19" s="140" t="n">
        <f aca="false">AS21</f>
        <v>0</v>
      </c>
      <c r="R19" s="139" t="n">
        <f aca="false">SUM(AF21:AI21)</f>
        <v>0</v>
      </c>
      <c r="S19" s="140" t="n">
        <f aca="false">SUM(AT21:AW21)</f>
        <v>0</v>
      </c>
      <c r="T19" s="139" t="n">
        <f aca="false">SUM(B19,D19,F19,H19,J19,L19,N19,P19,R19,)</f>
        <v>87</v>
      </c>
      <c r="U19" s="140" t="n">
        <f aca="false">SUM(C19,E19,G19,I19,K19,M19,O19,Q19,S19)</f>
        <v>2</v>
      </c>
      <c r="V19" s="136"/>
      <c r="W19" s="111"/>
      <c r="X19" s="1" t="n">
        <f aca="false">BA16</f>
        <v>143</v>
      </c>
      <c r="Y19" s="1" t="n">
        <f aca="false">BB16</f>
        <v>36</v>
      </c>
      <c r="Z19" s="1" t="n">
        <f aca="false">BC16</f>
        <v>0</v>
      </c>
      <c r="AA19" s="1" t="n">
        <f aca="false">BD16</f>
        <v>0</v>
      </c>
      <c r="AB19" s="1" t="n">
        <f aca="false">BE16</f>
        <v>0</v>
      </c>
      <c r="AC19" s="1" t="n">
        <f aca="false">BF16</f>
        <v>0</v>
      </c>
      <c r="AD19" s="1" t="n">
        <f aca="false">BG16</f>
        <v>0</v>
      </c>
      <c r="AE19" s="1" t="n">
        <f aca="false">BH16</f>
        <v>0</v>
      </c>
      <c r="AF19" s="1" t="n">
        <f aca="false">BI16</f>
        <v>0</v>
      </c>
      <c r="AG19" s="1" t="n">
        <f aca="false">BJ16</f>
        <v>0</v>
      </c>
      <c r="AH19" s="1" t="n">
        <f aca="false">BK16</f>
        <v>0</v>
      </c>
      <c r="AI19" s="1" t="n">
        <f aca="false">BL16</f>
        <v>0</v>
      </c>
      <c r="AL19" s="1" t="n">
        <f aca="false">BN12</f>
        <v>5</v>
      </c>
      <c r="AM19" s="1" t="n">
        <f aca="false">BO12</f>
        <v>0</v>
      </c>
      <c r="AN19" s="1" t="n">
        <f aca="false">BP12</f>
        <v>0</v>
      </c>
      <c r="AO19" s="1" t="n">
        <f aca="false">BQ12</f>
        <v>0</v>
      </c>
      <c r="AP19" s="1" t="n">
        <f aca="false">BR12</f>
        <v>0</v>
      </c>
      <c r="AQ19" s="1" t="n">
        <f aca="false">BS12</f>
        <v>0</v>
      </c>
      <c r="AR19" s="1" t="n">
        <f aca="false">BT12</f>
        <v>0</v>
      </c>
      <c r="AS19" s="1" t="n">
        <f aca="false">BU12</f>
        <v>0</v>
      </c>
      <c r="AT19" s="1" t="n">
        <f aca="false">BV12</f>
        <v>0</v>
      </c>
      <c r="AU19" s="1" t="n">
        <f aca="false">BW12</f>
        <v>0</v>
      </c>
      <c r="AV19" s="1" t="n">
        <f aca="false">BX12</f>
        <v>0</v>
      </c>
      <c r="AW19" s="1" t="n">
        <f aca="false">BY12</f>
        <v>0</v>
      </c>
      <c r="BA19" s="138" t="n">
        <f aca="false">BN15+CA15</f>
        <v>70</v>
      </c>
      <c r="BB19" s="138" t="n">
        <f aca="false">BO15+CB15</f>
        <v>15</v>
      </c>
      <c r="BC19" s="138" t="n">
        <f aca="false">BP15+CC15</f>
        <v>0</v>
      </c>
      <c r="BD19" s="138" t="n">
        <f aca="false">BQ15+CD15</f>
        <v>0</v>
      </c>
      <c r="BE19" s="138" t="n">
        <f aca="false">BR15+CE15</f>
        <v>0</v>
      </c>
      <c r="BF19" s="138" t="n">
        <f aca="false">BS15+CF15</f>
        <v>0</v>
      </c>
      <c r="BG19" s="138" t="n">
        <f aca="false">BT15+CG15</f>
        <v>0</v>
      </c>
      <c r="BH19" s="138" t="n">
        <f aca="false">BU15+CH15</f>
        <v>0</v>
      </c>
      <c r="BI19" s="138" t="n">
        <f aca="false">BV15+CI15</f>
        <v>0</v>
      </c>
      <c r="BJ19" s="138" t="n">
        <f aca="false">BW15+CJ15</f>
        <v>0</v>
      </c>
      <c r="BK19" s="138" t="n">
        <f aca="false">BX15+CK15</f>
        <v>0</v>
      </c>
      <c r="BL19" s="138" t="n">
        <f aca="false">BY15+CL15</f>
        <v>0</v>
      </c>
      <c r="BM19" s="269"/>
      <c r="BN19" s="266" t="n">
        <v>2</v>
      </c>
      <c r="BO19" s="266" t="n">
        <v>0</v>
      </c>
      <c r="BP19" s="266" t="n">
        <v>0</v>
      </c>
      <c r="BQ19" s="266" t="n">
        <v>0</v>
      </c>
      <c r="BR19" s="266" t="n">
        <v>0</v>
      </c>
      <c r="BS19" s="266" t="n">
        <v>0</v>
      </c>
      <c r="BT19" s="266" t="n">
        <v>0</v>
      </c>
      <c r="BU19" s="266" t="n">
        <v>0</v>
      </c>
      <c r="BV19" s="266" t="n">
        <v>0</v>
      </c>
      <c r="BW19" s="266" t="n">
        <v>0</v>
      </c>
      <c r="BX19" s="266" t="n">
        <v>0</v>
      </c>
      <c r="BY19" s="266" t="n">
        <v>0</v>
      </c>
      <c r="BZ19" s="99"/>
      <c r="CA19" s="267" t="n">
        <v>77</v>
      </c>
      <c r="CB19" s="267" t="n">
        <v>15</v>
      </c>
      <c r="CC19" s="267" t="n">
        <v>1</v>
      </c>
      <c r="CD19" s="267" t="n">
        <v>0</v>
      </c>
      <c r="CE19" s="267" t="n">
        <v>0</v>
      </c>
      <c r="CF19" s="267" t="n">
        <v>0</v>
      </c>
      <c r="CG19" s="267" t="n">
        <v>0</v>
      </c>
      <c r="CH19" s="267" t="n">
        <v>0</v>
      </c>
      <c r="CI19" s="267" t="n">
        <v>0</v>
      </c>
      <c r="CJ19" s="267" t="n">
        <v>0</v>
      </c>
      <c r="CK19" s="267" t="n">
        <v>0</v>
      </c>
      <c r="CL19" s="267" t="n">
        <v>0</v>
      </c>
    </row>
    <row r="20" s="112" customFormat="true" ht="12.75" hidden="false" customHeight="false" outlineLevel="0" collapsed="false">
      <c r="A20" s="132" t="s">
        <v>97</v>
      </c>
      <c r="B20" s="139" t="n">
        <f aca="false">X22</f>
        <v>70</v>
      </c>
      <c r="C20" s="140" t="n">
        <f aca="false">AL22</f>
        <v>2</v>
      </c>
      <c r="D20" s="139" t="n">
        <f aca="false">Y22</f>
        <v>15</v>
      </c>
      <c r="E20" s="140" t="n">
        <f aca="false">AM22</f>
        <v>0</v>
      </c>
      <c r="F20" s="139" t="n">
        <f aca="false">Z22</f>
        <v>0</v>
      </c>
      <c r="G20" s="140" t="n">
        <f aca="false">AN22</f>
        <v>0</v>
      </c>
      <c r="H20" s="139" t="n">
        <f aca="false">AA22</f>
        <v>0</v>
      </c>
      <c r="I20" s="140" t="n">
        <f aca="false">AO22</f>
        <v>0</v>
      </c>
      <c r="J20" s="139" t="n">
        <f aca="false">AB22</f>
        <v>0</v>
      </c>
      <c r="K20" s="140" t="n">
        <f aca="false">AP22</f>
        <v>0</v>
      </c>
      <c r="L20" s="139" t="n">
        <f aca="false">AC22</f>
        <v>0</v>
      </c>
      <c r="M20" s="140" t="n">
        <f aca="false">AQ22</f>
        <v>0</v>
      </c>
      <c r="N20" s="139" t="n">
        <f aca="false">AD22</f>
        <v>0</v>
      </c>
      <c r="O20" s="140" t="n">
        <f aca="false">AR22</f>
        <v>0</v>
      </c>
      <c r="P20" s="139" t="n">
        <f aca="false">AE22</f>
        <v>0</v>
      </c>
      <c r="Q20" s="140" t="n">
        <f aca="false">AS22</f>
        <v>0</v>
      </c>
      <c r="R20" s="139" t="n">
        <f aca="false">SUM(AF22:AI22)</f>
        <v>0</v>
      </c>
      <c r="S20" s="140" t="n">
        <f aca="false">SUM(AT22:AW22)</f>
        <v>0</v>
      </c>
      <c r="T20" s="139" t="n">
        <f aca="false">SUM(B20,D20,F20,H20,J20,L20,N20,P20,R20,)</f>
        <v>85</v>
      </c>
      <c r="U20" s="140" t="n">
        <f aca="false">SUM(C20,E20,G20,I20,K20,M20,O20,Q20,S20)</f>
        <v>2</v>
      </c>
      <c r="V20" s="136"/>
      <c r="W20" s="111"/>
      <c r="X20" s="1" t="n">
        <f aca="false">BA17</f>
        <v>73</v>
      </c>
      <c r="Y20" s="1" t="n">
        <f aca="false">BB17</f>
        <v>18</v>
      </c>
      <c r="Z20" s="1" t="n">
        <f aca="false">BC17</f>
        <v>2</v>
      </c>
      <c r="AA20" s="1" t="n">
        <f aca="false">BD17</f>
        <v>0</v>
      </c>
      <c r="AB20" s="1" t="n">
        <f aca="false">BE17</f>
        <v>0</v>
      </c>
      <c r="AC20" s="1" t="n">
        <f aca="false">BF17</f>
        <v>0</v>
      </c>
      <c r="AD20" s="1" t="n">
        <f aca="false">BG17</f>
        <v>0</v>
      </c>
      <c r="AE20" s="1" t="n">
        <f aca="false">BH17</f>
        <v>0</v>
      </c>
      <c r="AF20" s="1" t="n">
        <f aca="false">BI17</f>
        <v>0</v>
      </c>
      <c r="AG20" s="1" t="n">
        <f aca="false">BJ17</f>
        <v>0</v>
      </c>
      <c r="AH20" s="1" t="n">
        <f aca="false">BK17</f>
        <v>0</v>
      </c>
      <c r="AI20" s="1" t="n">
        <f aca="false">BL17</f>
        <v>0</v>
      </c>
      <c r="AL20" s="1" t="n">
        <f aca="false">BN13</f>
        <v>0</v>
      </c>
      <c r="AM20" s="1" t="n">
        <f aca="false">BO13</f>
        <v>0</v>
      </c>
      <c r="AN20" s="1" t="n">
        <f aca="false">BP13</f>
        <v>0</v>
      </c>
      <c r="AO20" s="1" t="n">
        <f aca="false">BQ13</f>
        <v>0</v>
      </c>
      <c r="AP20" s="1" t="n">
        <f aca="false">BR13</f>
        <v>0</v>
      </c>
      <c r="AQ20" s="1" t="n">
        <f aca="false">BS13</f>
        <v>0</v>
      </c>
      <c r="AR20" s="1" t="n">
        <f aca="false">BT13</f>
        <v>0</v>
      </c>
      <c r="AS20" s="1" t="n">
        <f aca="false">BU13</f>
        <v>0</v>
      </c>
      <c r="AT20" s="1" t="n">
        <f aca="false">BV13</f>
        <v>0</v>
      </c>
      <c r="AU20" s="1" t="n">
        <f aca="false">BW13</f>
        <v>0</v>
      </c>
      <c r="AV20" s="1" t="n">
        <f aca="false">BX13</f>
        <v>0</v>
      </c>
      <c r="AW20" s="1" t="n">
        <f aca="false">BY13</f>
        <v>0</v>
      </c>
      <c r="BA20" s="138" t="n">
        <f aca="false">BN16+CA16</f>
        <v>65</v>
      </c>
      <c r="BB20" s="138" t="n">
        <f aca="false">BO16+CB16</f>
        <v>10</v>
      </c>
      <c r="BC20" s="138" t="n">
        <f aca="false">BP16+CC16</f>
        <v>0</v>
      </c>
      <c r="BD20" s="138" t="n">
        <f aca="false">BQ16+CD16</f>
        <v>0</v>
      </c>
      <c r="BE20" s="138" t="n">
        <f aca="false">BR16+CE16</f>
        <v>0</v>
      </c>
      <c r="BF20" s="138" t="n">
        <f aca="false">BS16+CF16</f>
        <v>0</v>
      </c>
      <c r="BG20" s="138" t="n">
        <f aca="false">BT16+CG16</f>
        <v>0</v>
      </c>
      <c r="BH20" s="138" t="n">
        <f aca="false">BU16+CH16</f>
        <v>0</v>
      </c>
      <c r="BI20" s="138" t="n">
        <f aca="false">BV16+CI16</f>
        <v>0</v>
      </c>
      <c r="BJ20" s="138" t="n">
        <f aca="false">BW16+CJ16</f>
        <v>0</v>
      </c>
      <c r="BK20" s="138" t="n">
        <f aca="false">BX16+CK16</f>
        <v>0</v>
      </c>
      <c r="BL20" s="138" t="n">
        <f aca="false">BY16+CL16</f>
        <v>0</v>
      </c>
      <c r="BM20" s="269"/>
      <c r="BN20" s="266" t="n">
        <v>0</v>
      </c>
      <c r="BO20" s="266" t="n">
        <v>0</v>
      </c>
      <c r="BP20" s="266" t="n">
        <v>0</v>
      </c>
      <c r="BQ20" s="266" t="n">
        <v>0</v>
      </c>
      <c r="BR20" s="266" t="n">
        <v>0</v>
      </c>
      <c r="BS20" s="266" t="n">
        <v>0</v>
      </c>
      <c r="BT20" s="266" t="n">
        <v>0</v>
      </c>
      <c r="BU20" s="266" t="n">
        <v>0</v>
      </c>
      <c r="BV20" s="266" t="n">
        <v>0</v>
      </c>
      <c r="BW20" s="266" t="n">
        <v>0</v>
      </c>
      <c r="BX20" s="266" t="n">
        <v>0</v>
      </c>
      <c r="BY20" s="266" t="n">
        <v>0</v>
      </c>
      <c r="BZ20" s="99"/>
      <c r="CA20" s="267" t="n">
        <v>83</v>
      </c>
      <c r="CB20" s="267" t="n">
        <v>18</v>
      </c>
      <c r="CC20" s="267" t="n">
        <v>0</v>
      </c>
      <c r="CD20" s="267" t="n">
        <v>0</v>
      </c>
      <c r="CE20" s="267" t="n">
        <v>0</v>
      </c>
      <c r="CF20" s="267" t="n">
        <v>0</v>
      </c>
      <c r="CG20" s="267" t="n">
        <v>0</v>
      </c>
      <c r="CH20" s="267" t="n">
        <v>0</v>
      </c>
      <c r="CI20" s="267" t="n">
        <v>0</v>
      </c>
      <c r="CJ20" s="267" t="n">
        <v>0</v>
      </c>
      <c r="CK20" s="267" t="n">
        <v>0</v>
      </c>
      <c r="CL20" s="267" t="n">
        <v>0</v>
      </c>
    </row>
    <row r="21" s="112" customFormat="true" ht="12.75" hidden="false" customHeight="false" outlineLevel="0" collapsed="false">
      <c r="A21" s="132" t="s">
        <v>98</v>
      </c>
      <c r="B21" s="139" t="n">
        <f aca="false">X23</f>
        <v>65</v>
      </c>
      <c r="C21" s="140" t="n">
        <f aca="false">AL23</f>
        <v>1</v>
      </c>
      <c r="D21" s="139" t="n">
        <f aca="false">Y23</f>
        <v>10</v>
      </c>
      <c r="E21" s="140" t="n">
        <f aca="false">AM23</f>
        <v>0</v>
      </c>
      <c r="F21" s="139" t="n">
        <f aca="false">Z23</f>
        <v>0</v>
      </c>
      <c r="G21" s="140" t="n">
        <f aca="false">AN23</f>
        <v>0</v>
      </c>
      <c r="H21" s="139" t="n">
        <f aca="false">AA23</f>
        <v>0</v>
      </c>
      <c r="I21" s="140" t="n">
        <f aca="false">AO23</f>
        <v>0</v>
      </c>
      <c r="J21" s="139" t="n">
        <f aca="false">AB23</f>
        <v>0</v>
      </c>
      <c r="K21" s="140" t="n">
        <f aca="false">AP23</f>
        <v>0</v>
      </c>
      <c r="L21" s="139" t="n">
        <f aca="false">AC23</f>
        <v>0</v>
      </c>
      <c r="M21" s="140" t="n">
        <f aca="false">AQ23</f>
        <v>0</v>
      </c>
      <c r="N21" s="139" t="n">
        <f aca="false">AD23</f>
        <v>0</v>
      </c>
      <c r="O21" s="140" t="n">
        <f aca="false">AR23</f>
        <v>0</v>
      </c>
      <c r="P21" s="139" t="n">
        <f aca="false">AE23</f>
        <v>0</v>
      </c>
      <c r="Q21" s="140" t="n">
        <f aca="false">AS23</f>
        <v>0</v>
      </c>
      <c r="R21" s="139" t="n">
        <f aca="false">SUM(AF23:AI23)</f>
        <v>0</v>
      </c>
      <c r="S21" s="140" t="n">
        <f aca="false">SUM(AT23:AW23)</f>
        <v>0</v>
      </c>
      <c r="T21" s="139" t="n">
        <f aca="false">SUM(B21,D21,F21,H21,J21,L21,N21,P21,R21,)</f>
        <v>75</v>
      </c>
      <c r="U21" s="140" t="n">
        <f aca="false">SUM(C21,E21,G21,I21,K21,M21,O21,Q21,S21)</f>
        <v>1</v>
      </c>
      <c r="V21" s="136"/>
      <c r="W21" s="111"/>
      <c r="X21" s="1" t="n">
        <f aca="false">BA18</f>
        <v>71</v>
      </c>
      <c r="Y21" s="1" t="n">
        <f aca="false">BB18</f>
        <v>15</v>
      </c>
      <c r="Z21" s="1" t="n">
        <f aca="false">BC18</f>
        <v>1</v>
      </c>
      <c r="AA21" s="1" t="n">
        <f aca="false">BD18</f>
        <v>0</v>
      </c>
      <c r="AB21" s="1" t="n">
        <f aca="false">BE18</f>
        <v>0</v>
      </c>
      <c r="AC21" s="1" t="n">
        <f aca="false">BF18</f>
        <v>0</v>
      </c>
      <c r="AD21" s="1" t="n">
        <f aca="false">BG18</f>
        <v>0</v>
      </c>
      <c r="AE21" s="1" t="n">
        <f aca="false">BH18</f>
        <v>0</v>
      </c>
      <c r="AF21" s="1" t="n">
        <f aca="false">BI18</f>
        <v>0</v>
      </c>
      <c r="AG21" s="1" t="n">
        <f aca="false">BJ18</f>
        <v>0</v>
      </c>
      <c r="AH21" s="1" t="n">
        <f aca="false">BK18</f>
        <v>0</v>
      </c>
      <c r="AI21" s="1" t="n">
        <f aca="false">BL18</f>
        <v>0</v>
      </c>
      <c r="AL21" s="1" t="n">
        <f aca="false">BN14</f>
        <v>2</v>
      </c>
      <c r="AM21" s="1" t="n">
        <f aca="false">BO14</f>
        <v>0</v>
      </c>
      <c r="AN21" s="1" t="n">
        <f aca="false">BP14</f>
        <v>0</v>
      </c>
      <c r="AO21" s="1" t="n">
        <f aca="false">BQ14</f>
        <v>0</v>
      </c>
      <c r="AP21" s="1" t="n">
        <f aca="false">BR14</f>
        <v>0</v>
      </c>
      <c r="AQ21" s="1" t="n">
        <f aca="false">BS14</f>
        <v>0</v>
      </c>
      <c r="AR21" s="1" t="n">
        <f aca="false">BT14</f>
        <v>0</v>
      </c>
      <c r="AS21" s="1" t="n">
        <f aca="false">BU14</f>
        <v>0</v>
      </c>
      <c r="AT21" s="1" t="n">
        <f aca="false">BV14</f>
        <v>0</v>
      </c>
      <c r="AU21" s="1" t="n">
        <f aca="false">BW14</f>
        <v>0</v>
      </c>
      <c r="AV21" s="1" t="n">
        <f aca="false">BX14</f>
        <v>0</v>
      </c>
      <c r="AW21" s="1" t="n">
        <f aca="false">BY14</f>
        <v>0</v>
      </c>
      <c r="BA21" s="138" t="n">
        <f aca="false">BN17+CA17</f>
        <v>88</v>
      </c>
      <c r="BB21" s="138" t="n">
        <f aca="false">BO17+CB17</f>
        <v>8</v>
      </c>
      <c r="BC21" s="138" t="n">
        <f aca="false">BP17+CC17</f>
        <v>1</v>
      </c>
      <c r="BD21" s="138" t="n">
        <f aca="false">BQ17+CD17</f>
        <v>0</v>
      </c>
      <c r="BE21" s="138" t="n">
        <f aca="false">BR17+CE17</f>
        <v>0</v>
      </c>
      <c r="BF21" s="138" t="n">
        <f aca="false">BS17+CF17</f>
        <v>0</v>
      </c>
      <c r="BG21" s="138" t="n">
        <f aca="false">BT17+CG17</f>
        <v>0</v>
      </c>
      <c r="BH21" s="138" t="n">
        <f aca="false">BU17+CH17</f>
        <v>0</v>
      </c>
      <c r="BI21" s="138" t="n">
        <f aca="false">BV17+CI17</f>
        <v>0</v>
      </c>
      <c r="BJ21" s="138" t="n">
        <f aca="false">BW17+CJ17</f>
        <v>0</v>
      </c>
      <c r="BK21" s="138" t="n">
        <f aca="false">BX17+CK17</f>
        <v>0</v>
      </c>
      <c r="BL21" s="138" t="n">
        <f aca="false">BY17+CL17</f>
        <v>0</v>
      </c>
      <c r="BM21" s="269"/>
      <c r="BN21" s="266" t="n">
        <v>1</v>
      </c>
      <c r="BO21" s="266" t="n">
        <v>0</v>
      </c>
      <c r="BP21" s="266" t="n">
        <v>0</v>
      </c>
      <c r="BQ21" s="266" t="n">
        <v>0</v>
      </c>
      <c r="BR21" s="266" t="n">
        <v>0</v>
      </c>
      <c r="BS21" s="266" t="n">
        <v>0</v>
      </c>
      <c r="BT21" s="266" t="n">
        <v>0</v>
      </c>
      <c r="BU21" s="266" t="n">
        <v>0</v>
      </c>
      <c r="BV21" s="266" t="n">
        <v>0</v>
      </c>
      <c r="BW21" s="266" t="n">
        <v>0</v>
      </c>
      <c r="BX21" s="266" t="n">
        <v>0</v>
      </c>
      <c r="BY21" s="266" t="n">
        <v>0</v>
      </c>
      <c r="BZ21" s="99"/>
      <c r="CA21" s="267" t="n">
        <v>67</v>
      </c>
      <c r="CB21" s="267" t="n">
        <v>11</v>
      </c>
      <c r="CC21" s="267" t="n">
        <v>0</v>
      </c>
      <c r="CD21" s="267" t="n">
        <v>0</v>
      </c>
      <c r="CE21" s="267" t="n">
        <v>0</v>
      </c>
      <c r="CF21" s="267" t="n">
        <v>0</v>
      </c>
      <c r="CG21" s="267" t="n">
        <v>0</v>
      </c>
      <c r="CH21" s="267" t="n">
        <v>0</v>
      </c>
      <c r="CI21" s="267" t="n">
        <v>0</v>
      </c>
      <c r="CJ21" s="267" t="n">
        <v>0</v>
      </c>
      <c r="CK21" s="267" t="n">
        <v>0</v>
      </c>
      <c r="CL21" s="267" t="n">
        <v>0</v>
      </c>
    </row>
    <row r="22" s="112" customFormat="true" ht="12.75" hidden="false" customHeight="false" outlineLevel="0" collapsed="false">
      <c r="A22" s="132" t="s">
        <v>99</v>
      </c>
      <c r="B22" s="139" t="n">
        <f aca="false">X24</f>
        <v>88</v>
      </c>
      <c r="C22" s="140" t="n">
        <f aca="false">AL24</f>
        <v>1</v>
      </c>
      <c r="D22" s="139" t="n">
        <f aca="false">Y24</f>
        <v>8</v>
      </c>
      <c r="E22" s="140" t="n">
        <f aca="false">AM24</f>
        <v>0</v>
      </c>
      <c r="F22" s="139" t="n">
        <f aca="false">Z24</f>
        <v>1</v>
      </c>
      <c r="G22" s="140" t="n">
        <f aca="false">AN24</f>
        <v>0</v>
      </c>
      <c r="H22" s="139" t="n">
        <f aca="false">AA24</f>
        <v>0</v>
      </c>
      <c r="I22" s="140" t="n">
        <f aca="false">AO24</f>
        <v>0</v>
      </c>
      <c r="J22" s="139" t="n">
        <f aca="false">AB24</f>
        <v>0</v>
      </c>
      <c r="K22" s="140" t="n">
        <f aca="false">AP24</f>
        <v>0</v>
      </c>
      <c r="L22" s="139" t="n">
        <f aca="false">AC24</f>
        <v>0</v>
      </c>
      <c r="M22" s="140" t="n">
        <f aca="false">AQ24</f>
        <v>0</v>
      </c>
      <c r="N22" s="139" t="n">
        <f aca="false">AD24</f>
        <v>0</v>
      </c>
      <c r="O22" s="140" t="n">
        <f aca="false">AR24</f>
        <v>0</v>
      </c>
      <c r="P22" s="139" t="n">
        <f aca="false">AE24</f>
        <v>0</v>
      </c>
      <c r="Q22" s="140" t="n">
        <f aca="false">AS24</f>
        <v>0</v>
      </c>
      <c r="R22" s="139" t="n">
        <f aca="false">SUM(AF24:AI24)</f>
        <v>0</v>
      </c>
      <c r="S22" s="140" t="n">
        <f aca="false">SUM(AT24:AW24)</f>
        <v>0</v>
      </c>
      <c r="T22" s="139" t="n">
        <f aca="false">SUM(B22,D22,F22,H22,J22,L22,N22,P22,R22,)</f>
        <v>97</v>
      </c>
      <c r="U22" s="140" t="n">
        <f aca="false">SUM(C22,E22,G22,I22,K22,M22,O22,Q22,S22)</f>
        <v>1</v>
      </c>
      <c r="V22" s="136"/>
      <c r="W22" s="111"/>
      <c r="X22" s="1" t="n">
        <f aca="false">BA19</f>
        <v>70</v>
      </c>
      <c r="Y22" s="1" t="n">
        <f aca="false">BB19</f>
        <v>15</v>
      </c>
      <c r="Z22" s="1" t="n">
        <f aca="false">BC19</f>
        <v>0</v>
      </c>
      <c r="AA22" s="1" t="n">
        <f aca="false">BD19</f>
        <v>0</v>
      </c>
      <c r="AB22" s="1" t="n">
        <f aca="false">BE19</f>
        <v>0</v>
      </c>
      <c r="AC22" s="1" t="n">
        <f aca="false">BF19</f>
        <v>0</v>
      </c>
      <c r="AD22" s="1" t="n">
        <f aca="false">BG19</f>
        <v>0</v>
      </c>
      <c r="AE22" s="1" t="n">
        <f aca="false">BH19</f>
        <v>0</v>
      </c>
      <c r="AF22" s="1" t="n">
        <f aca="false">BI19</f>
        <v>0</v>
      </c>
      <c r="AG22" s="1" t="n">
        <f aca="false">BJ19</f>
        <v>0</v>
      </c>
      <c r="AH22" s="1" t="n">
        <f aca="false">BK19</f>
        <v>0</v>
      </c>
      <c r="AI22" s="1" t="n">
        <f aca="false">BL19</f>
        <v>0</v>
      </c>
      <c r="AL22" s="1" t="n">
        <f aca="false">BN15</f>
        <v>2</v>
      </c>
      <c r="AM22" s="1" t="n">
        <f aca="false">BO15</f>
        <v>0</v>
      </c>
      <c r="AN22" s="1" t="n">
        <f aca="false">BP15</f>
        <v>0</v>
      </c>
      <c r="AO22" s="1" t="n">
        <f aca="false">BQ15</f>
        <v>0</v>
      </c>
      <c r="AP22" s="1" t="n">
        <f aca="false">BR15</f>
        <v>0</v>
      </c>
      <c r="AQ22" s="1" t="n">
        <f aca="false">BS15</f>
        <v>0</v>
      </c>
      <c r="AR22" s="1" t="n">
        <f aca="false">BT15</f>
        <v>0</v>
      </c>
      <c r="AS22" s="1" t="n">
        <f aca="false">BU15</f>
        <v>0</v>
      </c>
      <c r="AT22" s="1" t="n">
        <f aca="false">BV15</f>
        <v>0</v>
      </c>
      <c r="AU22" s="1" t="n">
        <f aca="false">BW15</f>
        <v>0</v>
      </c>
      <c r="AV22" s="1" t="n">
        <f aca="false">BX15</f>
        <v>0</v>
      </c>
      <c r="AW22" s="1" t="n">
        <f aca="false">BY15</f>
        <v>0</v>
      </c>
      <c r="BA22" s="138" t="n">
        <f aca="false">BN18+CA18</f>
        <v>65</v>
      </c>
      <c r="BB22" s="138" t="n">
        <f aca="false">BO18+CB18</f>
        <v>20</v>
      </c>
      <c r="BC22" s="138" t="n">
        <f aca="false">BP18+CC18</f>
        <v>0</v>
      </c>
      <c r="BD22" s="138" t="n">
        <f aca="false">BQ18+CD18</f>
        <v>0</v>
      </c>
      <c r="BE22" s="138" t="n">
        <f aca="false">BR18+CE18</f>
        <v>0</v>
      </c>
      <c r="BF22" s="138" t="n">
        <f aca="false">BS18+CF18</f>
        <v>0</v>
      </c>
      <c r="BG22" s="138" t="n">
        <f aca="false">BT18+CG18</f>
        <v>0</v>
      </c>
      <c r="BH22" s="138" t="n">
        <f aca="false">BU18+CH18</f>
        <v>0</v>
      </c>
      <c r="BI22" s="138" t="n">
        <f aca="false">BV18+CI18</f>
        <v>0</v>
      </c>
      <c r="BJ22" s="138" t="n">
        <f aca="false">BW18+CJ18</f>
        <v>0</v>
      </c>
      <c r="BK22" s="138" t="n">
        <f aca="false">BX18+CK18</f>
        <v>0</v>
      </c>
      <c r="BL22" s="138" t="n">
        <f aca="false">BY18+CL18</f>
        <v>0</v>
      </c>
      <c r="BM22" s="269"/>
      <c r="BN22" s="266" t="n">
        <v>0</v>
      </c>
      <c r="BO22" s="266" t="n">
        <v>0</v>
      </c>
      <c r="BP22" s="266" t="n">
        <v>0</v>
      </c>
      <c r="BQ22" s="266" t="n">
        <v>0</v>
      </c>
      <c r="BR22" s="266" t="n">
        <v>0</v>
      </c>
      <c r="BS22" s="266" t="n">
        <v>0</v>
      </c>
      <c r="BT22" s="266" t="n">
        <v>0</v>
      </c>
      <c r="BU22" s="266" t="n">
        <v>0</v>
      </c>
      <c r="BV22" s="266" t="n">
        <v>0</v>
      </c>
      <c r="BW22" s="266" t="n">
        <v>0</v>
      </c>
      <c r="BX22" s="266" t="n">
        <v>0</v>
      </c>
      <c r="BY22" s="266" t="n">
        <v>0</v>
      </c>
      <c r="BZ22" s="99"/>
      <c r="CA22" s="267" t="n">
        <v>33</v>
      </c>
      <c r="CB22" s="267" t="n">
        <v>9</v>
      </c>
      <c r="CC22" s="267" t="n">
        <v>0</v>
      </c>
      <c r="CD22" s="267" t="n">
        <v>0</v>
      </c>
      <c r="CE22" s="267" t="n">
        <v>0</v>
      </c>
      <c r="CF22" s="267" t="n">
        <v>0</v>
      </c>
      <c r="CG22" s="267" t="n">
        <v>0</v>
      </c>
      <c r="CH22" s="267" t="n">
        <v>0</v>
      </c>
      <c r="CI22" s="267" t="n">
        <v>0</v>
      </c>
      <c r="CJ22" s="267" t="n">
        <v>0</v>
      </c>
      <c r="CK22" s="267" t="n">
        <v>0</v>
      </c>
      <c r="CL22" s="267" t="n">
        <v>0</v>
      </c>
    </row>
    <row r="23" s="112" customFormat="true" ht="12.75" hidden="false" customHeight="false" outlineLevel="0" collapsed="false">
      <c r="A23" s="132" t="s">
        <v>100</v>
      </c>
      <c r="B23" s="139" t="n">
        <f aca="false">X25</f>
        <v>65</v>
      </c>
      <c r="C23" s="140" t="n">
        <f aca="false">AL25</f>
        <v>0</v>
      </c>
      <c r="D23" s="139" t="n">
        <f aca="false">Y25</f>
        <v>20</v>
      </c>
      <c r="E23" s="140" t="n">
        <f aca="false">AM25</f>
        <v>0</v>
      </c>
      <c r="F23" s="139" t="n">
        <f aca="false">Z25</f>
        <v>0</v>
      </c>
      <c r="G23" s="140" t="n">
        <f aca="false">AN25</f>
        <v>0</v>
      </c>
      <c r="H23" s="139" t="n">
        <f aca="false">AA25</f>
        <v>0</v>
      </c>
      <c r="I23" s="140" t="n">
        <f aca="false">AO25</f>
        <v>0</v>
      </c>
      <c r="J23" s="139" t="n">
        <f aca="false">AB25</f>
        <v>0</v>
      </c>
      <c r="K23" s="140" t="n">
        <f aca="false">AP25</f>
        <v>0</v>
      </c>
      <c r="L23" s="139" t="n">
        <f aca="false">AC25</f>
        <v>0</v>
      </c>
      <c r="M23" s="140" t="n">
        <f aca="false">AQ25</f>
        <v>0</v>
      </c>
      <c r="N23" s="139" t="n">
        <f aca="false">AD25</f>
        <v>0</v>
      </c>
      <c r="O23" s="140" t="n">
        <f aca="false">AR25</f>
        <v>0</v>
      </c>
      <c r="P23" s="139" t="n">
        <f aca="false">AE25</f>
        <v>0</v>
      </c>
      <c r="Q23" s="140" t="n">
        <f aca="false">AS25</f>
        <v>0</v>
      </c>
      <c r="R23" s="139" t="n">
        <f aca="false">SUM(AF25:AI25)</f>
        <v>0</v>
      </c>
      <c r="S23" s="140" t="n">
        <f aca="false">SUM(AT25:AW25)</f>
        <v>0</v>
      </c>
      <c r="T23" s="139" t="n">
        <f aca="false">SUM(B23,D23,F23,H23,J23,L23,N23,P23,R23,)</f>
        <v>85</v>
      </c>
      <c r="U23" s="140" t="n">
        <f aca="false">SUM(C23,E23,G23,I23,K23,M23,O23,Q23,S23)</f>
        <v>0</v>
      </c>
      <c r="V23" s="136"/>
      <c r="W23" s="111"/>
      <c r="X23" s="1" t="n">
        <f aca="false">BA20</f>
        <v>65</v>
      </c>
      <c r="Y23" s="1" t="n">
        <f aca="false">BB20</f>
        <v>10</v>
      </c>
      <c r="Z23" s="1" t="n">
        <f aca="false">BC20</f>
        <v>0</v>
      </c>
      <c r="AA23" s="1" t="n">
        <f aca="false">BD20</f>
        <v>0</v>
      </c>
      <c r="AB23" s="1" t="n">
        <f aca="false">BE20</f>
        <v>0</v>
      </c>
      <c r="AC23" s="1" t="n">
        <f aca="false">BF20</f>
        <v>0</v>
      </c>
      <c r="AD23" s="1" t="n">
        <f aca="false">BG20</f>
        <v>0</v>
      </c>
      <c r="AE23" s="1" t="n">
        <f aca="false">BH20</f>
        <v>0</v>
      </c>
      <c r="AF23" s="1" t="n">
        <f aca="false">BI20</f>
        <v>0</v>
      </c>
      <c r="AG23" s="1" t="n">
        <f aca="false">BJ20</f>
        <v>0</v>
      </c>
      <c r="AH23" s="1" t="n">
        <f aca="false">BK20</f>
        <v>0</v>
      </c>
      <c r="AI23" s="1" t="n">
        <f aca="false">BL20</f>
        <v>0</v>
      </c>
      <c r="AL23" s="1" t="n">
        <f aca="false">BN16</f>
        <v>1</v>
      </c>
      <c r="AM23" s="1" t="n">
        <f aca="false">BO16</f>
        <v>0</v>
      </c>
      <c r="AN23" s="1" t="n">
        <f aca="false">BP16</f>
        <v>0</v>
      </c>
      <c r="AO23" s="1" t="n">
        <f aca="false">BQ16</f>
        <v>0</v>
      </c>
      <c r="AP23" s="1" t="n">
        <f aca="false">BR16</f>
        <v>0</v>
      </c>
      <c r="AQ23" s="1" t="n">
        <f aca="false">BS16</f>
        <v>0</v>
      </c>
      <c r="AR23" s="1" t="n">
        <f aca="false">BT16</f>
        <v>0</v>
      </c>
      <c r="AS23" s="1" t="n">
        <f aca="false">BU16</f>
        <v>0</v>
      </c>
      <c r="AT23" s="1" t="n">
        <f aca="false">BV16</f>
        <v>0</v>
      </c>
      <c r="AU23" s="1" t="n">
        <f aca="false">BW16</f>
        <v>0</v>
      </c>
      <c r="AV23" s="1" t="n">
        <f aca="false">BX16</f>
        <v>0</v>
      </c>
      <c r="AW23" s="1" t="n">
        <f aca="false">BY16</f>
        <v>0</v>
      </c>
      <c r="BA23" s="138" t="n">
        <f aca="false">BN19+CA19</f>
        <v>79</v>
      </c>
      <c r="BB23" s="138" t="n">
        <f aca="false">BO19+CB19</f>
        <v>15</v>
      </c>
      <c r="BC23" s="138" t="n">
        <f aca="false">BP19+CC19</f>
        <v>1</v>
      </c>
      <c r="BD23" s="138" t="n">
        <f aca="false">BQ19+CD19</f>
        <v>0</v>
      </c>
      <c r="BE23" s="138" t="n">
        <f aca="false">BR19+CE19</f>
        <v>0</v>
      </c>
      <c r="BF23" s="138" t="n">
        <f aca="false">BS19+CF19</f>
        <v>0</v>
      </c>
      <c r="BG23" s="138" t="n">
        <f aca="false">BT19+CG19</f>
        <v>0</v>
      </c>
      <c r="BH23" s="138" t="n">
        <f aca="false">BU19+CH19</f>
        <v>0</v>
      </c>
      <c r="BI23" s="138" t="n">
        <f aca="false">BV19+CI19</f>
        <v>0</v>
      </c>
      <c r="BJ23" s="138" t="n">
        <f aca="false">BW19+CJ19</f>
        <v>0</v>
      </c>
      <c r="BK23" s="138" t="n">
        <f aca="false">BX19+CK19</f>
        <v>0</v>
      </c>
      <c r="BL23" s="138" t="n">
        <f aca="false">BY19+CL19</f>
        <v>0</v>
      </c>
      <c r="BM23" s="269"/>
      <c r="BN23" s="266" t="n">
        <v>0</v>
      </c>
      <c r="BO23" s="266" t="n">
        <v>1</v>
      </c>
      <c r="BP23" s="266" t="n">
        <v>0</v>
      </c>
      <c r="BQ23" s="266" t="n">
        <v>0</v>
      </c>
      <c r="BR23" s="266" t="n">
        <v>0</v>
      </c>
      <c r="BS23" s="266" t="n">
        <v>0</v>
      </c>
      <c r="BT23" s="266" t="n">
        <v>0</v>
      </c>
      <c r="BU23" s="266" t="n">
        <v>0</v>
      </c>
      <c r="BV23" s="266" t="n">
        <v>0</v>
      </c>
      <c r="BW23" s="266" t="n">
        <v>0</v>
      </c>
      <c r="BX23" s="266" t="n">
        <v>0</v>
      </c>
      <c r="BY23" s="266" t="n">
        <v>0</v>
      </c>
      <c r="BZ23" s="99"/>
      <c r="CA23" s="267" t="n">
        <v>16</v>
      </c>
      <c r="CB23" s="267" t="n">
        <v>3</v>
      </c>
      <c r="CC23" s="267" t="n">
        <v>1</v>
      </c>
      <c r="CD23" s="267" t="n">
        <v>0</v>
      </c>
      <c r="CE23" s="267" t="n">
        <v>0</v>
      </c>
      <c r="CF23" s="267" t="n">
        <v>0</v>
      </c>
      <c r="CG23" s="267" t="n">
        <v>0</v>
      </c>
      <c r="CH23" s="267" t="n">
        <v>0</v>
      </c>
      <c r="CI23" s="267" t="n">
        <v>0</v>
      </c>
      <c r="CJ23" s="267" t="n">
        <v>0</v>
      </c>
      <c r="CK23" s="267" t="n">
        <v>0</v>
      </c>
      <c r="CL23" s="267" t="n">
        <v>0</v>
      </c>
    </row>
    <row r="24" s="112" customFormat="true" ht="12.75" hidden="false" customHeight="false" outlineLevel="0" collapsed="false">
      <c r="A24" s="132" t="s">
        <v>101</v>
      </c>
      <c r="B24" s="139" t="n">
        <f aca="false">X26</f>
        <v>79</v>
      </c>
      <c r="C24" s="140" t="n">
        <f aca="false">AL26</f>
        <v>2</v>
      </c>
      <c r="D24" s="139" t="n">
        <f aca="false">Y26</f>
        <v>15</v>
      </c>
      <c r="E24" s="140" t="n">
        <f aca="false">AM26</f>
        <v>0</v>
      </c>
      <c r="F24" s="139" t="n">
        <f aca="false">Z26</f>
        <v>1</v>
      </c>
      <c r="G24" s="140" t="n">
        <f aca="false">AN26</f>
        <v>0</v>
      </c>
      <c r="H24" s="139" t="n">
        <f aca="false">AA26</f>
        <v>0</v>
      </c>
      <c r="I24" s="140" t="n">
        <f aca="false">AO26</f>
        <v>0</v>
      </c>
      <c r="J24" s="139" t="n">
        <f aca="false">AB26</f>
        <v>0</v>
      </c>
      <c r="K24" s="140" t="n">
        <f aca="false">AP26</f>
        <v>0</v>
      </c>
      <c r="L24" s="139" t="n">
        <f aca="false">AC26</f>
        <v>0</v>
      </c>
      <c r="M24" s="140" t="n">
        <f aca="false">AQ26</f>
        <v>0</v>
      </c>
      <c r="N24" s="139" t="n">
        <f aca="false">AD26</f>
        <v>0</v>
      </c>
      <c r="O24" s="140" t="n">
        <f aca="false">AR26</f>
        <v>0</v>
      </c>
      <c r="P24" s="139" t="n">
        <f aca="false">AE26</f>
        <v>0</v>
      </c>
      <c r="Q24" s="140" t="n">
        <f aca="false">AS26</f>
        <v>0</v>
      </c>
      <c r="R24" s="139" t="n">
        <f aca="false">SUM(AF26:AI26)</f>
        <v>0</v>
      </c>
      <c r="S24" s="140" t="n">
        <f aca="false">SUM(AT26:AW26)</f>
        <v>0</v>
      </c>
      <c r="T24" s="139" t="n">
        <f aca="false">SUM(B24,D24,F24,H24,J24,L24,N24,P24,R24,)</f>
        <v>95</v>
      </c>
      <c r="U24" s="140" t="n">
        <f aca="false">SUM(C24,E24,G24,I24,K24,M24,O24,Q24,S24)</f>
        <v>2</v>
      </c>
      <c r="V24" s="136"/>
      <c r="W24" s="111"/>
      <c r="X24" s="1" t="n">
        <f aca="false">BA21</f>
        <v>88</v>
      </c>
      <c r="Y24" s="1" t="n">
        <f aca="false">BB21</f>
        <v>8</v>
      </c>
      <c r="Z24" s="1" t="n">
        <f aca="false">BC21</f>
        <v>1</v>
      </c>
      <c r="AA24" s="1" t="n">
        <f aca="false">BD21</f>
        <v>0</v>
      </c>
      <c r="AB24" s="1" t="n">
        <f aca="false">BE21</f>
        <v>0</v>
      </c>
      <c r="AC24" s="1" t="n">
        <f aca="false">BF21</f>
        <v>0</v>
      </c>
      <c r="AD24" s="1" t="n">
        <f aca="false">BG21</f>
        <v>0</v>
      </c>
      <c r="AE24" s="1" t="n">
        <f aca="false">BH21</f>
        <v>0</v>
      </c>
      <c r="AF24" s="1" t="n">
        <f aca="false">BI21</f>
        <v>0</v>
      </c>
      <c r="AG24" s="1" t="n">
        <f aca="false">BJ21</f>
        <v>0</v>
      </c>
      <c r="AH24" s="1" t="n">
        <f aca="false">BK21</f>
        <v>0</v>
      </c>
      <c r="AI24" s="1" t="n">
        <f aca="false">BL21</f>
        <v>0</v>
      </c>
      <c r="AL24" s="1" t="n">
        <f aca="false">BN17</f>
        <v>1</v>
      </c>
      <c r="AM24" s="1" t="n">
        <f aca="false">BO17</f>
        <v>0</v>
      </c>
      <c r="AN24" s="1" t="n">
        <f aca="false">BP17</f>
        <v>0</v>
      </c>
      <c r="AO24" s="1" t="n">
        <f aca="false">BQ17</f>
        <v>0</v>
      </c>
      <c r="AP24" s="1" t="n">
        <f aca="false">BR17</f>
        <v>0</v>
      </c>
      <c r="AQ24" s="1" t="n">
        <f aca="false">BS17</f>
        <v>0</v>
      </c>
      <c r="AR24" s="1" t="n">
        <f aca="false">BT17</f>
        <v>0</v>
      </c>
      <c r="AS24" s="1" t="n">
        <f aca="false">BU17</f>
        <v>0</v>
      </c>
      <c r="AT24" s="1" t="n">
        <f aca="false">BV17</f>
        <v>0</v>
      </c>
      <c r="AU24" s="1" t="n">
        <f aca="false">BW17</f>
        <v>0</v>
      </c>
      <c r="AV24" s="1" t="n">
        <f aca="false">BX17</f>
        <v>0</v>
      </c>
      <c r="AW24" s="1" t="n">
        <f aca="false">BY17</f>
        <v>0</v>
      </c>
      <c r="BA24" s="138" t="n">
        <f aca="false">BN20+CA20</f>
        <v>83</v>
      </c>
      <c r="BB24" s="138" t="n">
        <f aca="false">BO20+CB20</f>
        <v>18</v>
      </c>
      <c r="BC24" s="138" t="n">
        <f aca="false">BP20+CC20</f>
        <v>0</v>
      </c>
      <c r="BD24" s="138" t="n">
        <f aca="false">BQ20+CD20</f>
        <v>0</v>
      </c>
      <c r="BE24" s="138" t="n">
        <f aca="false">BR20+CE20</f>
        <v>0</v>
      </c>
      <c r="BF24" s="138" t="n">
        <f aca="false">BS20+CF20</f>
        <v>0</v>
      </c>
      <c r="BG24" s="138" t="n">
        <f aca="false">BT20+CG20</f>
        <v>0</v>
      </c>
      <c r="BH24" s="138" t="n">
        <f aca="false">BU20+CH20</f>
        <v>0</v>
      </c>
      <c r="BI24" s="138" t="n">
        <f aca="false">BV20+CI20</f>
        <v>0</v>
      </c>
      <c r="BJ24" s="138" t="n">
        <f aca="false">BW20+CJ20</f>
        <v>0</v>
      </c>
      <c r="BK24" s="138" t="n">
        <f aca="false">BX20+CK20</f>
        <v>0</v>
      </c>
      <c r="BL24" s="138" t="n">
        <f aca="false">BY20+CL20</f>
        <v>0</v>
      </c>
      <c r="BM24" s="269"/>
      <c r="BN24" s="266" t="n">
        <v>0</v>
      </c>
      <c r="BO24" s="266" t="n">
        <v>0</v>
      </c>
      <c r="BP24" s="266" t="n">
        <v>0</v>
      </c>
      <c r="BQ24" s="266" t="n">
        <v>0</v>
      </c>
      <c r="BR24" s="266" t="n">
        <v>0</v>
      </c>
      <c r="BS24" s="266" t="n">
        <v>0</v>
      </c>
      <c r="BT24" s="266" t="n">
        <v>0</v>
      </c>
      <c r="BU24" s="266" t="n">
        <v>0</v>
      </c>
      <c r="BV24" s="266" t="n">
        <v>0</v>
      </c>
      <c r="BW24" s="266" t="n">
        <v>0</v>
      </c>
      <c r="BX24" s="266" t="n">
        <v>0</v>
      </c>
      <c r="BY24" s="266" t="n">
        <v>0</v>
      </c>
      <c r="BZ24" s="99"/>
      <c r="CA24" s="267" t="n">
        <v>9</v>
      </c>
      <c r="CB24" s="267" t="n">
        <v>4</v>
      </c>
      <c r="CC24" s="267" t="n">
        <v>0</v>
      </c>
      <c r="CD24" s="267" t="n">
        <v>0</v>
      </c>
      <c r="CE24" s="267" t="n">
        <v>0</v>
      </c>
      <c r="CF24" s="267" t="n">
        <v>0</v>
      </c>
      <c r="CG24" s="267" t="n">
        <v>0</v>
      </c>
      <c r="CH24" s="267" t="n">
        <v>0</v>
      </c>
      <c r="CI24" s="267" t="n">
        <v>0</v>
      </c>
      <c r="CJ24" s="267" t="n">
        <v>0</v>
      </c>
      <c r="CK24" s="267" t="n">
        <v>0</v>
      </c>
      <c r="CL24" s="267" t="n">
        <v>0</v>
      </c>
    </row>
    <row r="25" s="112" customFormat="true" ht="12.75" hidden="false" customHeight="false" outlineLevel="0" collapsed="false">
      <c r="A25" s="132" t="s">
        <v>102</v>
      </c>
      <c r="B25" s="139" t="n">
        <f aca="false">X27</f>
        <v>83</v>
      </c>
      <c r="C25" s="140" t="n">
        <f aca="false">AL27</f>
        <v>0</v>
      </c>
      <c r="D25" s="139" t="n">
        <f aca="false">Y27</f>
        <v>18</v>
      </c>
      <c r="E25" s="140" t="n">
        <f aca="false">AM27</f>
        <v>0</v>
      </c>
      <c r="F25" s="139" t="n">
        <f aca="false">Z27</f>
        <v>0</v>
      </c>
      <c r="G25" s="140" t="n">
        <f aca="false">AN27</f>
        <v>0</v>
      </c>
      <c r="H25" s="139" t="n">
        <f aca="false">AA27</f>
        <v>0</v>
      </c>
      <c r="I25" s="140" t="n">
        <f aca="false">AO27</f>
        <v>0</v>
      </c>
      <c r="J25" s="139" t="n">
        <f aca="false">AB27</f>
        <v>0</v>
      </c>
      <c r="K25" s="140" t="n">
        <f aca="false">AP27</f>
        <v>0</v>
      </c>
      <c r="L25" s="139" t="n">
        <f aca="false">AC27</f>
        <v>0</v>
      </c>
      <c r="M25" s="140" t="n">
        <f aca="false">AQ27</f>
        <v>0</v>
      </c>
      <c r="N25" s="139" t="n">
        <f aca="false">AD27</f>
        <v>0</v>
      </c>
      <c r="O25" s="140" t="n">
        <f aca="false">AR27</f>
        <v>0</v>
      </c>
      <c r="P25" s="139" t="n">
        <f aca="false">AE27</f>
        <v>0</v>
      </c>
      <c r="Q25" s="140" t="n">
        <f aca="false">AS27</f>
        <v>0</v>
      </c>
      <c r="R25" s="139" t="n">
        <f aca="false">SUM(AF27:AI27)</f>
        <v>0</v>
      </c>
      <c r="S25" s="140" t="n">
        <f aca="false">SUM(AT27:AW27)</f>
        <v>0</v>
      </c>
      <c r="T25" s="139" t="n">
        <f aca="false">SUM(B25,D25,F25,H25,J25,L25,N25,P25,R25,)</f>
        <v>101</v>
      </c>
      <c r="U25" s="140" t="n">
        <f aca="false">SUM(C25,E25,G25,I25,K25,M25,O25,Q25,S25)</f>
        <v>0</v>
      </c>
      <c r="V25" s="136"/>
      <c r="W25" s="111"/>
      <c r="X25" s="1" t="n">
        <f aca="false">BA22</f>
        <v>65</v>
      </c>
      <c r="Y25" s="1" t="n">
        <f aca="false">BB22</f>
        <v>20</v>
      </c>
      <c r="Z25" s="1" t="n">
        <f aca="false">BC22</f>
        <v>0</v>
      </c>
      <c r="AA25" s="1" t="n">
        <f aca="false">BD22</f>
        <v>0</v>
      </c>
      <c r="AB25" s="1" t="n">
        <f aca="false">BE22</f>
        <v>0</v>
      </c>
      <c r="AC25" s="1" t="n">
        <f aca="false">BF22</f>
        <v>0</v>
      </c>
      <c r="AD25" s="1" t="n">
        <f aca="false">BG22</f>
        <v>0</v>
      </c>
      <c r="AE25" s="1" t="n">
        <f aca="false">BH22</f>
        <v>0</v>
      </c>
      <c r="AF25" s="1" t="n">
        <f aca="false">BI22</f>
        <v>0</v>
      </c>
      <c r="AG25" s="1" t="n">
        <f aca="false">BJ22</f>
        <v>0</v>
      </c>
      <c r="AH25" s="1" t="n">
        <f aca="false">BK22</f>
        <v>0</v>
      </c>
      <c r="AI25" s="1" t="n">
        <f aca="false">BL22</f>
        <v>0</v>
      </c>
      <c r="AL25" s="1" t="n">
        <f aca="false">BN18</f>
        <v>0</v>
      </c>
      <c r="AM25" s="1" t="n">
        <f aca="false">BO18</f>
        <v>0</v>
      </c>
      <c r="AN25" s="1" t="n">
        <f aca="false">BP18</f>
        <v>0</v>
      </c>
      <c r="AO25" s="1" t="n">
        <f aca="false">BQ18</f>
        <v>0</v>
      </c>
      <c r="AP25" s="1" t="n">
        <f aca="false">BR18</f>
        <v>0</v>
      </c>
      <c r="AQ25" s="1" t="n">
        <f aca="false">BS18</f>
        <v>0</v>
      </c>
      <c r="AR25" s="1" t="n">
        <f aca="false">BT18</f>
        <v>0</v>
      </c>
      <c r="AS25" s="1" t="n">
        <f aca="false">BU18</f>
        <v>0</v>
      </c>
      <c r="AT25" s="1" t="n">
        <f aca="false">BV18</f>
        <v>0</v>
      </c>
      <c r="AU25" s="1" t="n">
        <f aca="false">BW18</f>
        <v>0</v>
      </c>
      <c r="AV25" s="1" t="n">
        <f aca="false">BX18</f>
        <v>0</v>
      </c>
      <c r="AW25" s="1" t="n">
        <f aca="false">BY18</f>
        <v>0</v>
      </c>
      <c r="BA25" s="138" t="n">
        <f aca="false">BN21+CA21</f>
        <v>68</v>
      </c>
      <c r="BB25" s="138" t="n">
        <f aca="false">BO21+CB21</f>
        <v>11</v>
      </c>
      <c r="BC25" s="138" t="n">
        <f aca="false">BP21+CC21</f>
        <v>0</v>
      </c>
      <c r="BD25" s="138" t="n">
        <f aca="false">BQ21+CD21</f>
        <v>0</v>
      </c>
      <c r="BE25" s="138" t="n">
        <f aca="false">BR21+CE21</f>
        <v>0</v>
      </c>
      <c r="BF25" s="138" t="n">
        <f aca="false">BS21+CF21</f>
        <v>0</v>
      </c>
      <c r="BG25" s="138" t="n">
        <f aca="false">BT21+CG21</f>
        <v>0</v>
      </c>
      <c r="BH25" s="138" t="n">
        <f aca="false">BU21+CH21</f>
        <v>0</v>
      </c>
      <c r="BI25" s="138" t="n">
        <f aca="false">BV21+CI21</f>
        <v>0</v>
      </c>
      <c r="BJ25" s="138" t="n">
        <f aca="false">BW21+CJ21</f>
        <v>0</v>
      </c>
      <c r="BK25" s="138" t="n">
        <f aca="false">BX21+CK21</f>
        <v>0</v>
      </c>
      <c r="BL25" s="138" t="n">
        <f aca="false">BY21+CL21</f>
        <v>0</v>
      </c>
      <c r="BM25" s="269"/>
      <c r="BN25" s="266" t="n">
        <v>0</v>
      </c>
      <c r="BO25" s="266" t="n">
        <v>0</v>
      </c>
      <c r="BP25" s="266" t="n">
        <v>0</v>
      </c>
      <c r="BQ25" s="266" t="n">
        <v>0</v>
      </c>
      <c r="BR25" s="266" t="n">
        <v>0</v>
      </c>
      <c r="BS25" s="266" t="n">
        <v>0</v>
      </c>
      <c r="BT25" s="266" t="n">
        <v>0</v>
      </c>
      <c r="BU25" s="266" t="n">
        <v>0</v>
      </c>
      <c r="BV25" s="266" t="n">
        <v>0</v>
      </c>
      <c r="BW25" s="266" t="n">
        <v>0</v>
      </c>
      <c r="BX25" s="266" t="n">
        <v>0</v>
      </c>
      <c r="BY25" s="266" t="n">
        <v>0</v>
      </c>
      <c r="BZ25" s="99"/>
      <c r="CA25" s="267" t="n">
        <v>8</v>
      </c>
      <c r="CB25" s="267" t="n">
        <v>6</v>
      </c>
      <c r="CC25" s="267" t="n">
        <v>0</v>
      </c>
      <c r="CD25" s="267" t="n">
        <v>0</v>
      </c>
      <c r="CE25" s="267" t="n">
        <v>0</v>
      </c>
      <c r="CF25" s="267" t="n">
        <v>0</v>
      </c>
      <c r="CG25" s="267" t="n">
        <v>0</v>
      </c>
      <c r="CH25" s="267" t="n">
        <v>0</v>
      </c>
      <c r="CI25" s="267" t="n">
        <v>0</v>
      </c>
      <c r="CJ25" s="267" t="n">
        <v>0</v>
      </c>
      <c r="CK25" s="267" t="n">
        <v>0</v>
      </c>
      <c r="CL25" s="267" t="n">
        <v>0</v>
      </c>
    </row>
    <row r="26" s="112" customFormat="true" ht="13.15" hidden="false" customHeight="false" outlineLevel="0" collapsed="false">
      <c r="A26" s="132" t="s">
        <v>103</v>
      </c>
      <c r="B26" s="139" t="n">
        <f aca="false">X28</f>
        <v>68</v>
      </c>
      <c r="C26" s="140" t="n">
        <f aca="false">AL28</f>
        <v>1</v>
      </c>
      <c r="D26" s="139" t="n">
        <f aca="false">Y28</f>
        <v>11</v>
      </c>
      <c r="E26" s="140" t="n">
        <f aca="false">AM28</f>
        <v>0</v>
      </c>
      <c r="F26" s="139" t="n">
        <f aca="false">Z28</f>
        <v>0</v>
      </c>
      <c r="G26" s="140" t="n">
        <f aca="false">AN28</f>
        <v>0</v>
      </c>
      <c r="H26" s="139" t="n">
        <f aca="false">AA28</f>
        <v>0</v>
      </c>
      <c r="I26" s="140" t="n">
        <f aca="false">AO28</f>
        <v>0</v>
      </c>
      <c r="J26" s="139" t="n">
        <f aca="false">AB28</f>
        <v>0</v>
      </c>
      <c r="K26" s="140" t="n">
        <f aca="false">AP28</f>
        <v>0</v>
      </c>
      <c r="L26" s="139" t="n">
        <f aca="false">AC28</f>
        <v>0</v>
      </c>
      <c r="M26" s="140" t="n">
        <f aca="false">AQ28</f>
        <v>0</v>
      </c>
      <c r="N26" s="139" t="n">
        <f aca="false">AD28</f>
        <v>0</v>
      </c>
      <c r="O26" s="140" t="n">
        <f aca="false">AR28</f>
        <v>0</v>
      </c>
      <c r="P26" s="139" t="n">
        <f aca="false">AE28</f>
        <v>0</v>
      </c>
      <c r="Q26" s="140" t="n">
        <f aca="false">AS28</f>
        <v>0</v>
      </c>
      <c r="R26" s="139" t="n">
        <f aca="false">SUM(AF28:AI28)</f>
        <v>0</v>
      </c>
      <c r="S26" s="140" t="n">
        <f aca="false">SUM(AT28:AW28)</f>
        <v>0</v>
      </c>
      <c r="T26" s="139" t="n">
        <f aca="false">SUM(B26,D26,F26,H26,J26,L26,N26,P26,R26,)</f>
        <v>79</v>
      </c>
      <c r="U26" s="140" t="n">
        <f aca="false">SUM(C26,E26,G26,I26,K26,M26,O26,Q26,S26)</f>
        <v>1</v>
      </c>
      <c r="V26" s="136"/>
      <c r="W26" s="111"/>
      <c r="X26" s="1" t="n">
        <f aca="false">BA23</f>
        <v>79</v>
      </c>
      <c r="Y26" s="1" t="n">
        <f aca="false">BB23</f>
        <v>15</v>
      </c>
      <c r="Z26" s="1" t="n">
        <f aca="false">BC23</f>
        <v>1</v>
      </c>
      <c r="AA26" s="1" t="n">
        <f aca="false">BD23</f>
        <v>0</v>
      </c>
      <c r="AB26" s="1" t="n">
        <f aca="false">BE23</f>
        <v>0</v>
      </c>
      <c r="AC26" s="1" t="n">
        <f aca="false">BF23</f>
        <v>0</v>
      </c>
      <c r="AD26" s="1" t="n">
        <f aca="false">BG23</f>
        <v>0</v>
      </c>
      <c r="AE26" s="1" t="n">
        <f aca="false">BH23</f>
        <v>0</v>
      </c>
      <c r="AF26" s="1" t="n">
        <f aca="false">BI23</f>
        <v>0</v>
      </c>
      <c r="AG26" s="1" t="n">
        <f aca="false">BJ23</f>
        <v>0</v>
      </c>
      <c r="AH26" s="1" t="n">
        <f aca="false">BK23</f>
        <v>0</v>
      </c>
      <c r="AI26" s="1" t="n">
        <f aca="false">BL23</f>
        <v>0</v>
      </c>
      <c r="AL26" s="1" t="n">
        <f aca="false">BN19</f>
        <v>2</v>
      </c>
      <c r="AM26" s="1" t="n">
        <f aca="false">BO19</f>
        <v>0</v>
      </c>
      <c r="AN26" s="1" t="n">
        <f aca="false">BP19</f>
        <v>0</v>
      </c>
      <c r="AO26" s="1" t="n">
        <f aca="false">BQ19</f>
        <v>0</v>
      </c>
      <c r="AP26" s="1" t="n">
        <f aca="false">BR19</f>
        <v>0</v>
      </c>
      <c r="AQ26" s="1" t="n">
        <f aca="false">BS19</f>
        <v>0</v>
      </c>
      <c r="AR26" s="1" t="n">
        <f aca="false">BT19</f>
        <v>0</v>
      </c>
      <c r="AS26" s="1" t="n">
        <f aca="false">BU19</f>
        <v>0</v>
      </c>
      <c r="AT26" s="1" t="n">
        <f aca="false">BV19</f>
        <v>0</v>
      </c>
      <c r="AU26" s="1" t="n">
        <f aca="false">BW19</f>
        <v>0</v>
      </c>
      <c r="AV26" s="1" t="n">
        <f aca="false">BX19</f>
        <v>0</v>
      </c>
      <c r="AW26" s="1" t="n">
        <f aca="false">BY19</f>
        <v>0</v>
      </c>
      <c r="BA26" s="138" t="n">
        <f aca="false">BN22+CA22</f>
        <v>33</v>
      </c>
      <c r="BB26" s="138" t="n">
        <f aca="false">BO22+CB22</f>
        <v>9</v>
      </c>
      <c r="BC26" s="138" t="n">
        <f aca="false">BP22+CC22</f>
        <v>0</v>
      </c>
      <c r="BD26" s="138" t="n">
        <f aca="false">BQ22+CD22</f>
        <v>0</v>
      </c>
      <c r="BE26" s="138" t="n">
        <f aca="false">BR22+CE22</f>
        <v>0</v>
      </c>
      <c r="BF26" s="138" t="n">
        <f aca="false">BS22+CF22</f>
        <v>0</v>
      </c>
      <c r="BG26" s="138" t="n">
        <f aca="false">BT22+CG22</f>
        <v>0</v>
      </c>
      <c r="BH26" s="138" t="n">
        <f aca="false">BU22+CH22</f>
        <v>0</v>
      </c>
      <c r="BI26" s="138" t="n">
        <f aca="false">BV22+CI22</f>
        <v>0</v>
      </c>
      <c r="BJ26" s="138" t="n">
        <f aca="false">BW22+CJ22</f>
        <v>0</v>
      </c>
      <c r="BK26" s="138" t="n">
        <f aca="false">BX22+CK22</f>
        <v>0</v>
      </c>
      <c r="BL26" s="138" t="n">
        <f aca="false">BY22+CL22</f>
        <v>0</v>
      </c>
      <c r="BM26" s="269"/>
      <c r="BN26" s="266" t="n">
        <v>0</v>
      </c>
      <c r="BO26" s="266" t="n">
        <v>0</v>
      </c>
      <c r="BP26" s="266" t="n">
        <v>0</v>
      </c>
      <c r="BQ26" s="266" t="n">
        <v>0</v>
      </c>
      <c r="BR26" s="266" t="n">
        <v>0</v>
      </c>
      <c r="BS26" s="266" t="n">
        <v>0</v>
      </c>
      <c r="BT26" s="266" t="n">
        <v>0</v>
      </c>
      <c r="BU26" s="266" t="n">
        <v>0</v>
      </c>
      <c r="BV26" s="266" t="n">
        <v>0</v>
      </c>
      <c r="BW26" s="266" t="n">
        <v>0</v>
      </c>
      <c r="BX26" s="266" t="n">
        <v>0</v>
      </c>
      <c r="BY26" s="266" t="n">
        <v>0</v>
      </c>
      <c r="BZ26" s="99"/>
      <c r="CA26" s="267" t="n">
        <v>1</v>
      </c>
      <c r="CB26" s="267" t="n">
        <v>0</v>
      </c>
      <c r="CC26" s="267" t="n">
        <v>0</v>
      </c>
      <c r="CD26" s="267" t="n">
        <v>0</v>
      </c>
      <c r="CE26" s="267" t="n">
        <v>0</v>
      </c>
      <c r="CF26" s="267" t="n">
        <v>0</v>
      </c>
      <c r="CG26" s="267" t="n">
        <v>0</v>
      </c>
      <c r="CH26" s="267" t="n">
        <v>0</v>
      </c>
      <c r="CI26" s="267" t="n">
        <v>0</v>
      </c>
      <c r="CJ26" s="267" t="n">
        <v>0</v>
      </c>
      <c r="CK26" s="267" t="n">
        <v>0</v>
      </c>
      <c r="CL26" s="267" t="n">
        <v>0</v>
      </c>
    </row>
    <row r="27" s="112" customFormat="true" ht="13.15" hidden="false" customHeight="false" outlineLevel="0" collapsed="false">
      <c r="A27" s="132" t="s">
        <v>104</v>
      </c>
      <c r="B27" s="139" t="n">
        <f aca="false">X29</f>
        <v>33</v>
      </c>
      <c r="C27" s="140" t="n">
        <f aca="false">AL29</f>
        <v>0</v>
      </c>
      <c r="D27" s="139" t="n">
        <f aca="false">Y29</f>
        <v>9</v>
      </c>
      <c r="E27" s="140" t="n">
        <f aca="false">AM29</f>
        <v>0</v>
      </c>
      <c r="F27" s="139" t="n">
        <f aca="false">Z29</f>
        <v>0</v>
      </c>
      <c r="G27" s="140" t="n">
        <f aca="false">AN29</f>
        <v>0</v>
      </c>
      <c r="H27" s="139" t="n">
        <f aca="false">AA29</f>
        <v>0</v>
      </c>
      <c r="I27" s="140" t="n">
        <f aca="false">AO29</f>
        <v>0</v>
      </c>
      <c r="J27" s="139" t="n">
        <f aca="false">AB29</f>
        <v>0</v>
      </c>
      <c r="K27" s="140" t="n">
        <f aca="false">AP29</f>
        <v>0</v>
      </c>
      <c r="L27" s="139" t="n">
        <f aca="false">AC29</f>
        <v>0</v>
      </c>
      <c r="M27" s="140" t="n">
        <f aca="false">AQ29</f>
        <v>0</v>
      </c>
      <c r="N27" s="139" t="n">
        <f aca="false">AD29</f>
        <v>0</v>
      </c>
      <c r="O27" s="140" t="n">
        <f aca="false">AR29</f>
        <v>0</v>
      </c>
      <c r="P27" s="139" t="n">
        <f aca="false">AE29</f>
        <v>0</v>
      </c>
      <c r="Q27" s="140" t="n">
        <f aca="false">AS29</f>
        <v>0</v>
      </c>
      <c r="R27" s="139" t="n">
        <f aca="false">SUM(AF29:AI29)</f>
        <v>0</v>
      </c>
      <c r="S27" s="140" t="n">
        <f aca="false">SUM(AT29:AW29)</f>
        <v>0</v>
      </c>
      <c r="T27" s="139" t="n">
        <f aca="false">SUM(B27,D27,F27,H27,J27,L27,N27,P27,R27,)</f>
        <v>42</v>
      </c>
      <c r="U27" s="140" t="n">
        <f aca="false">SUM(C27,E27,G27,I27,K27,M27,O27,Q27,S27)</f>
        <v>0</v>
      </c>
      <c r="V27" s="136"/>
      <c r="W27" s="111"/>
      <c r="X27" s="1" t="n">
        <f aca="false">BA24</f>
        <v>83</v>
      </c>
      <c r="Y27" s="1" t="n">
        <f aca="false">BB24</f>
        <v>18</v>
      </c>
      <c r="Z27" s="1" t="n">
        <f aca="false">BC24</f>
        <v>0</v>
      </c>
      <c r="AA27" s="1" t="n">
        <f aca="false">BD24</f>
        <v>0</v>
      </c>
      <c r="AB27" s="1" t="n">
        <f aca="false">BE24</f>
        <v>0</v>
      </c>
      <c r="AC27" s="1" t="n">
        <f aca="false">BF24</f>
        <v>0</v>
      </c>
      <c r="AD27" s="1" t="n">
        <f aca="false">BG24</f>
        <v>0</v>
      </c>
      <c r="AE27" s="1" t="n">
        <f aca="false">BH24</f>
        <v>0</v>
      </c>
      <c r="AF27" s="1" t="n">
        <f aca="false">BI24</f>
        <v>0</v>
      </c>
      <c r="AG27" s="1" t="n">
        <f aca="false">BJ24</f>
        <v>0</v>
      </c>
      <c r="AH27" s="1" t="n">
        <f aca="false">BK24</f>
        <v>0</v>
      </c>
      <c r="AI27" s="1" t="n">
        <f aca="false">BL24</f>
        <v>0</v>
      </c>
      <c r="AL27" s="1" t="n">
        <f aca="false">BN20</f>
        <v>0</v>
      </c>
      <c r="AM27" s="1" t="n">
        <f aca="false">BO20</f>
        <v>0</v>
      </c>
      <c r="AN27" s="1" t="n">
        <f aca="false">BP20</f>
        <v>0</v>
      </c>
      <c r="AO27" s="1" t="n">
        <f aca="false">BQ20</f>
        <v>0</v>
      </c>
      <c r="AP27" s="1" t="n">
        <f aca="false">BR20</f>
        <v>0</v>
      </c>
      <c r="AQ27" s="1" t="n">
        <f aca="false">BS20</f>
        <v>0</v>
      </c>
      <c r="AR27" s="1" t="n">
        <f aca="false">BT20</f>
        <v>0</v>
      </c>
      <c r="AS27" s="1" t="n">
        <f aca="false">BU20</f>
        <v>0</v>
      </c>
      <c r="AT27" s="1" t="n">
        <f aca="false">BV20</f>
        <v>0</v>
      </c>
      <c r="AU27" s="1" t="n">
        <f aca="false">BW20</f>
        <v>0</v>
      </c>
      <c r="AV27" s="1" t="n">
        <f aca="false">BX20</f>
        <v>0</v>
      </c>
      <c r="AW27" s="1" t="n">
        <f aca="false">BY20</f>
        <v>0</v>
      </c>
      <c r="BA27" s="138" t="n">
        <f aca="false">BN23+CA23</f>
        <v>16</v>
      </c>
      <c r="BB27" s="138" t="n">
        <f aca="false">BO23+CB23</f>
        <v>4</v>
      </c>
      <c r="BC27" s="138" t="n">
        <f aca="false">BP23+CC23</f>
        <v>1</v>
      </c>
      <c r="BD27" s="138" t="n">
        <f aca="false">BQ23+CD23</f>
        <v>0</v>
      </c>
      <c r="BE27" s="138" t="n">
        <f aca="false">BR23+CE23</f>
        <v>0</v>
      </c>
      <c r="BF27" s="138" t="n">
        <f aca="false">BS23+CF23</f>
        <v>0</v>
      </c>
      <c r="BG27" s="138" t="n">
        <f aca="false">BT23+CG23</f>
        <v>0</v>
      </c>
      <c r="BH27" s="138" t="n">
        <f aca="false">BU23+CH23</f>
        <v>0</v>
      </c>
      <c r="BI27" s="138" t="n">
        <f aca="false">BV23+CI23</f>
        <v>0</v>
      </c>
      <c r="BJ27" s="138" t="n">
        <f aca="false">BW23+CJ23</f>
        <v>0</v>
      </c>
      <c r="BK27" s="138" t="n">
        <f aca="false">BX23+CK23</f>
        <v>0</v>
      </c>
      <c r="BL27" s="138" t="n">
        <f aca="false">BY23+CL23</f>
        <v>0</v>
      </c>
      <c r="BM27" s="117" t="s">
        <v>105</v>
      </c>
      <c r="BN27" s="266" t="n">
        <v>0</v>
      </c>
      <c r="BO27" s="266" t="n">
        <v>0</v>
      </c>
      <c r="BP27" s="266" t="n">
        <v>0</v>
      </c>
      <c r="BQ27" s="266" t="n">
        <v>0</v>
      </c>
      <c r="BR27" s="266" t="n">
        <v>0</v>
      </c>
      <c r="BS27" s="266" t="n">
        <v>0</v>
      </c>
      <c r="BT27" s="266" t="n">
        <v>0</v>
      </c>
      <c r="BU27" s="266" t="n">
        <v>0</v>
      </c>
      <c r="BV27" s="266" t="n">
        <v>0</v>
      </c>
      <c r="BW27" s="266" t="n">
        <v>0</v>
      </c>
      <c r="BX27" s="266" t="n">
        <v>0</v>
      </c>
      <c r="BY27" s="266" t="n">
        <v>0</v>
      </c>
      <c r="BZ27" s="99"/>
      <c r="CA27" s="267" t="n">
        <v>4</v>
      </c>
      <c r="CB27" s="267" t="n">
        <v>0</v>
      </c>
      <c r="CC27" s="267" t="n">
        <v>0</v>
      </c>
      <c r="CD27" s="267" t="n">
        <v>0</v>
      </c>
      <c r="CE27" s="267" t="n">
        <v>0</v>
      </c>
      <c r="CF27" s="267" t="n">
        <v>0</v>
      </c>
      <c r="CG27" s="267" t="n">
        <v>0</v>
      </c>
      <c r="CH27" s="267" t="n">
        <v>0</v>
      </c>
      <c r="CI27" s="267" t="n">
        <v>0</v>
      </c>
      <c r="CJ27" s="267" t="n">
        <v>0</v>
      </c>
      <c r="CK27" s="267" t="n">
        <v>0</v>
      </c>
      <c r="CL27" s="267" t="n">
        <v>0</v>
      </c>
    </row>
    <row r="28" s="112" customFormat="true" ht="12.75" hidden="false" customHeight="false" outlineLevel="0" collapsed="false">
      <c r="A28" s="132" t="s">
        <v>106</v>
      </c>
      <c r="B28" s="139" t="n">
        <f aca="false">X30</f>
        <v>16</v>
      </c>
      <c r="C28" s="140" t="n">
        <f aca="false">AL30</f>
        <v>0</v>
      </c>
      <c r="D28" s="139" t="n">
        <f aca="false">Y30</f>
        <v>4</v>
      </c>
      <c r="E28" s="140" t="n">
        <f aca="false">AM30</f>
        <v>1</v>
      </c>
      <c r="F28" s="139" t="n">
        <f aca="false">Z30</f>
        <v>1</v>
      </c>
      <c r="G28" s="140" t="n">
        <f aca="false">AN30</f>
        <v>0</v>
      </c>
      <c r="H28" s="139" t="n">
        <f aca="false">AA30</f>
        <v>0</v>
      </c>
      <c r="I28" s="140" t="n">
        <f aca="false">AO30</f>
        <v>0</v>
      </c>
      <c r="J28" s="139" t="n">
        <f aca="false">AB30</f>
        <v>0</v>
      </c>
      <c r="K28" s="140" t="n">
        <f aca="false">AP30</f>
        <v>0</v>
      </c>
      <c r="L28" s="139" t="n">
        <f aca="false">AC30</f>
        <v>0</v>
      </c>
      <c r="M28" s="140" t="n">
        <f aca="false">AQ30</f>
        <v>0</v>
      </c>
      <c r="N28" s="139" t="n">
        <f aca="false">AD30</f>
        <v>0</v>
      </c>
      <c r="O28" s="140" t="n">
        <f aca="false">AR30</f>
        <v>0</v>
      </c>
      <c r="P28" s="139" t="n">
        <f aca="false">AE30</f>
        <v>0</v>
      </c>
      <c r="Q28" s="140" t="n">
        <f aca="false">AS30</f>
        <v>0</v>
      </c>
      <c r="R28" s="139" t="n">
        <f aca="false">SUM(AF30:AI30)</f>
        <v>0</v>
      </c>
      <c r="S28" s="140" t="n">
        <f aca="false">SUM(AT30:AW30)</f>
        <v>0</v>
      </c>
      <c r="T28" s="139" t="n">
        <f aca="false">SUM(B28,D28,F28,H28,J28,L28,N28,P28,R28,)</f>
        <v>21</v>
      </c>
      <c r="U28" s="140" t="n">
        <f aca="false">SUM(C28,E28,G28,I28,K28,M28,O28,Q28,S28)</f>
        <v>1</v>
      </c>
      <c r="V28" s="136"/>
      <c r="W28" s="111"/>
      <c r="X28" s="1" t="n">
        <f aca="false">BA25</f>
        <v>68</v>
      </c>
      <c r="Y28" s="1" t="n">
        <f aca="false">BB25</f>
        <v>11</v>
      </c>
      <c r="Z28" s="1" t="n">
        <f aca="false">BC25</f>
        <v>0</v>
      </c>
      <c r="AA28" s="1" t="n">
        <f aca="false">BD25</f>
        <v>0</v>
      </c>
      <c r="AB28" s="1" t="n">
        <f aca="false">BE25</f>
        <v>0</v>
      </c>
      <c r="AC28" s="1" t="n">
        <f aca="false">BF25</f>
        <v>0</v>
      </c>
      <c r="AD28" s="1" t="n">
        <f aca="false">BG25</f>
        <v>0</v>
      </c>
      <c r="AE28" s="1" t="n">
        <f aca="false">BH25</f>
        <v>0</v>
      </c>
      <c r="AF28" s="1" t="n">
        <f aca="false">BI25</f>
        <v>0</v>
      </c>
      <c r="AG28" s="1" t="n">
        <f aca="false">BJ25</f>
        <v>0</v>
      </c>
      <c r="AH28" s="1" t="n">
        <f aca="false">BK25</f>
        <v>0</v>
      </c>
      <c r="AI28" s="1" t="n">
        <f aca="false">BL25</f>
        <v>0</v>
      </c>
      <c r="AL28" s="1" t="n">
        <f aca="false">BN21</f>
        <v>1</v>
      </c>
      <c r="AM28" s="1" t="n">
        <f aca="false">BO21</f>
        <v>0</v>
      </c>
      <c r="AN28" s="1" t="n">
        <f aca="false">BP21</f>
        <v>0</v>
      </c>
      <c r="AO28" s="1" t="n">
        <f aca="false">BQ21</f>
        <v>0</v>
      </c>
      <c r="AP28" s="1" t="n">
        <f aca="false">BR21</f>
        <v>0</v>
      </c>
      <c r="AQ28" s="1" t="n">
        <f aca="false">BS21</f>
        <v>0</v>
      </c>
      <c r="AR28" s="1" t="n">
        <f aca="false">BT21</f>
        <v>0</v>
      </c>
      <c r="AS28" s="1" t="n">
        <f aca="false">BU21</f>
        <v>0</v>
      </c>
      <c r="AT28" s="1" t="n">
        <f aca="false">BV21</f>
        <v>0</v>
      </c>
      <c r="AU28" s="1" t="n">
        <f aca="false">BW21</f>
        <v>0</v>
      </c>
      <c r="AV28" s="1" t="n">
        <f aca="false">BX21</f>
        <v>0</v>
      </c>
      <c r="AW28" s="1" t="n">
        <f aca="false">BY21</f>
        <v>0</v>
      </c>
      <c r="BA28" s="138" t="n">
        <f aca="false">BN24+CA24</f>
        <v>9</v>
      </c>
      <c r="BB28" s="138" t="n">
        <f aca="false">BO24+CB24</f>
        <v>4</v>
      </c>
      <c r="BC28" s="138" t="n">
        <f aca="false">BP24+CC24</f>
        <v>0</v>
      </c>
      <c r="BD28" s="138" t="n">
        <f aca="false">BQ24+CD24</f>
        <v>0</v>
      </c>
      <c r="BE28" s="138" t="n">
        <f aca="false">BR24+CE24</f>
        <v>0</v>
      </c>
      <c r="BF28" s="138" t="n">
        <f aca="false">BS24+CF24</f>
        <v>0</v>
      </c>
      <c r="BG28" s="138" t="n">
        <f aca="false">BT24+CG24</f>
        <v>0</v>
      </c>
      <c r="BH28" s="138" t="n">
        <f aca="false">BU24+CH24</f>
        <v>0</v>
      </c>
      <c r="BI28" s="138" t="n">
        <f aca="false">BV24+CI24</f>
        <v>0</v>
      </c>
      <c r="BJ28" s="138" t="n">
        <f aca="false">BW24+CJ24</f>
        <v>0</v>
      </c>
      <c r="BK28" s="138" t="n">
        <f aca="false">BX24+CK24</f>
        <v>0</v>
      </c>
      <c r="BL28" s="138" t="n">
        <f aca="false">BY24+CL24</f>
        <v>0</v>
      </c>
      <c r="BM28" s="269"/>
      <c r="BN28" s="266" t="n">
        <v>0</v>
      </c>
      <c r="BO28" s="266" t="n">
        <v>0</v>
      </c>
      <c r="BP28" s="266" t="n">
        <v>0</v>
      </c>
      <c r="BQ28" s="266" t="n">
        <v>0</v>
      </c>
      <c r="BR28" s="266" t="n">
        <v>0</v>
      </c>
      <c r="BS28" s="266" t="n">
        <v>0</v>
      </c>
      <c r="BT28" s="266" t="n">
        <v>0</v>
      </c>
      <c r="BU28" s="266" t="n">
        <v>0</v>
      </c>
      <c r="BV28" s="266" t="n">
        <v>0</v>
      </c>
      <c r="BW28" s="266" t="n">
        <v>0</v>
      </c>
      <c r="BX28" s="266" t="n">
        <v>0</v>
      </c>
      <c r="BY28" s="266" t="n">
        <v>0</v>
      </c>
      <c r="BZ28" s="99"/>
      <c r="CA28" s="267" t="n">
        <v>0</v>
      </c>
      <c r="CB28" s="267" t="n">
        <v>0</v>
      </c>
      <c r="CC28" s="267" t="n">
        <v>0</v>
      </c>
      <c r="CD28" s="267" t="n">
        <v>0</v>
      </c>
      <c r="CE28" s="267" t="n">
        <v>0</v>
      </c>
      <c r="CF28" s="267" t="n">
        <v>0</v>
      </c>
      <c r="CG28" s="267" t="n">
        <v>0</v>
      </c>
      <c r="CH28" s="267" t="n">
        <v>0</v>
      </c>
      <c r="CI28" s="267" t="n">
        <v>0</v>
      </c>
      <c r="CJ28" s="267" t="n">
        <v>0</v>
      </c>
      <c r="CK28" s="267" t="n">
        <v>0</v>
      </c>
      <c r="CL28" s="267" t="n">
        <v>0</v>
      </c>
    </row>
    <row r="29" s="112" customFormat="true" ht="12.75" hidden="false" customHeight="false" outlineLevel="0" collapsed="false">
      <c r="A29" s="132" t="s">
        <v>107</v>
      </c>
      <c r="B29" s="139" t="n">
        <f aca="false">X31</f>
        <v>9</v>
      </c>
      <c r="C29" s="140" t="n">
        <f aca="false">AL31</f>
        <v>0</v>
      </c>
      <c r="D29" s="139" t="n">
        <f aca="false">Y31</f>
        <v>4</v>
      </c>
      <c r="E29" s="140" t="n">
        <f aca="false">AM31</f>
        <v>0</v>
      </c>
      <c r="F29" s="139" t="n">
        <f aca="false">Z31</f>
        <v>0</v>
      </c>
      <c r="G29" s="140" t="n">
        <f aca="false">AN31</f>
        <v>0</v>
      </c>
      <c r="H29" s="139" t="n">
        <f aca="false">AA31</f>
        <v>0</v>
      </c>
      <c r="I29" s="140" t="n">
        <f aca="false">AO31</f>
        <v>0</v>
      </c>
      <c r="J29" s="139" t="n">
        <f aca="false">AB31</f>
        <v>0</v>
      </c>
      <c r="K29" s="140" t="n">
        <f aca="false">AP31</f>
        <v>0</v>
      </c>
      <c r="L29" s="139" t="n">
        <f aca="false">AC31</f>
        <v>0</v>
      </c>
      <c r="M29" s="140" t="n">
        <f aca="false">AQ31</f>
        <v>0</v>
      </c>
      <c r="N29" s="139" t="n">
        <f aca="false">AD31</f>
        <v>0</v>
      </c>
      <c r="O29" s="140" t="n">
        <f aca="false">AR31</f>
        <v>0</v>
      </c>
      <c r="P29" s="139" t="n">
        <f aca="false">AE31</f>
        <v>0</v>
      </c>
      <c r="Q29" s="140" t="n">
        <f aca="false">AS31</f>
        <v>0</v>
      </c>
      <c r="R29" s="139" t="n">
        <f aca="false">SUM(AF31:AI31)</f>
        <v>0</v>
      </c>
      <c r="S29" s="140" t="n">
        <f aca="false">SUM(AT31:AW31)</f>
        <v>0</v>
      </c>
      <c r="T29" s="139" t="n">
        <f aca="false">SUM(B29,D29,F29,H29,J29,L29,N29,P29,R29,)</f>
        <v>13</v>
      </c>
      <c r="U29" s="140" t="n">
        <f aca="false">SUM(C29,E29,G29,I29,K29,M29,O29,Q29,S29)</f>
        <v>0</v>
      </c>
      <c r="V29" s="136"/>
      <c r="W29" s="111"/>
      <c r="X29" s="1" t="n">
        <f aca="false">BA26</f>
        <v>33</v>
      </c>
      <c r="Y29" s="1" t="n">
        <f aca="false">BB26</f>
        <v>9</v>
      </c>
      <c r="Z29" s="1" t="n">
        <f aca="false">BC26</f>
        <v>0</v>
      </c>
      <c r="AA29" s="1" t="n">
        <f aca="false">BD26</f>
        <v>0</v>
      </c>
      <c r="AB29" s="1" t="n">
        <f aca="false">BE26</f>
        <v>0</v>
      </c>
      <c r="AC29" s="1" t="n">
        <f aca="false">BF26</f>
        <v>0</v>
      </c>
      <c r="AD29" s="1" t="n">
        <f aca="false">BG26</f>
        <v>0</v>
      </c>
      <c r="AE29" s="1" t="n">
        <f aca="false">BH26</f>
        <v>0</v>
      </c>
      <c r="AF29" s="1" t="n">
        <f aca="false">BI26</f>
        <v>0</v>
      </c>
      <c r="AG29" s="1" t="n">
        <f aca="false">BJ26</f>
        <v>0</v>
      </c>
      <c r="AH29" s="1" t="n">
        <f aca="false">BK26</f>
        <v>0</v>
      </c>
      <c r="AI29" s="1" t="n">
        <f aca="false">BL26</f>
        <v>0</v>
      </c>
      <c r="AL29" s="1" t="n">
        <f aca="false">BN22</f>
        <v>0</v>
      </c>
      <c r="AM29" s="1" t="n">
        <f aca="false">BO22</f>
        <v>0</v>
      </c>
      <c r="AN29" s="1" t="n">
        <f aca="false">BP22</f>
        <v>0</v>
      </c>
      <c r="AO29" s="1" t="n">
        <f aca="false">BQ22</f>
        <v>0</v>
      </c>
      <c r="AP29" s="1" t="n">
        <f aca="false">BR22</f>
        <v>0</v>
      </c>
      <c r="AQ29" s="1" t="n">
        <f aca="false">BS22</f>
        <v>0</v>
      </c>
      <c r="AR29" s="1" t="n">
        <f aca="false">BT22</f>
        <v>0</v>
      </c>
      <c r="AS29" s="1" t="n">
        <f aca="false">BU22</f>
        <v>0</v>
      </c>
      <c r="AT29" s="1" t="n">
        <f aca="false">BV22</f>
        <v>0</v>
      </c>
      <c r="AU29" s="1" t="n">
        <f aca="false">BW22</f>
        <v>0</v>
      </c>
      <c r="AV29" s="1" t="n">
        <f aca="false">BX22</f>
        <v>0</v>
      </c>
      <c r="AW29" s="1" t="n">
        <f aca="false">BY22</f>
        <v>0</v>
      </c>
      <c r="BA29" s="138" t="n">
        <f aca="false">BN25+CA25</f>
        <v>8</v>
      </c>
      <c r="BB29" s="138" t="n">
        <f aca="false">BO25+CB25</f>
        <v>6</v>
      </c>
      <c r="BC29" s="138" t="n">
        <f aca="false">BP25+CC25</f>
        <v>0</v>
      </c>
      <c r="BD29" s="138" t="n">
        <f aca="false">BQ25+CD25</f>
        <v>0</v>
      </c>
      <c r="BE29" s="138" t="n">
        <f aca="false">BR25+CE25</f>
        <v>0</v>
      </c>
      <c r="BF29" s="138" t="n">
        <f aca="false">BS25+CF25</f>
        <v>0</v>
      </c>
      <c r="BG29" s="138" t="n">
        <f aca="false">BT25+CG25</f>
        <v>0</v>
      </c>
      <c r="BH29" s="138" t="n">
        <f aca="false">BU25+CH25</f>
        <v>0</v>
      </c>
      <c r="BI29" s="138" t="n">
        <f aca="false">BV25+CI25</f>
        <v>0</v>
      </c>
      <c r="BJ29" s="138" t="n">
        <f aca="false">BW25+CJ25</f>
        <v>0</v>
      </c>
      <c r="BK29" s="138" t="n">
        <f aca="false">BX25+CK25</f>
        <v>0</v>
      </c>
      <c r="BL29" s="138" t="n">
        <f aca="false">BY25+CL25</f>
        <v>0</v>
      </c>
      <c r="BM29" s="269"/>
      <c r="BN29" s="266" t="n">
        <v>0</v>
      </c>
      <c r="BO29" s="266" t="n">
        <v>0</v>
      </c>
      <c r="BP29" s="266" t="n">
        <v>0</v>
      </c>
      <c r="BQ29" s="266" t="n">
        <v>0</v>
      </c>
      <c r="BR29" s="266" t="n">
        <v>0</v>
      </c>
      <c r="BS29" s="266" t="n">
        <v>0</v>
      </c>
      <c r="BT29" s="266" t="n">
        <v>0</v>
      </c>
      <c r="BU29" s="266" t="n">
        <v>0</v>
      </c>
      <c r="BV29" s="266" t="n">
        <v>0</v>
      </c>
      <c r="BW29" s="266" t="n">
        <v>0</v>
      </c>
      <c r="BX29" s="266" t="n">
        <v>0</v>
      </c>
      <c r="BY29" s="266" t="n">
        <v>0</v>
      </c>
      <c r="BZ29" s="99"/>
      <c r="CA29" s="267" t="n">
        <v>0</v>
      </c>
      <c r="CB29" s="267" t="n">
        <v>0</v>
      </c>
      <c r="CC29" s="267" t="n">
        <v>0</v>
      </c>
      <c r="CD29" s="267" t="n">
        <v>0</v>
      </c>
      <c r="CE29" s="267" t="n">
        <v>0</v>
      </c>
      <c r="CF29" s="267" t="n">
        <v>0</v>
      </c>
      <c r="CG29" s="267" t="n">
        <v>0</v>
      </c>
      <c r="CH29" s="267" t="n">
        <v>0</v>
      </c>
      <c r="CI29" s="267" t="n">
        <v>0</v>
      </c>
      <c r="CJ29" s="267" t="n">
        <v>0</v>
      </c>
      <c r="CK29" s="267" t="n">
        <v>0</v>
      </c>
      <c r="CL29" s="267" t="n">
        <v>0</v>
      </c>
    </row>
    <row r="30" s="112" customFormat="true" ht="13.15" hidden="false" customHeight="false" outlineLevel="0" collapsed="false">
      <c r="A30" s="132" t="s">
        <v>108</v>
      </c>
      <c r="B30" s="139" t="n">
        <f aca="false">X32</f>
        <v>8</v>
      </c>
      <c r="C30" s="140" t="n">
        <f aca="false">AL32</f>
        <v>0</v>
      </c>
      <c r="D30" s="139" t="n">
        <f aca="false">Y32</f>
        <v>6</v>
      </c>
      <c r="E30" s="140" t="n">
        <f aca="false">AM32</f>
        <v>0</v>
      </c>
      <c r="F30" s="139" t="n">
        <f aca="false">Z32</f>
        <v>0</v>
      </c>
      <c r="G30" s="140" t="n">
        <f aca="false">AN32</f>
        <v>0</v>
      </c>
      <c r="H30" s="139" t="n">
        <f aca="false">AA32</f>
        <v>0</v>
      </c>
      <c r="I30" s="140" t="n">
        <f aca="false">AO32</f>
        <v>0</v>
      </c>
      <c r="J30" s="139" t="n">
        <f aca="false">AB32</f>
        <v>0</v>
      </c>
      <c r="K30" s="140" t="n">
        <f aca="false">AP32</f>
        <v>0</v>
      </c>
      <c r="L30" s="139" t="n">
        <f aca="false">AC32</f>
        <v>0</v>
      </c>
      <c r="M30" s="140" t="n">
        <f aca="false">AQ32</f>
        <v>0</v>
      </c>
      <c r="N30" s="139" t="n">
        <f aca="false">AD32</f>
        <v>0</v>
      </c>
      <c r="O30" s="140" t="n">
        <f aca="false">AR32</f>
        <v>0</v>
      </c>
      <c r="P30" s="139" t="n">
        <f aca="false">AE32</f>
        <v>0</v>
      </c>
      <c r="Q30" s="140" t="n">
        <f aca="false">AS32</f>
        <v>0</v>
      </c>
      <c r="R30" s="139" t="n">
        <f aca="false">SUM(AF32:AI32)</f>
        <v>0</v>
      </c>
      <c r="S30" s="140" t="n">
        <f aca="false">SUM(AT32:AW32)</f>
        <v>0</v>
      </c>
      <c r="T30" s="139" t="n">
        <f aca="false">SUM(B30,D30,F30,H30,J30,L30,N30,P30,R30,)</f>
        <v>14</v>
      </c>
      <c r="U30" s="140" t="n">
        <f aca="false">SUM(C30,E30,G30,I30,K30,M30,O31,Q30,S30)</f>
        <v>0</v>
      </c>
      <c r="V30" s="136"/>
      <c r="W30" s="111"/>
      <c r="X30" s="1" t="n">
        <f aca="false">BA27</f>
        <v>16</v>
      </c>
      <c r="Y30" s="1" t="n">
        <f aca="false">BB27</f>
        <v>4</v>
      </c>
      <c r="Z30" s="1" t="n">
        <f aca="false">BC27</f>
        <v>1</v>
      </c>
      <c r="AA30" s="1" t="n">
        <f aca="false">BD27</f>
        <v>0</v>
      </c>
      <c r="AB30" s="1" t="n">
        <f aca="false">BE27</f>
        <v>0</v>
      </c>
      <c r="AC30" s="1" t="n">
        <f aca="false">BF27</f>
        <v>0</v>
      </c>
      <c r="AD30" s="1" t="n">
        <f aca="false">BG27</f>
        <v>0</v>
      </c>
      <c r="AE30" s="1" t="n">
        <f aca="false">BH27</f>
        <v>0</v>
      </c>
      <c r="AF30" s="1" t="n">
        <f aca="false">BI27</f>
        <v>0</v>
      </c>
      <c r="AG30" s="1" t="n">
        <f aca="false">BJ27</f>
        <v>0</v>
      </c>
      <c r="AH30" s="1" t="n">
        <f aca="false">BK27</f>
        <v>0</v>
      </c>
      <c r="AI30" s="1" t="n">
        <f aca="false">BL27</f>
        <v>0</v>
      </c>
      <c r="AL30" s="1" t="n">
        <f aca="false">BN23</f>
        <v>0</v>
      </c>
      <c r="AM30" s="1" t="n">
        <f aca="false">BO23</f>
        <v>1</v>
      </c>
      <c r="AN30" s="1" t="n">
        <f aca="false">BP23</f>
        <v>0</v>
      </c>
      <c r="AO30" s="1" t="n">
        <f aca="false">BQ23</f>
        <v>0</v>
      </c>
      <c r="AP30" s="1" t="n">
        <f aca="false">BR23</f>
        <v>0</v>
      </c>
      <c r="AQ30" s="1" t="n">
        <f aca="false">BS23</f>
        <v>0</v>
      </c>
      <c r="AR30" s="1" t="n">
        <f aca="false">BT23</f>
        <v>0</v>
      </c>
      <c r="AS30" s="1" t="n">
        <f aca="false">BU23</f>
        <v>0</v>
      </c>
      <c r="AT30" s="1" t="n">
        <f aca="false">BV23</f>
        <v>0</v>
      </c>
      <c r="AU30" s="1" t="n">
        <f aca="false">BW23</f>
        <v>0</v>
      </c>
      <c r="AV30" s="1" t="n">
        <f aca="false">BX23</f>
        <v>0</v>
      </c>
      <c r="AW30" s="1" t="n">
        <f aca="false">BY23</f>
        <v>0</v>
      </c>
      <c r="BA30" s="138" t="n">
        <f aca="false">BN26+CA26</f>
        <v>1</v>
      </c>
      <c r="BB30" s="138" t="n">
        <f aca="false">BO26+CB26</f>
        <v>0</v>
      </c>
      <c r="BC30" s="138" t="n">
        <f aca="false">BP26+CC26</f>
        <v>0</v>
      </c>
      <c r="BD30" s="138" t="n">
        <f aca="false">BQ26+CD26</f>
        <v>0</v>
      </c>
      <c r="BE30" s="138" t="n">
        <f aca="false">BR26+CE26</f>
        <v>0</v>
      </c>
      <c r="BF30" s="138" t="n">
        <f aca="false">BS26+CF26</f>
        <v>0</v>
      </c>
      <c r="BG30" s="138" t="n">
        <f aca="false">BT26+CG26</f>
        <v>0</v>
      </c>
      <c r="BH30" s="138" t="n">
        <f aca="false">BU26+CH26</f>
        <v>0</v>
      </c>
      <c r="BI30" s="138" t="n">
        <f aca="false">BV26+CI26</f>
        <v>0</v>
      </c>
      <c r="BJ30" s="138" t="n">
        <f aca="false">BW26+CJ26</f>
        <v>0</v>
      </c>
      <c r="BK30" s="138" t="n">
        <f aca="false">BX26+CK26</f>
        <v>0</v>
      </c>
      <c r="BL30" s="138" t="n">
        <f aca="false">BY26+CL26</f>
        <v>0</v>
      </c>
      <c r="BM30" s="269"/>
      <c r="BN30" s="266" t="n">
        <v>0</v>
      </c>
      <c r="BO30" s="266" t="n">
        <v>0</v>
      </c>
      <c r="BP30" s="266" t="n">
        <v>0</v>
      </c>
      <c r="BQ30" s="266" t="n">
        <v>0</v>
      </c>
      <c r="BR30" s="266" t="n">
        <v>0</v>
      </c>
      <c r="BS30" s="266" t="n">
        <v>0</v>
      </c>
      <c r="BT30" s="266" t="n">
        <v>0</v>
      </c>
      <c r="BU30" s="266" t="n">
        <v>0</v>
      </c>
      <c r="BV30" s="266" t="n">
        <v>0</v>
      </c>
      <c r="BW30" s="266" t="n">
        <v>0</v>
      </c>
      <c r="BX30" s="266" t="n">
        <v>0</v>
      </c>
      <c r="BY30" s="266" t="n">
        <v>0</v>
      </c>
      <c r="BZ30" s="99"/>
      <c r="CA30" s="267" t="n">
        <v>0</v>
      </c>
      <c r="CB30" s="267" t="n">
        <v>0</v>
      </c>
      <c r="CC30" s="267" t="n">
        <v>0</v>
      </c>
      <c r="CD30" s="267" t="n">
        <v>0</v>
      </c>
      <c r="CE30" s="267" t="n">
        <v>0</v>
      </c>
      <c r="CF30" s="267" t="n">
        <v>0</v>
      </c>
      <c r="CG30" s="267" t="n">
        <v>0</v>
      </c>
      <c r="CH30" s="267" t="n">
        <v>0</v>
      </c>
      <c r="CI30" s="267" t="n">
        <v>0</v>
      </c>
      <c r="CJ30" s="267" t="n">
        <v>0</v>
      </c>
      <c r="CK30" s="267" t="n">
        <v>0</v>
      </c>
      <c r="CL30" s="267" t="n">
        <v>0</v>
      </c>
    </row>
    <row r="31" s="112" customFormat="true" ht="13.15" hidden="false" customHeight="false" outlineLevel="0" collapsed="false">
      <c r="A31" s="128" t="s">
        <v>109</v>
      </c>
      <c r="B31" s="139" t="n">
        <f aca="false">X34</f>
        <v>1</v>
      </c>
      <c r="C31" s="140" t="n">
        <f aca="false">AL34</f>
        <v>0</v>
      </c>
      <c r="D31" s="139" t="n">
        <f aca="false">Y34</f>
        <v>0</v>
      </c>
      <c r="E31" s="140" t="n">
        <f aca="false">AM34</f>
        <v>0</v>
      </c>
      <c r="F31" s="139" t="n">
        <f aca="false">Z34</f>
        <v>0</v>
      </c>
      <c r="G31" s="140" t="n">
        <f aca="false">AN34</f>
        <v>0</v>
      </c>
      <c r="H31" s="139" t="n">
        <f aca="false">AA34</f>
        <v>0</v>
      </c>
      <c r="I31" s="140" t="n">
        <f aca="false">AO34</f>
        <v>0</v>
      </c>
      <c r="J31" s="139" t="n">
        <f aca="false">AB34</f>
        <v>0</v>
      </c>
      <c r="K31" s="140" t="n">
        <f aca="false">AP34</f>
        <v>0</v>
      </c>
      <c r="L31" s="139" t="n">
        <f aca="false">AC34</f>
        <v>0</v>
      </c>
      <c r="M31" s="140" t="n">
        <f aca="false">AQ34</f>
        <v>0</v>
      </c>
      <c r="N31" s="139" t="n">
        <f aca="false">AD34</f>
        <v>0</v>
      </c>
      <c r="O31" s="140" t="n">
        <f aca="false">AR34</f>
        <v>0</v>
      </c>
      <c r="P31" s="139" t="n">
        <f aca="false">AE34</f>
        <v>0</v>
      </c>
      <c r="Q31" s="140" t="n">
        <f aca="false">AS34</f>
        <v>0</v>
      </c>
      <c r="R31" s="139" t="n">
        <f aca="false">SUM(AF34:AI34)</f>
        <v>0</v>
      </c>
      <c r="S31" s="140" t="n">
        <f aca="false">SUM(AT34:AW34)</f>
        <v>0</v>
      </c>
      <c r="T31" s="139" t="n">
        <f aca="false">SUM(B31,D31,F31,H31,J31,L31,N31,P31,R31,)</f>
        <v>1</v>
      </c>
      <c r="U31" s="140" t="n">
        <f aca="false">SUM(C31,E31,G31,I31,K31,M31,O32,Q31,S31)</f>
        <v>0</v>
      </c>
      <c r="V31" s="136"/>
      <c r="W31" s="111"/>
      <c r="X31" s="1" t="n">
        <f aca="false">BA28</f>
        <v>9</v>
      </c>
      <c r="Y31" s="1" t="n">
        <f aca="false">BB28</f>
        <v>4</v>
      </c>
      <c r="Z31" s="1" t="n">
        <f aca="false">BC28</f>
        <v>0</v>
      </c>
      <c r="AA31" s="1" t="n">
        <f aca="false">BD28</f>
        <v>0</v>
      </c>
      <c r="AB31" s="1" t="n">
        <f aca="false">BE28</f>
        <v>0</v>
      </c>
      <c r="AC31" s="1" t="n">
        <f aca="false">BF28</f>
        <v>0</v>
      </c>
      <c r="AD31" s="1" t="n">
        <f aca="false">BG28</f>
        <v>0</v>
      </c>
      <c r="AE31" s="1" t="n">
        <f aca="false">BH28</f>
        <v>0</v>
      </c>
      <c r="AF31" s="1" t="n">
        <f aca="false">BI28</f>
        <v>0</v>
      </c>
      <c r="AG31" s="1" t="n">
        <f aca="false">BJ28</f>
        <v>0</v>
      </c>
      <c r="AH31" s="1" t="n">
        <f aca="false">BK28</f>
        <v>0</v>
      </c>
      <c r="AI31" s="1" t="n">
        <f aca="false">BL28</f>
        <v>0</v>
      </c>
      <c r="AL31" s="1" t="n">
        <f aca="false">BN24</f>
        <v>0</v>
      </c>
      <c r="AM31" s="1" t="n">
        <f aca="false">BO24</f>
        <v>0</v>
      </c>
      <c r="AN31" s="1" t="n">
        <f aca="false">BP24</f>
        <v>0</v>
      </c>
      <c r="AO31" s="1" t="n">
        <f aca="false">BQ24</f>
        <v>0</v>
      </c>
      <c r="AP31" s="1" t="n">
        <f aca="false">BR24</f>
        <v>0</v>
      </c>
      <c r="AQ31" s="1" t="n">
        <f aca="false">BS24</f>
        <v>0</v>
      </c>
      <c r="AR31" s="1" t="n">
        <f aca="false">BT24</f>
        <v>0</v>
      </c>
      <c r="AS31" s="1" t="n">
        <f aca="false">BU24</f>
        <v>0</v>
      </c>
      <c r="AT31" s="1" t="n">
        <f aca="false">BV24</f>
        <v>0</v>
      </c>
      <c r="AU31" s="1" t="n">
        <f aca="false">BW24</f>
        <v>0</v>
      </c>
      <c r="AV31" s="1" t="n">
        <f aca="false">BX24</f>
        <v>0</v>
      </c>
      <c r="AW31" s="1" t="n">
        <f aca="false">BY24</f>
        <v>0</v>
      </c>
      <c r="AZ31" s="137" t="s">
        <v>105</v>
      </c>
      <c r="BA31" s="270" t="n">
        <f aca="false">BN27+CA27</f>
        <v>4</v>
      </c>
      <c r="BB31" s="270" t="n">
        <f aca="false">BO27+CB27</f>
        <v>0</v>
      </c>
      <c r="BC31" s="270" t="n">
        <f aca="false">BP27+CC27</f>
        <v>0</v>
      </c>
      <c r="BD31" s="270" t="n">
        <f aca="false">BQ27+CD27</f>
        <v>0</v>
      </c>
      <c r="BE31" s="270" t="n">
        <f aca="false">BR27+CE27</f>
        <v>0</v>
      </c>
      <c r="BF31" s="270" t="n">
        <f aca="false">BS27+CF27</f>
        <v>0</v>
      </c>
      <c r="BG31" s="270" t="n">
        <f aca="false">BT27+CG27</f>
        <v>0</v>
      </c>
      <c r="BH31" s="270" t="n">
        <f aca="false">BU27+CH27</f>
        <v>0</v>
      </c>
      <c r="BI31" s="270" t="n">
        <f aca="false">BV27+CI27</f>
        <v>0</v>
      </c>
      <c r="BJ31" s="270" t="n">
        <f aca="false">BW27+CJ27</f>
        <v>0</v>
      </c>
      <c r="BK31" s="270" t="n">
        <f aca="false">BX27+CK27</f>
        <v>0</v>
      </c>
      <c r="BL31" s="270" t="n">
        <f aca="false">BY27+CL27</f>
        <v>0</v>
      </c>
      <c r="BM31" s="269"/>
      <c r="BN31" s="266" t="n">
        <v>0</v>
      </c>
      <c r="BO31" s="266" t="n">
        <v>0</v>
      </c>
      <c r="BP31" s="266" t="n">
        <v>0</v>
      </c>
      <c r="BQ31" s="266" t="n">
        <v>0</v>
      </c>
      <c r="BR31" s="266" t="n">
        <v>0</v>
      </c>
      <c r="BS31" s="266" t="n">
        <v>0</v>
      </c>
      <c r="BT31" s="266" t="n">
        <v>0</v>
      </c>
      <c r="BU31" s="266" t="n">
        <v>0</v>
      </c>
      <c r="BV31" s="266" t="n">
        <v>0</v>
      </c>
      <c r="BW31" s="266" t="n">
        <v>0</v>
      </c>
      <c r="BX31" s="266" t="n">
        <v>0</v>
      </c>
      <c r="BY31" s="266" t="n">
        <v>0</v>
      </c>
      <c r="BZ31" s="99"/>
      <c r="CA31" s="267" t="n">
        <v>3</v>
      </c>
      <c r="CB31" s="267" t="n">
        <v>1</v>
      </c>
      <c r="CC31" s="267" t="n">
        <v>0</v>
      </c>
      <c r="CD31" s="267" t="n">
        <v>0</v>
      </c>
      <c r="CE31" s="267" t="n">
        <v>0</v>
      </c>
      <c r="CF31" s="267" t="n">
        <v>0</v>
      </c>
      <c r="CG31" s="267" t="n">
        <v>0</v>
      </c>
      <c r="CH31" s="267" t="n">
        <v>0</v>
      </c>
      <c r="CI31" s="267" t="n">
        <v>0</v>
      </c>
      <c r="CJ31" s="267" t="n">
        <v>0</v>
      </c>
      <c r="CK31" s="267" t="n">
        <v>0</v>
      </c>
      <c r="CL31" s="267" t="n">
        <v>0</v>
      </c>
    </row>
    <row r="32" s="112" customFormat="true" ht="13.5" hidden="false" customHeight="false" outlineLevel="0" collapsed="false">
      <c r="A32" s="133" t="s">
        <v>110</v>
      </c>
      <c r="B32" s="142" t="n">
        <f aca="false">SUM(B8:B31)</f>
        <v>1235</v>
      </c>
      <c r="C32" s="143" t="n">
        <f aca="false">SUM(C8:C31)</f>
        <v>21</v>
      </c>
      <c r="D32" s="142" t="n">
        <f aca="false">SUM(D8:D31)</f>
        <v>266</v>
      </c>
      <c r="E32" s="143" t="n">
        <f aca="false">SUM(E8:E30)</f>
        <v>2</v>
      </c>
      <c r="F32" s="142" t="n">
        <f aca="false">SUM(F8:F31)</f>
        <v>8</v>
      </c>
      <c r="G32" s="143" t="n">
        <f aca="false">SUM(G8:G31)</f>
        <v>0</v>
      </c>
      <c r="H32" s="142" t="n">
        <f aca="false">SUM(H8:H31)</f>
        <v>0</v>
      </c>
      <c r="I32" s="143" t="n">
        <f aca="false">SUM(I8:I31)</f>
        <v>0</v>
      </c>
      <c r="J32" s="142" t="n">
        <f aca="false">SUM(J8:J31)</f>
        <v>0</v>
      </c>
      <c r="K32" s="143" t="n">
        <f aca="false">SUM(K8:K31)</f>
        <v>0</v>
      </c>
      <c r="L32" s="142" t="n">
        <f aca="false">SUM(L8:L31)</f>
        <v>0</v>
      </c>
      <c r="M32" s="143" t="n">
        <f aca="false">SUM(M8:M31)</f>
        <v>0</v>
      </c>
      <c r="N32" s="142" t="n">
        <f aca="false">SUM(N8:N31)</f>
        <v>0</v>
      </c>
      <c r="O32" s="143" t="n">
        <f aca="false">SUM(O8:O31)</f>
        <v>0</v>
      </c>
      <c r="P32" s="142" t="n">
        <f aca="false">SUM(P8:P31)</f>
        <v>0</v>
      </c>
      <c r="Q32" s="143" t="n">
        <f aca="false">SUM(Q8:Q30)</f>
        <v>0</v>
      </c>
      <c r="R32" s="142" t="n">
        <f aca="false">SUM(R8:R31)</f>
        <v>0</v>
      </c>
      <c r="S32" s="143" t="n">
        <f aca="false">SUM(S8:S31)</f>
        <v>0</v>
      </c>
      <c r="T32" s="142" t="n">
        <f aca="false">SUM(T8:T31)</f>
        <v>1509</v>
      </c>
      <c r="U32" s="143" t="n">
        <f aca="false">SUM(U8:U31)</f>
        <v>23</v>
      </c>
      <c r="V32" s="144"/>
      <c r="W32" s="111"/>
      <c r="X32" s="1" t="n">
        <f aca="false">BA29</f>
        <v>8</v>
      </c>
      <c r="Y32" s="1" t="n">
        <f aca="false">BB29</f>
        <v>6</v>
      </c>
      <c r="Z32" s="1" t="n">
        <f aca="false">BC29</f>
        <v>0</v>
      </c>
      <c r="AA32" s="1" t="n">
        <f aca="false">BD29</f>
        <v>0</v>
      </c>
      <c r="AB32" s="1" t="n">
        <f aca="false">BE29</f>
        <v>0</v>
      </c>
      <c r="AC32" s="1" t="n">
        <f aca="false">BF29</f>
        <v>0</v>
      </c>
      <c r="AD32" s="1" t="n">
        <f aca="false">BG29</f>
        <v>0</v>
      </c>
      <c r="AE32" s="1" t="n">
        <f aca="false">BH29</f>
        <v>0</v>
      </c>
      <c r="AF32" s="1" t="n">
        <f aca="false">BI29</f>
        <v>0</v>
      </c>
      <c r="AG32" s="1" t="n">
        <f aca="false">BJ29</f>
        <v>0</v>
      </c>
      <c r="AH32" s="1" t="n">
        <f aca="false">BK29</f>
        <v>0</v>
      </c>
      <c r="AI32" s="1" t="n">
        <f aca="false">BL29</f>
        <v>0</v>
      </c>
      <c r="AL32" s="1" t="n">
        <f aca="false">BN25</f>
        <v>0</v>
      </c>
      <c r="AM32" s="1" t="n">
        <f aca="false">BO25</f>
        <v>0</v>
      </c>
      <c r="AN32" s="1" t="n">
        <f aca="false">BP25</f>
        <v>0</v>
      </c>
      <c r="AO32" s="1" t="n">
        <f aca="false">BQ25</f>
        <v>0</v>
      </c>
      <c r="AP32" s="1" t="n">
        <f aca="false">BR25</f>
        <v>0</v>
      </c>
      <c r="AQ32" s="1" t="n">
        <f aca="false">BS25</f>
        <v>0</v>
      </c>
      <c r="AR32" s="1" t="n">
        <f aca="false">BT25</f>
        <v>0</v>
      </c>
      <c r="AS32" s="1" t="n">
        <f aca="false">BU25</f>
        <v>0</v>
      </c>
      <c r="AT32" s="1" t="n">
        <f aca="false">BV25</f>
        <v>0</v>
      </c>
      <c r="AU32" s="1" t="n">
        <f aca="false">BW25</f>
        <v>0</v>
      </c>
      <c r="AV32" s="1" t="n">
        <f aca="false">BX25</f>
        <v>0</v>
      </c>
      <c r="AW32" s="1" t="n">
        <f aca="false">BY25</f>
        <v>0</v>
      </c>
      <c r="BA32" s="270" t="n">
        <f aca="false">BN28+CA28</f>
        <v>0</v>
      </c>
      <c r="BB32" s="270" t="n">
        <f aca="false">BO28+CB28</f>
        <v>0</v>
      </c>
      <c r="BC32" s="270" t="n">
        <f aca="false">BP28+CC28</f>
        <v>0</v>
      </c>
      <c r="BD32" s="270" t="n">
        <f aca="false">BQ28+CD28</f>
        <v>0</v>
      </c>
      <c r="BE32" s="270" t="n">
        <f aca="false">BR28+CE28</f>
        <v>0</v>
      </c>
      <c r="BF32" s="270" t="n">
        <f aca="false">BS28+CF28</f>
        <v>0</v>
      </c>
      <c r="BG32" s="270" t="n">
        <f aca="false">BT28+CG28</f>
        <v>0</v>
      </c>
      <c r="BH32" s="270" t="n">
        <f aca="false">BU28+CH28</f>
        <v>0</v>
      </c>
      <c r="BI32" s="270" t="n">
        <f aca="false">BV28+CI28</f>
        <v>0</v>
      </c>
      <c r="BJ32" s="270" t="n">
        <f aca="false">BW28+CJ28</f>
        <v>0</v>
      </c>
      <c r="BK32" s="270" t="n">
        <f aca="false">BX28+CK28</f>
        <v>0</v>
      </c>
      <c r="BL32" s="270" t="n">
        <f aca="false">BY28+CL28</f>
        <v>0</v>
      </c>
      <c r="BM32" s="269"/>
      <c r="BN32" s="266" t="n">
        <v>0</v>
      </c>
      <c r="BO32" s="266" t="n">
        <v>0</v>
      </c>
      <c r="BP32" s="266" t="n">
        <v>0</v>
      </c>
      <c r="BQ32" s="266" t="n">
        <v>0</v>
      </c>
      <c r="BR32" s="266" t="n">
        <v>0</v>
      </c>
      <c r="BS32" s="266" t="n">
        <v>0</v>
      </c>
      <c r="BT32" s="266" t="n">
        <v>0</v>
      </c>
      <c r="BU32" s="266" t="n">
        <v>0</v>
      </c>
      <c r="BV32" s="266" t="n">
        <v>0</v>
      </c>
      <c r="BW32" s="266" t="n">
        <v>0</v>
      </c>
      <c r="BX32" s="266" t="n">
        <v>0</v>
      </c>
      <c r="BY32" s="266" t="n">
        <v>0</v>
      </c>
      <c r="BZ32" s="99"/>
      <c r="CA32" s="267" t="n">
        <v>7</v>
      </c>
      <c r="CB32" s="267" t="n">
        <v>0</v>
      </c>
      <c r="CC32" s="267" t="n">
        <v>0</v>
      </c>
      <c r="CD32" s="267" t="n">
        <v>0</v>
      </c>
      <c r="CE32" s="267" t="n">
        <v>0</v>
      </c>
      <c r="CF32" s="267" t="n">
        <v>0</v>
      </c>
      <c r="CG32" s="267" t="n">
        <v>0</v>
      </c>
      <c r="CH32" s="267" t="n">
        <v>0</v>
      </c>
      <c r="CI32" s="267" t="n">
        <v>0</v>
      </c>
      <c r="CJ32" s="267" t="n">
        <v>0</v>
      </c>
      <c r="CK32" s="267" t="n">
        <v>0</v>
      </c>
      <c r="CL32" s="267" t="n">
        <v>0</v>
      </c>
    </row>
    <row r="33" s="112" customFormat="true" ht="13.15" hidden="false" customHeight="false" outlineLevel="0" collapsed="false">
      <c r="A33" s="132" t="s">
        <v>41</v>
      </c>
      <c r="B33" s="145" t="n">
        <f aca="false">B32/T32</f>
        <v>0.818422796554009</v>
      </c>
      <c r="C33" s="146" t="n">
        <f aca="false">C32/T32</f>
        <v>0.0139165009940358</v>
      </c>
      <c r="D33" s="145" t="n">
        <f aca="false">D32/T32</f>
        <v>0.176275679257787</v>
      </c>
      <c r="E33" s="146" t="n">
        <f aca="false">E32/T32</f>
        <v>0.00132538104705103</v>
      </c>
      <c r="F33" s="145" t="n">
        <f aca="false">F32/T32</f>
        <v>0.00530152418820411</v>
      </c>
      <c r="G33" s="146" t="n">
        <f aca="false">G32/T32</f>
        <v>0</v>
      </c>
      <c r="H33" s="145" t="n">
        <f aca="false">H32/T32</f>
        <v>0</v>
      </c>
      <c r="I33" s="146" t="n">
        <f aca="false">I32/T32</f>
        <v>0</v>
      </c>
      <c r="J33" s="145" t="n">
        <f aca="false">J32/T32</f>
        <v>0</v>
      </c>
      <c r="K33" s="146" t="n">
        <f aca="false">K32/T32</f>
        <v>0</v>
      </c>
      <c r="L33" s="145" t="n">
        <f aca="false">L32/T32</f>
        <v>0</v>
      </c>
      <c r="M33" s="146" t="n">
        <f aca="false">M32/T32</f>
        <v>0</v>
      </c>
      <c r="N33" s="145" t="n">
        <f aca="false">N32/T32</f>
        <v>0</v>
      </c>
      <c r="O33" s="146" t="n">
        <f aca="false">O32/T32</f>
        <v>0</v>
      </c>
      <c r="P33" s="145" t="n">
        <f aca="false">P32/T32</f>
        <v>0</v>
      </c>
      <c r="Q33" s="146" t="n">
        <f aca="false">Q32/T32</f>
        <v>0</v>
      </c>
      <c r="R33" s="145" t="n">
        <f aca="false">R32/T32</f>
        <v>0</v>
      </c>
      <c r="S33" s="146" t="n">
        <f aca="false">S32/T32</f>
        <v>0</v>
      </c>
      <c r="T33" s="145" t="n">
        <f aca="false">100%</f>
        <v>1</v>
      </c>
      <c r="U33" s="146" t="n">
        <f aca="false">U32/T32</f>
        <v>0.0152418820410868</v>
      </c>
      <c r="V33" s="144"/>
      <c r="W33" s="11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BA33" s="270"/>
      <c r="BB33" s="270"/>
      <c r="BC33" s="270"/>
      <c r="BD33" s="270"/>
      <c r="BE33" s="270"/>
      <c r="BF33" s="270"/>
      <c r="BG33" s="270"/>
      <c r="BH33" s="270"/>
      <c r="BI33" s="270"/>
      <c r="BJ33" s="270"/>
      <c r="BK33" s="270"/>
      <c r="BL33" s="270"/>
      <c r="BM33" s="269"/>
      <c r="BN33" s="266" t="n">
        <v>1</v>
      </c>
      <c r="BO33" s="266" t="n">
        <v>0</v>
      </c>
      <c r="BP33" s="266" t="n">
        <v>0</v>
      </c>
      <c r="BQ33" s="266" t="n">
        <v>0</v>
      </c>
      <c r="BR33" s="266" t="n">
        <v>0</v>
      </c>
      <c r="BS33" s="266" t="n">
        <v>0</v>
      </c>
      <c r="BT33" s="266" t="n">
        <v>0</v>
      </c>
      <c r="BU33" s="266" t="n">
        <v>0</v>
      </c>
      <c r="BV33" s="266" t="n">
        <v>0</v>
      </c>
      <c r="BW33" s="266" t="n">
        <v>0</v>
      </c>
      <c r="BX33" s="266" t="n">
        <v>0</v>
      </c>
      <c r="BY33" s="266" t="n">
        <v>0</v>
      </c>
      <c r="BZ33" s="99"/>
      <c r="CA33" s="267" t="n">
        <v>16</v>
      </c>
      <c r="CB33" s="267" t="n">
        <v>6</v>
      </c>
      <c r="CC33" s="267" t="n">
        <v>1</v>
      </c>
      <c r="CD33" s="267" t="n">
        <v>0</v>
      </c>
      <c r="CE33" s="267" t="n">
        <v>0</v>
      </c>
      <c r="CF33" s="267" t="n">
        <v>0</v>
      </c>
      <c r="CG33" s="267" t="n">
        <v>0</v>
      </c>
      <c r="CH33" s="267" t="n">
        <v>0</v>
      </c>
      <c r="CI33" s="267" t="n">
        <v>0</v>
      </c>
      <c r="CJ33" s="267" t="n">
        <v>0</v>
      </c>
      <c r="CK33" s="267" t="n">
        <v>0</v>
      </c>
      <c r="CL33" s="267" t="n">
        <v>0</v>
      </c>
    </row>
    <row r="34" s="112" customFormat="true" ht="12.75" hidden="false" customHeight="false" outlineLevel="0" collapsed="false">
      <c r="A34" s="132" t="s">
        <v>111</v>
      </c>
      <c r="B34" s="147" t="n">
        <f aca="false">SUM(B14:B28)</f>
        <v>1202</v>
      </c>
      <c r="C34" s="148" t="n">
        <f aca="false">SUM(C14:C28)</f>
        <v>21</v>
      </c>
      <c r="D34" s="147" t="n">
        <f aca="false">SUM(D14:D28)</f>
        <v>250</v>
      </c>
      <c r="E34" s="148" t="n">
        <f aca="false">SUM(E14:E28)</f>
        <v>2</v>
      </c>
      <c r="F34" s="147" t="n">
        <f aca="false">SUM(F14:F28)</f>
        <v>7</v>
      </c>
      <c r="G34" s="148" t="n">
        <f aca="false">SUM(G14:G28)</f>
        <v>0</v>
      </c>
      <c r="H34" s="147" t="n">
        <f aca="false">SUM(H14:H28)</f>
        <v>0</v>
      </c>
      <c r="I34" s="148" t="n">
        <f aca="false">SUM(I14:I28)</f>
        <v>0</v>
      </c>
      <c r="J34" s="147" t="n">
        <f aca="false">SUM(J14:J28)</f>
        <v>0</v>
      </c>
      <c r="K34" s="148" t="n">
        <f aca="false">SUM(K14:K28)</f>
        <v>0</v>
      </c>
      <c r="L34" s="147" t="n">
        <f aca="false">SUM(L14:L28)</f>
        <v>0</v>
      </c>
      <c r="M34" s="148" t="n">
        <f aca="false">SUM(M14:M28)</f>
        <v>0</v>
      </c>
      <c r="N34" s="147" t="n">
        <f aca="false">SUM(N14:N28)</f>
        <v>0</v>
      </c>
      <c r="O34" s="148" t="n">
        <f aca="false">SUM(O14:O28)</f>
        <v>0</v>
      </c>
      <c r="P34" s="147" t="n">
        <f aca="false">SUM(P14:P28)</f>
        <v>0</v>
      </c>
      <c r="Q34" s="148" t="n">
        <f aca="false">SUM(Q14:Q28)</f>
        <v>0</v>
      </c>
      <c r="R34" s="147" t="n">
        <f aca="false">SUM(R14:R28)</f>
        <v>0</v>
      </c>
      <c r="S34" s="148" t="n">
        <f aca="false">SUM(S14:S28)</f>
        <v>0</v>
      </c>
      <c r="T34" s="147" t="n">
        <f aca="false">SUM(T14:T28)</f>
        <v>1459</v>
      </c>
      <c r="U34" s="148" t="n">
        <f aca="false">SUM(U14:U28)</f>
        <v>23</v>
      </c>
      <c r="V34" s="149"/>
      <c r="W34" s="111"/>
      <c r="X34" s="1" t="n">
        <f aca="false">BA30</f>
        <v>1</v>
      </c>
      <c r="Y34" s="1" t="n">
        <f aca="false">BB30</f>
        <v>0</v>
      </c>
      <c r="Z34" s="1" t="n">
        <f aca="false">BC30</f>
        <v>0</v>
      </c>
      <c r="AA34" s="1" t="n">
        <f aca="false">BD30</f>
        <v>0</v>
      </c>
      <c r="AB34" s="1" t="n">
        <f aca="false">BE30</f>
        <v>0</v>
      </c>
      <c r="AC34" s="1" t="n">
        <f aca="false">BF30</f>
        <v>0</v>
      </c>
      <c r="AD34" s="1" t="n">
        <f aca="false">BG30</f>
        <v>0</v>
      </c>
      <c r="AE34" s="1" t="n">
        <f aca="false">BH30</f>
        <v>0</v>
      </c>
      <c r="AF34" s="1" t="n">
        <f aca="false">BI30</f>
        <v>0</v>
      </c>
      <c r="AG34" s="1" t="n">
        <f aca="false">BJ30</f>
        <v>0</v>
      </c>
      <c r="AH34" s="1" t="n">
        <f aca="false">BK30</f>
        <v>0</v>
      </c>
      <c r="AI34" s="1" t="n">
        <f aca="false">BL30</f>
        <v>0</v>
      </c>
      <c r="AL34" s="1" t="n">
        <f aca="false">BN26</f>
        <v>0</v>
      </c>
      <c r="AM34" s="1" t="n">
        <f aca="false">BO26</f>
        <v>0</v>
      </c>
      <c r="AN34" s="1" t="n">
        <f aca="false">BP26</f>
        <v>0</v>
      </c>
      <c r="AO34" s="1" t="n">
        <f aca="false">BQ26</f>
        <v>0</v>
      </c>
      <c r="AP34" s="1" t="n">
        <f aca="false">BR26</f>
        <v>0</v>
      </c>
      <c r="AQ34" s="1" t="n">
        <f aca="false">BS26</f>
        <v>0</v>
      </c>
      <c r="AR34" s="1" t="n">
        <f aca="false">BT26</f>
        <v>0</v>
      </c>
      <c r="AS34" s="1" t="n">
        <f aca="false">BU26</f>
        <v>0</v>
      </c>
      <c r="AT34" s="1" t="n">
        <f aca="false">BV26</f>
        <v>0</v>
      </c>
      <c r="AU34" s="1" t="n">
        <f aca="false">BW26</f>
        <v>0</v>
      </c>
      <c r="AV34" s="1" t="n">
        <f aca="false">BX26</f>
        <v>0</v>
      </c>
      <c r="AW34" s="1" t="n">
        <f aca="false">BY26</f>
        <v>0</v>
      </c>
      <c r="BA34" s="270" t="n">
        <f aca="false">BN29+CA29</f>
        <v>0</v>
      </c>
      <c r="BB34" s="270" t="n">
        <f aca="false">BO29+CB29</f>
        <v>0</v>
      </c>
      <c r="BC34" s="270" t="n">
        <f aca="false">BP29+CC29</f>
        <v>0</v>
      </c>
      <c r="BD34" s="270" t="n">
        <f aca="false">BQ29+CD29</f>
        <v>0</v>
      </c>
      <c r="BE34" s="270" t="n">
        <f aca="false">BR29+CE29</f>
        <v>0</v>
      </c>
      <c r="BF34" s="270" t="n">
        <f aca="false">BS29+CF29</f>
        <v>0</v>
      </c>
      <c r="BG34" s="270" t="n">
        <f aca="false">BT29+CG29</f>
        <v>0</v>
      </c>
      <c r="BH34" s="270" t="n">
        <f aca="false">BU29+CH29</f>
        <v>0</v>
      </c>
      <c r="BI34" s="270" t="n">
        <f aca="false">BV29+CI29</f>
        <v>0</v>
      </c>
      <c r="BJ34" s="270" t="n">
        <f aca="false">BW29+CJ29</f>
        <v>0</v>
      </c>
      <c r="BK34" s="270" t="n">
        <f aca="false">BX29+CK29</f>
        <v>0</v>
      </c>
      <c r="BL34" s="270" t="n">
        <f aca="false">BY29+CL29</f>
        <v>0</v>
      </c>
      <c r="BM34" s="269"/>
      <c r="BN34" s="266" t="n">
        <v>1</v>
      </c>
      <c r="BO34" s="266" t="n">
        <v>0</v>
      </c>
      <c r="BP34" s="266" t="n">
        <v>0</v>
      </c>
      <c r="BQ34" s="266" t="n">
        <v>0</v>
      </c>
      <c r="BR34" s="266" t="n">
        <v>0</v>
      </c>
      <c r="BS34" s="266" t="n">
        <v>0</v>
      </c>
      <c r="BT34" s="266" t="n">
        <v>0</v>
      </c>
      <c r="BU34" s="266" t="n">
        <v>0</v>
      </c>
      <c r="BV34" s="266" t="n">
        <v>0</v>
      </c>
      <c r="BW34" s="266" t="n">
        <v>0</v>
      </c>
      <c r="BX34" s="266" t="n">
        <v>0</v>
      </c>
      <c r="BY34" s="266" t="n">
        <v>0</v>
      </c>
      <c r="BZ34" s="99"/>
      <c r="CA34" s="267" t="n">
        <v>88</v>
      </c>
      <c r="CB34" s="267" t="n">
        <v>32</v>
      </c>
      <c r="CC34" s="267" t="n">
        <v>0</v>
      </c>
      <c r="CD34" s="267" t="n">
        <v>0</v>
      </c>
      <c r="CE34" s="267" t="n">
        <v>0</v>
      </c>
      <c r="CF34" s="267" t="n">
        <v>0</v>
      </c>
      <c r="CG34" s="267" t="n">
        <v>0</v>
      </c>
      <c r="CH34" s="267" t="n">
        <v>0</v>
      </c>
      <c r="CI34" s="267" t="n">
        <v>0</v>
      </c>
      <c r="CJ34" s="267" t="n">
        <v>0</v>
      </c>
      <c r="CK34" s="267" t="n">
        <v>0</v>
      </c>
      <c r="CL34" s="267" t="n">
        <v>0</v>
      </c>
    </row>
    <row r="35" s="112" customFormat="true" ht="13.15" hidden="false" customHeight="false" outlineLevel="0" collapsed="false">
      <c r="A35" s="128" t="s">
        <v>112</v>
      </c>
      <c r="B35" s="150" t="n">
        <f aca="false">B32-B34</f>
        <v>33</v>
      </c>
      <c r="C35" s="151" t="n">
        <f aca="false">C32-C34</f>
        <v>0</v>
      </c>
      <c r="D35" s="150" t="n">
        <f aca="false">D32-D34</f>
        <v>16</v>
      </c>
      <c r="E35" s="151" t="n">
        <f aca="false">E32-E34</f>
        <v>0</v>
      </c>
      <c r="F35" s="150" t="n">
        <f aca="false">F32-F34</f>
        <v>1</v>
      </c>
      <c r="G35" s="151" t="n">
        <f aca="false">G32-G34</f>
        <v>0</v>
      </c>
      <c r="H35" s="150" t="n">
        <f aca="false">H32-H34</f>
        <v>0</v>
      </c>
      <c r="I35" s="151" t="n">
        <f aca="false">I32-I34</f>
        <v>0</v>
      </c>
      <c r="J35" s="150" t="n">
        <f aca="false">J32-J34</f>
        <v>0</v>
      </c>
      <c r="K35" s="151" t="n">
        <f aca="false">K32-K34</f>
        <v>0</v>
      </c>
      <c r="L35" s="150" t="n">
        <f aca="false">L32-L34</f>
        <v>0</v>
      </c>
      <c r="M35" s="151" t="n">
        <f aca="false">M32-M34</f>
        <v>0</v>
      </c>
      <c r="N35" s="150" t="n">
        <f aca="false">N32-N34</f>
        <v>0</v>
      </c>
      <c r="O35" s="151" t="n">
        <f aca="false">O32-O34</f>
        <v>0</v>
      </c>
      <c r="P35" s="150" t="n">
        <f aca="false">P32-P34</f>
        <v>0</v>
      </c>
      <c r="Q35" s="151" t="n">
        <f aca="false">Q32-Q34</f>
        <v>0</v>
      </c>
      <c r="R35" s="150" t="n">
        <f aca="false">R32-R34</f>
        <v>0</v>
      </c>
      <c r="S35" s="151" t="n">
        <f aca="false">S32-S34</f>
        <v>0</v>
      </c>
      <c r="T35" s="150" t="n">
        <f aca="false">T32-T34</f>
        <v>50</v>
      </c>
      <c r="U35" s="151" t="n">
        <f aca="false">U32-U34</f>
        <v>0</v>
      </c>
      <c r="V35" s="152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BA35" s="270" t="n">
        <f aca="false">BN30+CA30</f>
        <v>0</v>
      </c>
      <c r="BB35" s="270" t="n">
        <f aca="false">BO30+CB30</f>
        <v>0</v>
      </c>
      <c r="BC35" s="270" t="n">
        <f aca="false">BP30+CC30</f>
        <v>0</v>
      </c>
      <c r="BD35" s="270" t="n">
        <f aca="false">BQ30+CD30</f>
        <v>0</v>
      </c>
      <c r="BE35" s="270" t="n">
        <f aca="false">BR30+CE30</f>
        <v>0</v>
      </c>
      <c r="BF35" s="270" t="n">
        <f aca="false">BS30+CF30</f>
        <v>0</v>
      </c>
      <c r="BG35" s="270" t="n">
        <f aca="false">BT30+CG30</f>
        <v>0</v>
      </c>
      <c r="BH35" s="270" t="n">
        <f aca="false">BU30+CH30</f>
        <v>0</v>
      </c>
      <c r="BI35" s="270" t="n">
        <f aca="false">BV30+CI30</f>
        <v>0</v>
      </c>
      <c r="BJ35" s="270" t="n">
        <f aca="false">BW30+CJ30</f>
        <v>0</v>
      </c>
      <c r="BK35" s="270" t="n">
        <f aca="false">BX30+CK30</f>
        <v>0</v>
      </c>
      <c r="BL35" s="270" t="n">
        <f aca="false">BY30+CL30</f>
        <v>0</v>
      </c>
      <c r="BM35" s="269"/>
      <c r="BN35" s="266" t="n">
        <v>4</v>
      </c>
      <c r="BO35" s="266" t="n">
        <v>1</v>
      </c>
      <c r="BP35" s="266" t="n">
        <v>0</v>
      </c>
      <c r="BQ35" s="266" t="n">
        <v>0</v>
      </c>
      <c r="BR35" s="266" t="n">
        <v>0</v>
      </c>
      <c r="BS35" s="266" t="n">
        <v>0</v>
      </c>
      <c r="BT35" s="266" t="n">
        <v>0</v>
      </c>
      <c r="BU35" s="266" t="n">
        <v>0</v>
      </c>
      <c r="BV35" s="266" t="n">
        <v>0</v>
      </c>
      <c r="BW35" s="266" t="n">
        <v>0</v>
      </c>
      <c r="BX35" s="266" t="n">
        <v>0</v>
      </c>
      <c r="BY35" s="266" t="n">
        <v>0</v>
      </c>
      <c r="BZ35" s="99"/>
      <c r="CA35" s="267" t="n">
        <v>251</v>
      </c>
      <c r="CB35" s="267" t="n">
        <v>25</v>
      </c>
      <c r="CC35" s="267" t="n">
        <v>0</v>
      </c>
      <c r="CD35" s="267" t="n">
        <v>0</v>
      </c>
      <c r="CE35" s="267" t="n">
        <v>0</v>
      </c>
      <c r="CF35" s="267" t="n">
        <v>0</v>
      </c>
      <c r="CG35" s="267" t="n">
        <v>0</v>
      </c>
      <c r="CH35" s="267" t="n">
        <v>0</v>
      </c>
      <c r="CI35" s="267" t="n">
        <v>0</v>
      </c>
      <c r="CJ35" s="267" t="n">
        <v>0</v>
      </c>
      <c r="CK35" s="267" t="n">
        <v>0</v>
      </c>
      <c r="CL35" s="267" t="n">
        <v>0</v>
      </c>
    </row>
    <row r="36" s="112" customFormat="true" ht="13.9" hidden="false" customHeight="false" outlineLevel="0" collapsed="false">
      <c r="A36" s="153" t="s">
        <v>113</v>
      </c>
      <c r="B36" s="153"/>
      <c r="C36" s="153"/>
      <c r="D36" s="153"/>
      <c r="E36" s="153"/>
      <c r="F36" s="153"/>
      <c r="G36" s="153"/>
      <c r="H36" s="154" t="s">
        <v>114</v>
      </c>
      <c r="I36" s="159" t="n">
        <f aca="false">T32-U32</f>
        <v>1486</v>
      </c>
      <c r="J36" s="159"/>
      <c r="K36" s="162"/>
      <c r="L36" s="163" t="s">
        <v>115</v>
      </c>
      <c r="M36" s="271" t="n">
        <f aca="false">U32</f>
        <v>23</v>
      </c>
      <c r="N36" s="159"/>
      <c r="O36" s="160"/>
      <c r="P36" s="161"/>
      <c r="Q36" s="162"/>
      <c r="R36" s="163" t="s">
        <v>116</v>
      </c>
      <c r="S36" s="163"/>
      <c r="T36" s="164" t="n">
        <f aca="false">I36+M36*2</f>
        <v>1532</v>
      </c>
      <c r="U36" s="164"/>
      <c r="V36" s="165"/>
      <c r="BA36" s="270" t="n">
        <f aca="false">BN31+CA31</f>
        <v>3</v>
      </c>
      <c r="BB36" s="270" t="n">
        <f aca="false">BO31+CB31</f>
        <v>1</v>
      </c>
      <c r="BC36" s="270" t="n">
        <f aca="false">BP31+CC31</f>
        <v>0</v>
      </c>
      <c r="BD36" s="270" t="n">
        <f aca="false">BQ31+CD31</f>
        <v>0</v>
      </c>
      <c r="BE36" s="270" t="n">
        <f aca="false">BR31+CE31</f>
        <v>0</v>
      </c>
      <c r="BF36" s="270" t="n">
        <f aca="false">BS31+CF31</f>
        <v>0</v>
      </c>
      <c r="BG36" s="270" t="n">
        <f aca="false">BT31+CG31</f>
        <v>0</v>
      </c>
      <c r="BH36" s="270" t="n">
        <f aca="false">BU31+CH31</f>
        <v>0</v>
      </c>
      <c r="BI36" s="270" t="n">
        <f aca="false">BV31+CI31</f>
        <v>0</v>
      </c>
      <c r="BJ36" s="270" t="n">
        <f aca="false">BW31+CJ31</f>
        <v>0</v>
      </c>
      <c r="BK36" s="270" t="n">
        <f aca="false">BX31+CK31</f>
        <v>0</v>
      </c>
      <c r="BL36" s="270" t="n">
        <f aca="false">BY31+CL31</f>
        <v>0</v>
      </c>
      <c r="BM36" s="269"/>
      <c r="BN36" s="266" t="n">
        <v>2</v>
      </c>
      <c r="BO36" s="266" t="n">
        <v>0</v>
      </c>
      <c r="BP36" s="266" t="n">
        <v>0</v>
      </c>
      <c r="BQ36" s="266" t="n">
        <v>0</v>
      </c>
      <c r="BR36" s="266" t="n">
        <v>0</v>
      </c>
      <c r="BS36" s="266" t="n">
        <v>0</v>
      </c>
      <c r="BT36" s="266" t="n">
        <v>0</v>
      </c>
      <c r="BU36" s="266" t="n">
        <v>0</v>
      </c>
      <c r="BV36" s="266" t="n">
        <v>0</v>
      </c>
      <c r="BW36" s="266" t="n">
        <v>0</v>
      </c>
      <c r="BX36" s="266" t="n">
        <v>0</v>
      </c>
      <c r="BY36" s="266" t="n">
        <v>0</v>
      </c>
      <c r="BZ36" s="99"/>
      <c r="CA36" s="267" t="n">
        <v>139</v>
      </c>
      <c r="CB36" s="267" t="n">
        <v>28</v>
      </c>
      <c r="CC36" s="267" t="n">
        <v>0</v>
      </c>
      <c r="CD36" s="267" t="n">
        <v>0</v>
      </c>
      <c r="CE36" s="267" t="n">
        <v>0</v>
      </c>
      <c r="CF36" s="267" t="n">
        <v>0</v>
      </c>
      <c r="CG36" s="267" t="n">
        <v>0</v>
      </c>
      <c r="CH36" s="267" t="n">
        <v>0</v>
      </c>
      <c r="CI36" s="267" t="n">
        <v>0</v>
      </c>
      <c r="CJ36" s="267" t="n">
        <v>0</v>
      </c>
      <c r="CK36" s="267" t="n">
        <v>0</v>
      </c>
      <c r="CL36" s="267" t="n">
        <v>0</v>
      </c>
    </row>
    <row r="37" s="112" customFormat="true" ht="13.15" hidden="false" customHeight="false" outlineLevel="0" collapsed="false">
      <c r="A37" s="272" t="s">
        <v>117</v>
      </c>
      <c r="B37" s="273"/>
      <c r="C37" s="273"/>
      <c r="D37" s="274" t="s">
        <v>118</v>
      </c>
      <c r="E37" s="275" t="n">
        <f aca="false">(B32*15+D32*35+F32*45+H32*55+J32*65+L32*75+N32*85+P32*95+R32*125)/T32</f>
        <v>18.6845593108019</v>
      </c>
      <c r="F37" s="272" t="s">
        <v>119</v>
      </c>
      <c r="G37" s="276"/>
      <c r="H37" s="274" t="s">
        <v>120</v>
      </c>
      <c r="I37" s="275" t="n">
        <f aca="false">(C32*15+E32*35+G32*45+I32*55+K32*65+M32*75+O32*85+Q32*95+S32*125)/U32</f>
        <v>16.7391304347826</v>
      </c>
      <c r="J37" s="272" t="s">
        <v>119</v>
      </c>
      <c r="K37" s="111"/>
      <c r="N37" s="171"/>
      <c r="O37" s="172"/>
      <c r="P37" s="172"/>
      <c r="Q37" s="172"/>
      <c r="R37" s="171"/>
      <c r="S37" s="171"/>
      <c r="T37" s="171"/>
      <c r="U37" s="171"/>
      <c r="V37" s="165"/>
      <c r="BA37" s="270" t="n">
        <f aca="false">BN32+CA32</f>
        <v>7</v>
      </c>
      <c r="BB37" s="270" t="n">
        <f aca="false">BO32+CB32</f>
        <v>0</v>
      </c>
      <c r="BC37" s="270" t="n">
        <f aca="false">BP32+CC32</f>
        <v>0</v>
      </c>
      <c r="BD37" s="270" t="n">
        <f aca="false">BQ32+CD32</f>
        <v>0</v>
      </c>
      <c r="BE37" s="270" t="n">
        <f aca="false">BR32+CE32</f>
        <v>0</v>
      </c>
      <c r="BF37" s="270" t="n">
        <f aca="false">BS32+CF32</f>
        <v>0</v>
      </c>
      <c r="BG37" s="270" t="n">
        <f aca="false">BT32+CG32</f>
        <v>0</v>
      </c>
      <c r="BH37" s="270" t="n">
        <f aca="false">BU32+CH32</f>
        <v>0</v>
      </c>
      <c r="BI37" s="270" t="n">
        <f aca="false">BV32+CI32</f>
        <v>0</v>
      </c>
      <c r="BJ37" s="270" t="n">
        <f aca="false">BW32+CJ32</f>
        <v>0</v>
      </c>
      <c r="BK37" s="270" t="n">
        <f aca="false">BX32+CK32</f>
        <v>0</v>
      </c>
      <c r="BL37" s="270" t="n">
        <f aca="false">BY32+CL32</f>
        <v>0</v>
      </c>
      <c r="BM37" s="269"/>
      <c r="BN37" s="266" t="n">
        <v>2</v>
      </c>
      <c r="BO37" s="266" t="n">
        <v>0</v>
      </c>
      <c r="BP37" s="266" t="n">
        <v>0</v>
      </c>
      <c r="BQ37" s="266" t="n">
        <v>0</v>
      </c>
      <c r="BR37" s="266" t="n">
        <v>0</v>
      </c>
      <c r="BS37" s="266" t="n">
        <v>0</v>
      </c>
      <c r="BT37" s="266" t="n">
        <v>0</v>
      </c>
      <c r="BU37" s="266" t="n">
        <v>0</v>
      </c>
      <c r="BV37" s="266" t="n">
        <v>0</v>
      </c>
      <c r="BW37" s="266" t="n">
        <v>0</v>
      </c>
      <c r="BX37" s="266" t="n">
        <v>0</v>
      </c>
      <c r="BY37" s="266" t="n">
        <v>0</v>
      </c>
      <c r="BZ37" s="99"/>
      <c r="CA37" s="267" t="n">
        <v>64</v>
      </c>
      <c r="CB37" s="267" t="n">
        <v>17</v>
      </c>
      <c r="CC37" s="267" t="n">
        <v>1</v>
      </c>
      <c r="CD37" s="267" t="n">
        <v>0</v>
      </c>
      <c r="CE37" s="267" t="n">
        <v>0</v>
      </c>
      <c r="CF37" s="267" t="n">
        <v>0</v>
      </c>
      <c r="CG37" s="267" t="n">
        <v>0</v>
      </c>
      <c r="CH37" s="267" t="n">
        <v>0</v>
      </c>
      <c r="CI37" s="267" t="n">
        <v>0</v>
      </c>
      <c r="CJ37" s="267" t="n">
        <v>0</v>
      </c>
      <c r="CK37" s="267" t="n">
        <v>0</v>
      </c>
      <c r="CL37" s="267" t="n">
        <v>0</v>
      </c>
    </row>
    <row r="38" s="112" customFormat="true" ht="4.9" hidden="false" customHeight="true" outlineLevel="0" collapsed="false">
      <c r="V38" s="98"/>
      <c r="BA38" s="270" t="n">
        <f aca="false">BN33+CA33</f>
        <v>17</v>
      </c>
      <c r="BB38" s="270" t="n">
        <f aca="false">BO33+CB33</f>
        <v>6</v>
      </c>
      <c r="BC38" s="270" t="n">
        <f aca="false">BP33+CC33</f>
        <v>1</v>
      </c>
      <c r="BD38" s="270" t="n">
        <f aca="false">BQ33+CD33</f>
        <v>0</v>
      </c>
      <c r="BE38" s="270" t="n">
        <f aca="false">BR33+CE33</f>
        <v>0</v>
      </c>
      <c r="BF38" s="270" t="n">
        <f aca="false">BS33+CF33</f>
        <v>0</v>
      </c>
      <c r="BG38" s="270" t="n">
        <f aca="false">BT33+CG33</f>
        <v>0</v>
      </c>
      <c r="BH38" s="270" t="n">
        <f aca="false">BU33+CH33</f>
        <v>0</v>
      </c>
      <c r="BI38" s="270" t="n">
        <f aca="false">BV33+CI33</f>
        <v>0</v>
      </c>
      <c r="BJ38" s="270" t="n">
        <f aca="false">BW33+CJ33</f>
        <v>0</v>
      </c>
      <c r="BK38" s="270" t="n">
        <f aca="false">BX33+CK33</f>
        <v>0</v>
      </c>
      <c r="BL38" s="270" t="n">
        <f aca="false">BY33+CL33</f>
        <v>0</v>
      </c>
      <c r="BM38" s="269"/>
      <c r="BN38" s="266" t="n">
        <v>0</v>
      </c>
      <c r="BO38" s="266" t="n">
        <v>0</v>
      </c>
      <c r="BP38" s="266" t="n">
        <v>0</v>
      </c>
      <c r="BQ38" s="266" t="n">
        <v>0</v>
      </c>
      <c r="BR38" s="266" t="n">
        <v>0</v>
      </c>
      <c r="BS38" s="266" t="n">
        <v>0</v>
      </c>
      <c r="BT38" s="266" t="n">
        <v>0</v>
      </c>
      <c r="BU38" s="266" t="n">
        <v>0</v>
      </c>
      <c r="BV38" s="266" t="n">
        <v>0</v>
      </c>
      <c r="BW38" s="266" t="n">
        <v>0</v>
      </c>
      <c r="BX38" s="266" t="n">
        <v>0</v>
      </c>
      <c r="BY38" s="266" t="n">
        <v>0</v>
      </c>
      <c r="BZ38" s="99"/>
      <c r="CA38" s="267" t="n">
        <v>53</v>
      </c>
      <c r="CB38" s="267" t="n">
        <v>14</v>
      </c>
      <c r="CC38" s="267" t="n">
        <v>1</v>
      </c>
      <c r="CD38" s="267" t="n">
        <v>0</v>
      </c>
      <c r="CE38" s="267" t="n">
        <v>0</v>
      </c>
      <c r="CF38" s="267" t="n">
        <v>0</v>
      </c>
      <c r="CG38" s="267" t="n">
        <v>0</v>
      </c>
      <c r="CH38" s="267" t="n">
        <v>0</v>
      </c>
      <c r="CI38" s="267" t="n">
        <v>0</v>
      </c>
      <c r="CJ38" s="267" t="n">
        <v>0</v>
      </c>
      <c r="CK38" s="267" t="n">
        <v>0</v>
      </c>
      <c r="CL38" s="267" t="n">
        <v>0</v>
      </c>
    </row>
    <row r="39" s="112" customFormat="true" ht="12.4" hidden="false" customHeight="false" outlineLevel="0" collapsed="false">
      <c r="V39" s="98"/>
      <c r="BA39" s="270" t="n">
        <f aca="false">BN34+CA34</f>
        <v>89</v>
      </c>
      <c r="BB39" s="270" t="n">
        <f aca="false">BO34+CB34</f>
        <v>32</v>
      </c>
      <c r="BC39" s="270" t="n">
        <f aca="false">BP34+CC34</f>
        <v>0</v>
      </c>
      <c r="BD39" s="270" t="n">
        <f aca="false">BQ34+CD34</f>
        <v>0</v>
      </c>
      <c r="BE39" s="270" t="n">
        <f aca="false">BR34+CE34</f>
        <v>0</v>
      </c>
      <c r="BF39" s="270" t="n">
        <f aca="false">BS34+CF34</f>
        <v>0</v>
      </c>
      <c r="BG39" s="270" t="n">
        <f aca="false">BT34+CG34</f>
        <v>0</v>
      </c>
      <c r="BH39" s="270" t="n">
        <f aca="false">BU34+CH34</f>
        <v>0</v>
      </c>
      <c r="BI39" s="270" t="n">
        <f aca="false">BV34+CI34</f>
        <v>0</v>
      </c>
      <c r="BJ39" s="270" t="n">
        <f aca="false">BW34+CJ34</f>
        <v>0</v>
      </c>
      <c r="BK39" s="270" t="n">
        <f aca="false">BX34+CK34</f>
        <v>0</v>
      </c>
      <c r="BL39" s="270" t="n">
        <f aca="false">BY34+CL34</f>
        <v>0</v>
      </c>
      <c r="BM39" s="269"/>
      <c r="BN39" s="266" t="n">
        <v>1</v>
      </c>
      <c r="BO39" s="266" t="n">
        <v>0</v>
      </c>
      <c r="BP39" s="266" t="n">
        <v>0</v>
      </c>
      <c r="BQ39" s="266" t="n">
        <v>0</v>
      </c>
      <c r="BR39" s="266" t="n">
        <v>0</v>
      </c>
      <c r="BS39" s="266" t="n">
        <v>0</v>
      </c>
      <c r="BT39" s="266" t="n">
        <v>0</v>
      </c>
      <c r="BU39" s="266" t="n">
        <v>0</v>
      </c>
      <c r="BV39" s="266" t="n">
        <v>0</v>
      </c>
      <c r="BW39" s="266" t="n">
        <v>0</v>
      </c>
      <c r="BX39" s="266" t="n">
        <v>0</v>
      </c>
      <c r="BY39" s="266" t="n">
        <v>0</v>
      </c>
      <c r="BZ39" s="99"/>
      <c r="CA39" s="267" t="n">
        <v>49</v>
      </c>
      <c r="CB39" s="267" t="n">
        <v>17</v>
      </c>
      <c r="CC39" s="267" t="n">
        <v>0</v>
      </c>
      <c r="CD39" s="267" t="n">
        <v>0</v>
      </c>
      <c r="CE39" s="267" t="n">
        <v>0</v>
      </c>
      <c r="CF39" s="267" t="n">
        <v>0</v>
      </c>
      <c r="CG39" s="267" t="n">
        <v>0</v>
      </c>
      <c r="CH39" s="267" t="n">
        <v>0</v>
      </c>
      <c r="CI39" s="267" t="n">
        <v>0</v>
      </c>
      <c r="CJ39" s="267" t="n">
        <v>0</v>
      </c>
      <c r="CK39" s="267" t="n">
        <v>0</v>
      </c>
      <c r="CL39" s="267" t="n">
        <v>0</v>
      </c>
    </row>
    <row r="40" s="112" customFormat="true" ht="12.4" hidden="false" customHeight="false" outlineLevel="0" collapsed="false">
      <c r="V40" s="98"/>
      <c r="BA40" s="270" t="n">
        <f aca="false">BN35+CA35</f>
        <v>255</v>
      </c>
      <c r="BB40" s="270" t="n">
        <f aca="false">BO35+CB35</f>
        <v>26</v>
      </c>
      <c r="BC40" s="270" t="n">
        <f aca="false">BP35+CC35</f>
        <v>0</v>
      </c>
      <c r="BD40" s="270" t="n">
        <f aca="false">BQ35+CD35</f>
        <v>0</v>
      </c>
      <c r="BE40" s="270" t="n">
        <f aca="false">BR35+CE35</f>
        <v>0</v>
      </c>
      <c r="BF40" s="270" t="n">
        <f aca="false">BS35+CF35</f>
        <v>0</v>
      </c>
      <c r="BG40" s="270" t="n">
        <f aca="false">BT35+CG35</f>
        <v>0</v>
      </c>
      <c r="BH40" s="270" t="n">
        <f aca="false">BU35+CH35</f>
        <v>0</v>
      </c>
      <c r="BI40" s="270" t="n">
        <f aca="false">BV35+CI35</f>
        <v>0</v>
      </c>
      <c r="BJ40" s="270" t="n">
        <f aca="false">BW35+CJ35</f>
        <v>0</v>
      </c>
      <c r="BK40" s="270" t="n">
        <f aca="false">BX35+CK35</f>
        <v>0</v>
      </c>
      <c r="BL40" s="270" t="n">
        <f aca="false">BY35+CL35</f>
        <v>0</v>
      </c>
      <c r="BM40" s="269"/>
      <c r="BN40" s="266" t="n">
        <v>1</v>
      </c>
      <c r="BO40" s="266" t="n">
        <v>0</v>
      </c>
      <c r="BP40" s="266" t="n">
        <v>0</v>
      </c>
      <c r="BQ40" s="266" t="n">
        <v>0</v>
      </c>
      <c r="BR40" s="266" t="n">
        <v>0</v>
      </c>
      <c r="BS40" s="266" t="n">
        <v>0</v>
      </c>
      <c r="BT40" s="266" t="n">
        <v>0</v>
      </c>
      <c r="BU40" s="266" t="n">
        <v>0</v>
      </c>
      <c r="BV40" s="266" t="n">
        <v>0</v>
      </c>
      <c r="BW40" s="266" t="n">
        <v>0</v>
      </c>
      <c r="BX40" s="266" t="n">
        <v>0</v>
      </c>
      <c r="BY40" s="266" t="n">
        <v>0</v>
      </c>
      <c r="BZ40" s="99"/>
      <c r="CA40" s="267" t="n">
        <v>57</v>
      </c>
      <c r="CB40" s="267" t="n">
        <v>14</v>
      </c>
      <c r="CC40" s="267" t="n">
        <v>0</v>
      </c>
      <c r="CD40" s="267" t="n">
        <v>0</v>
      </c>
      <c r="CE40" s="267" t="n">
        <v>0</v>
      </c>
      <c r="CF40" s="267" t="n">
        <v>0</v>
      </c>
      <c r="CG40" s="267" t="n">
        <v>0</v>
      </c>
      <c r="CH40" s="267" t="n">
        <v>0</v>
      </c>
      <c r="CI40" s="267" t="n">
        <v>0</v>
      </c>
      <c r="CJ40" s="267" t="n">
        <v>0</v>
      </c>
      <c r="CK40" s="267" t="n">
        <v>0</v>
      </c>
      <c r="CL40" s="267" t="n">
        <v>0</v>
      </c>
    </row>
    <row r="41" s="112" customFormat="true" ht="12.4" hidden="false" customHeight="false" outlineLevel="0" collapsed="false">
      <c r="V41" s="98"/>
      <c r="BA41" s="270" t="n">
        <f aca="false">BN36+CA36</f>
        <v>141</v>
      </c>
      <c r="BB41" s="270" t="n">
        <f aca="false">BO36+CB36</f>
        <v>28</v>
      </c>
      <c r="BC41" s="270" t="n">
        <f aca="false">BP36+CC36</f>
        <v>0</v>
      </c>
      <c r="BD41" s="270" t="n">
        <f aca="false">BQ36+CD36</f>
        <v>0</v>
      </c>
      <c r="BE41" s="270" t="n">
        <f aca="false">BR36+CE36</f>
        <v>0</v>
      </c>
      <c r="BF41" s="270" t="n">
        <f aca="false">BS36+CF36</f>
        <v>0</v>
      </c>
      <c r="BG41" s="270" t="n">
        <f aca="false">BT36+CG36</f>
        <v>0</v>
      </c>
      <c r="BH41" s="270" t="n">
        <f aca="false">BU36+CH36</f>
        <v>0</v>
      </c>
      <c r="BI41" s="270" t="n">
        <f aca="false">BV36+CI36</f>
        <v>0</v>
      </c>
      <c r="BJ41" s="270" t="n">
        <f aca="false">BW36+CJ36</f>
        <v>0</v>
      </c>
      <c r="BK41" s="270" t="n">
        <f aca="false">BX36+CK36</f>
        <v>0</v>
      </c>
      <c r="BL41" s="270" t="n">
        <f aca="false">BY36+CL36</f>
        <v>0</v>
      </c>
      <c r="BM41" s="269"/>
      <c r="BN41" s="266" t="n">
        <v>3</v>
      </c>
      <c r="BO41" s="266" t="n">
        <v>0</v>
      </c>
      <c r="BP41" s="266" t="n">
        <v>0</v>
      </c>
      <c r="BQ41" s="266" t="n">
        <v>0</v>
      </c>
      <c r="BR41" s="266" t="n">
        <v>0</v>
      </c>
      <c r="BS41" s="266" t="n">
        <v>0</v>
      </c>
      <c r="BT41" s="266" t="n">
        <v>0</v>
      </c>
      <c r="BU41" s="266" t="n">
        <v>0</v>
      </c>
      <c r="BV41" s="266" t="n">
        <v>0</v>
      </c>
      <c r="BW41" s="266" t="n">
        <v>0</v>
      </c>
      <c r="BX41" s="266" t="n">
        <v>0</v>
      </c>
      <c r="BY41" s="266" t="n">
        <v>0</v>
      </c>
      <c r="BZ41" s="99"/>
      <c r="CA41" s="267" t="n">
        <v>57</v>
      </c>
      <c r="CB41" s="267" t="n">
        <v>17</v>
      </c>
      <c r="CC41" s="267" t="n">
        <v>0</v>
      </c>
      <c r="CD41" s="267" t="n">
        <v>0</v>
      </c>
      <c r="CE41" s="267" t="n">
        <v>0</v>
      </c>
      <c r="CF41" s="267" t="n">
        <v>0</v>
      </c>
      <c r="CG41" s="267" t="n">
        <v>0</v>
      </c>
      <c r="CH41" s="267" t="n">
        <v>0</v>
      </c>
      <c r="CI41" s="267" t="n">
        <v>0</v>
      </c>
      <c r="CJ41" s="267" t="n">
        <v>0</v>
      </c>
      <c r="CK41" s="267" t="n">
        <v>0</v>
      </c>
      <c r="CL41" s="267" t="n">
        <v>0</v>
      </c>
    </row>
    <row r="42" s="112" customFormat="true" ht="12.4" hidden="false" customHeight="false" outlineLevel="0" collapsed="false">
      <c r="V42" s="98"/>
      <c r="BA42" s="270" t="n">
        <f aca="false">BN37+CA37</f>
        <v>66</v>
      </c>
      <c r="BB42" s="270" t="n">
        <f aca="false">BO37+CB37</f>
        <v>17</v>
      </c>
      <c r="BC42" s="270" t="n">
        <f aca="false">BP37+CC37</f>
        <v>1</v>
      </c>
      <c r="BD42" s="270" t="n">
        <f aca="false">BQ37+CD37</f>
        <v>0</v>
      </c>
      <c r="BE42" s="270" t="n">
        <f aca="false">BR37+CE37</f>
        <v>0</v>
      </c>
      <c r="BF42" s="270" t="n">
        <f aca="false">BS37+CF37</f>
        <v>0</v>
      </c>
      <c r="BG42" s="270" t="n">
        <f aca="false">BT37+CG37</f>
        <v>0</v>
      </c>
      <c r="BH42" s="270" t="n">
        <f aca="false">BU37+CH37</f>
        <v>0</v>
      </c>
      <c r="BI42" s="270" t="n">
        <f aca="false">BV37+CI37</f>
        <v>0</v>
      </c>
      <c r="BJ42" s="270" t="n">
        <f aca="false">BW37+CJ37</f>
        <v>0</v>
      </c>
      <c r="BK42" s="270" t="n">
        <f aca="false">BX37+CK37</f>
        <v>0</v>
      </c>
      <c r="BL42" s="270" t="n">
        <f aca="false">BY37+CL37</f>
        <v>0</v>
      </c>
      <c r="BM42" s="269"/>
      <c r="BN42" s="266" t="n">
        <v>1</v>
      </c>
      <c r="BO42" s="266" t="n">
        <v>0</v>
      </c>
      <c r="BP42" s="266" t="n">
        <v>0</v>
      </c>
      <c r="BQ42" s="266" t="n">
        <v>0</v>
      </c>
      <c r="BR42" s="266" t="n">
        <v>0</v>
      </c>
      <c r="BS42" s="266" t="n">
        <v>0</v>
      </c>
      <c r="BT42" s="266" t="n">
        <v>0</v>
      </c>
      <c r="BU42" s="266" t="n">
        <v>0</v>
      </c>
      <c r="BV42" s="266" t="n">
        <v>0</v>
      </c>
      <c r="BW42" s="266" t="n">
        <v>0</v>
      </c>
      <c r="BX42" s="266" t="n">
        <v>0</v>
      </c>
      <c r="BY42" s="266" t="n">
        <v>0</v>
      </c>
      <c r="BZ42" s="99"/>
      <c r="CA42" s="267" t="n">
        <v>82</v>
      </c>
      <c r="CB42" s="267" t="n">
        <v>12</v>
      </c>
      <c r="CC42" s="267" t="n">
        <v>2</v>
      </c>
      <c r="CD42" s="267" t="n">
        <v>0</v>
      </c>
      <c r="CE42" s="267" t="n">
        <v>0</v>
      </c>
      <c r="CF42" s="267" t="n">
        <v>0</v>
      </c>
      <c r="CG42" s="267" t="n">
        <v>0</v>
      </c>
      <c r="CH42" s="267" t="n">
        <v>0</v>
      </c>
      <c r="CI42" s="267" t="n">
        <v>0</v>
      </c>
      <c r="CJ42" s="267" t="n">
        <v>0</v>
      </c>
      <c r="CK42" s="267" t="n">
        <v>0</v>
      </c>
      <c r="CL42" s="267" t="n">
        <v>0</v>
      </c>
    </row>
    <row r="43" s="112" customFormat="true" ht="12.4" hidden="false" customHeight="false" outlineLevel="0" collapsed="false">
      <c r="V43" s="98"/>
      <c r="BA43" s="270" t="n">
        <f aca="false">BN38+CA38</f>
        <v>53</v>
      </c>
      <c r="BB43" s="270" t="n">
        <f aca="false">BO38+CB38</f>
        <v>14</v>
      </c>
      <c r="BC43" s="270" t="n">
        <f aca="false">BP38+CC38</f>
        <v>1</v>
      </c>
      <c r="BD43" s="270" t="n">
        <f aca="false">BQ38+CD38</f>
        <v>0</v>
      </c>
      <c r="BE43" s="270" t="n">
        <f aca="false">BR38+CE38</f>
        <v>0</v>
      </c>
      <c r="BF43" s="270" t="n">
        <f aca="false">BS38+CF38</f>
        <v>0</v>
      </c>
      <c r="BG43" s="270" t="n">
        <f aca="false">BT38+CG38</f>
        <v>0</v>
      </c>
      <c r="BH43" s="270" t="n">
        <f aca="false">BU38+CH38</f>
        <v>0</v>
      </c>
      <c r="BI43" s="270" t="n">
        <f aca="false">BV38+CI38</f>
        <v>0</v>
      </c>
      <c r="BJ43" s="270" t="n">
        <f aca="false">BW38+CJ38</f>
        <v>0</v>
      </c>
      <c r="BK43" s="270" t="n">
        <f aca="false">BX38+CK38</f>
        <v>0</v>
      </c>
      <c r="BL43" s="270" t="n">
        <f aca="false">BY38+CL38</f>
        <v>0</v>
      </c>
      <c r="BM43" s="269"/>
      <c r="BN43" s="266" t="n">
        <v>3</v>
      </c>
      <c r="BO43" s="266" t="n">
        <v>0</v>
      </c>
      <c r="BP43" s="266" t="n">
        <v>0</v>
      </c>
      <c r="BQ43" s="266" t="n">
        <v>0</v>
      </c>
      <c r="BR43" s="266" t="n">
        <v>0</v>
      </c>
      <c r="BS43" s="266" t="n">
        <v>0</v>
      </c>
      <c r="BT43" s="266" t="n">
        <v>0</v>
      </c>
      <c r="BU43" s="266" t="n">
        <v>0</v>
      </c>
      <c r="BV43" s="266" t="n">
        <v>0</v>
      </c>
      <c r="BW43" s="266" t="n">
        <v>0</v>
      </c>
      <c r="BX43" s="266" t="n">
        <v>0</v>
      </c>
      <c r="BY43" s="266" t="n">
        <v>0</v>
      </c>
      <c r="BZ43" s="99"/>
      <c r="CA43" s="267" t="n">
        <v>89</v>
      </c>
      <c r="CB43" s="267" t="n">
        <v>13</v>
      </c>
      <c r="CC43" s="267" t="n">
        <v>0</v>
      </c>
      <c r="CD43" s="267" t="n">
        <v>0</v>
      </c>
      <c r="CE43" s="267" t="n">
        <v>0</v>
      </c>
      <c r="CF43" s="267" t="n">
        <v>0</v>
      </c>
      <c r="CG43" s="267" t="n">
        <v>0</v>
      </c>
      <c r="CH43" s="267" t="n">
        <v>0</v>
      </c>
      <c r="CI43" s="267" t="n">
        <v>0</v>
      </c>
      <c r="CJ43" s="267" t="n">
        <v>0</v>
      </c>
      <c r="CK43" s="267" t="n">
        <v>0</v>
      </c>
      <c r="CL43" s="267" t="n">
        <v>0</v>
      </c>
    </row>
    <row r="44" s="112" customFormat="true" ht="12.4" hidden="false" customHeight="false" outlineLevel="0" collapsed="false">
      <c r="V44" s="98"/>
      <c r="BA44" s="270" t="n">
        <f aca="false">BN39+CA39</f>
        <v>50</v>
      </c>
      <c r="BB44" s="270" t="n">
        <f aca="false">BO39+CB39</f>
        <v>17</v>
      </c>
      <c r="BC44" s="270" t="n">
        <f aca="false">BP39+CC39</f>
        <v>0</v>
      </c>
      <c r="BD44" s="270" t="n">
        <f aca="false">BQ39+CD39</f>
        <v>0</v>
      </c>
      <c r="BE44" s="270" t="n">
        <f aca="false">BR39+CE39</f>
        <v>0</v>
      </c>
      <c r="BF44" s="270" t="n">
        <f aca="false">BS39+CF39</f>
        <v>0</v>
      </c>
      <c r="BG44" s="270" t="n">
        <f aca="false">BT39+CG39</f>
        <v>0</v>
      </c>
      <c r="BH44" s="270" t="n">
        <f aca="false">BU39+CH39</f>
        <v>0</v>
      </c>
      <c r="BI44" s="270" t="n">
        <f aca="false">BV39+CI39</f>
        <v>0</v>
      </c>
      <c r="BJ44" s="270" t="n">
        <f aca="false">BW39+CJ39</f>
        <v>0</v>
      </c>
      <c r="BK44" s="270" t="n">
        <f aca="false">BX39+CK39</f>
        <v>0</v>
      </c>
      <c r="BL44" s="270" t="n">
        <f aca="false">BY39+CL39</f>
        <v>0</v>
      </c>
      <c r="BM44" s="269"/>
      <c r="BN44" s="266" t="n">
        <v>1</v>
      </c>
      <c r="BO44" s="266" t="n">
        <v>0</v>
      </c>
      <c r="BP44" s="266" t="n">
        <v>0</v>
      </c>
      <c r="BQ44" s="266" t="n">
        <v>0</v>
      </c>
      <c r="BR44" s="266" t="n">
        <v>0</v>
      </c>
      <c r="BS44" s="266" t="n">
        <v>0</v>
      </c>
      <c r="BT44" s="266" t="n">
        <v>0</v>
      </c>
      <c r="BU44" s="266" t="n">
        <v>0</v>
      </c>
      <c r="BV44" s="266" t="n">
        <v>0</v>
      </c>
      <c r="BW44" s="266" t="n">
        <v>0</v>
      </c>
      <c r="BX44" s="266" t="n">
        <v>0</v>
      </c>
      <c r="BY44" s="266" t="n">
        <v>0</v>
      </c>
      <c r="BZ44" s="99"/>
      <c r="CA44" s="267" t="n">
        <v>91</v>
      </c>
      <c r="CB44" s="267" t="n">
        <v>12</v>
      </c>
      <c r="CC44" s="267" t="n">
        <v>2</v>
      </c>
      <c r="CD44" s="267" t="n">
        <v>0</v>
      </c>
      <c r="CE44" s="267" t="n">
        <v>0</v>
      </c>
      <c r="CF44" s="267" t="n">
        <v>0</v>
      </c>
      <c r="CG44" s="267" t="n">
        <v>0</v>
      </c>
      <c r="CH44" s="267" t="n">
        <v>0</v>
      </c>
      <c r="CI44" s="267" t="n">
        <v>0</v>
      </c>
      <c r="CJ44" s="267" t="n">
        <v>0</v>
      </c>
      <c r="CK44" s="267" t="n">
        <v>0</v>
      </c>
      <c r="CL44" s="267" t="n">
        <v>0</v>
      </c>
    </row>
    <row r="45" s="112" customFormat="true" ht="12.4" hidden="false" customHeight="false" outlineLevel="0" collapsed="false">
      <c r="V45" s="98"/>
      <c r="BA45" s="270" t="n">
        <f aca="false">BN40+CA40</f>
        <v>58</v>
      </c>
      <c r="BB45" s="270" t="n">
        <f aca="false">BO40+CB40</f>
        <v>14</v>
      </c>
      <c r="BC45" s="270" t="n">
        <f aca="false">BP40+CC40</f>
        <v>0</v>
      </c>
      <c r="BD45" s="270" t="n">
        <f aca="false">BQ40+CD40</f>
        <v>0</v>
      </c>
      <c r="BE45" s="270" t="n">
        <f aca="false">BR40+CE40</f>
        <v>0</v>
      </c>
      <c r="BF45" s="270" t="n">
        <f aca="false">BS40+CF40</f>
        <v>0</v>
      </c>
      <c r="BG45" s="270" t="n">
        <f aca="false">BT40+CG40</f>
        <v>0</v>
      </c>
      <c r="BH45" s="270" t="n">
        <f aca="false">BU40+CH40</f>
        <v>0</v>
      </c>
      <c r="BI45" s="270" t="n">
        <f aca="false">BV40+CI40</f>
        <v>0</v>
      </c>
      <c r="BJ45" s="270" t="n">
        <f aca="false">BW40+CJ40</f>
        <v>0</v>
      </c>
      <c r="BK45" s="270" t="n">
        <f aca="false">BX40+CK40</f>
        <v>0</v>
      </c>
      <c r="BL45" s="270" t="n">
        <f aca="false">BY40+CL40</f>
        <v>0</v>
      </c>
      <c r="BM45" s="269"/>
      <c r="BN45" s="266" t="n">
        <v>0</v>
      </c>
      <c r="BO45" s="266" t="n">
        <v>0</v>
      </c>
      <c r="BP45" s="266" t="n">
        <v>0</v>
      </c>
      <c r="BQ45" s="266" t="n">
        <v>0</v>
      </c>
      <c r="BR45" s="266" t="n">
        <v>0</v>
      </c>
      <c r="BS45" s="266" t="n">
        <v>0</v>
      </c>
      <c r="BT45" s="266" t="n">
        <v>0</v>
      </c>
      <c r="BU45" s="266" t="n">
        <v>0</v>
      </c>
      <c r="BV45" s="266" t="n">
        <v>0</v>
      </c>
      <c r="BW45" s="266" t="n">
        <v>0</v>
      </c>
      <c r="BX45" s="266" t="n">
        <v>0</v>
      </c>
      <c r="BY45" s="266" t="n">
        <v>0</v>
      </c>
      <c r="BZ45" s="99"/>
      <c r="CA45" s="267" t="n">
        <v>81</v>
      </c>
      <c r="CB45" s="267" t="n">
        <v>10</v>
      </c>
      <c r="CC45" s="267" t="n">
        <v>0</v>
      </c>
      <c r="CD45" s="267" t="n">
        <v>0</v>
      </c>
      <c r="CE45" s="267" t="n">
        <v>0</v>
      </c>
      <c r="CF45" s="267" t="n">
        <v>0</v>
      </c>
      <c r="CG45" s="267" t="n">
        <v>0</v>
      </c>
      <c r="CH45" s="267" t="n">
        <v>0</v>
      </c>
      <c r="CI45" s="267" t="n">
        <v>0</v>
      </c>
      <c r="CJ45" s="267" t="n">
        <v>0</v>
      </c>
      <c r="CK45" s="267" t="n">
        <v>0</v>
      </c>
      <c r="CL45" s="267" t="n">
        <v>0</v>
      </c>
    </row>
    <row r="46" s="112" customFormat="true" ht="12.4" hidden="false" customHeight="false" outlineLevel="0" collapsed="false">
      <c r="V46" s="98"/>
      <c r="BA46" s="270" t="n">
        <f aca="false">BN41+CA41</f>
        <v>60</v>
      </c>
      <c r="BB46" s="270" t="n">
        <f aca="false">BO41+CB41</f>
        <v>17</v>
      </c>
      <c r="BC46" s="270" t="n">
        <f aca="false">BP41+CC41</f>
        <v>0</v>
      </c>
      <c r="BD46" s="270" t="n">
        <f aca="false">BQ41+CD41</f>
        <v>0</v>
      </c>
      <c r="BE46" s="270" t="n">
        <f aca="false">BR41+CE41</f>
        <v>0</v>
      </c>
      <c r="BF46" s="270" t="n">
        <f aca="false">BS41+CF41</f>
        <v>0</v>
      </c>
      <c r="BG46" s="270" t="n">
        <f aca="false">BT41+CG41</f>
        <v>0</v>
      </c>
      <c r="BH46" s="270" t="n">
        <f aca="false">BU41+CH41</f>
        <v>0</v>
      </c>
      <c r="BI46" s="270" t="n">
        <f aca="false">BV41+CI41</f>
        <v>0</v>
      </c>
      <c r="BJ46" s="270" t="n">
        <f aca="false">BW41+CJ41</f>
        <v>0</v>
      </c>
      <c r="BK46" s="270" t="n">
        <f aca="false">BX41+CK41</f>
        <v>0</v>
      </c>
      <c r="BL46" s="270" t="n">
        <f aca="false">BY41+CL41</f>
        <v>0</v>
      </c>
      <c r="BM46" s="269"/>
      <c r="BN46" s="266" t="n">
        <v>1</v>
      </c>
      <c r="BO46" s="266" t="n">
        <v>0</v>
      </c>
      <c r="BP46" s="266" t="n">
        <v>0</v>
      </c>
      <c r="BQ46" s="266" t="n">
        <v>0</v>
      </c>
      <c r="BR46" s="266" t="n">
        <v>0</v>
      </c>
      <c r="BS46" s="266" t="n">
        <v>0</v>
      </c>
      <c r="BT46" s="266" t="n">
        <v>0</v>
      </c>
      <c r="BU46" s="266" t="n">
        <v>0</v>
      </c>
      <c r="BV46" s="266" t="n">
        <v>0</v>
      </c>
      <c r="BW46" s="266" t="n">
        <v>0</v>
      </c>
      <c r="BX46" s="266" t="n">
        <v>0</v>
      </c>
      <c r="BY46" s="266" t="n">
        <v>0</v>
      </c>
      <c r="BZ46" s="99"/>
      <c r="CA46" s="267" t="n">
        <v>49</v>
      </c>
      <c r="CB46" s="267" t="n">
        <v>3</v>
      </c>
      <c r="CC46" s="267" t="n">
        <v>0</v>
      </c>
      <c r="CD46" s="267" t="n">
        <v>0</v>
      </c>
      <c r="CE46" s="267" t="n">
        <v>0</v>
      </c>
      <c r="CF46" s="267" t="n">
        <v>0</v>
      </c>
      <c r="CG46" s="267" t="n">
        <v>0</v>
      </c>
      <c r="CH46" s="267" t="n">
        <v>0</v>
      </c>
      <c r="CI46" s="267" t="n">
        <v>0</v>
      </c>
      <c r="CJ46" s="267" t="n">
        <v>0</v>
      </c>
      <c r="CK46" s="267" t="n">
        <v>0</v>
      </c>
      <c r="CL46" s="267" t="n">
        <v>0</v>
      </c>
    </row>
    <row r="47" s="112" customFormat="true" ht="12.4" hidden="false" customHeight="false" outlineLevel="0" collapsed="false">
      <c r="V47" s="98"/>
      <c r="BA47" s="270" t="n">
        <f aca="false">BN42+CA42</f>
        <v>83</v>
      </c>
      <c r="BB47" s="270" t="n">
        <f aca="false">BO42+CB42</f>
        <v>12</v>
      </c>
      <c r="BC47" s="270" t="n">
        <f aca="false">BP42+CC42</f>
        <v>2</v>
      </c>
      <c r="BD47" s="270" t="n">
        <f aca="false">BQ42+CD42</f>
        <v>0</v>
      </c>
      <c r="BE47" s="270" t="n">
        <f aca="false">BR42+CE42</f>
        <v>0</v>
      </c>
      <c r="BF47" s="270" t="n">
        <f aca="false">BS42+CF42</f>
        <v>0</v>
      </c>
      <c r="BG47" s="270" t="n">
        <f aca="false">BT42+CG42</f>
        <v>0</v>
      </c>
      <c r="BH47" s="270" t="n">
        <f aca="false">BU42+CH42</f>
        <v>0</v>
      </c>
      <c r="BI47" s="270" t="n">
        <f aca="false">BV42+CI42</f>
        <v>0</v>
      </c>
      <c r="BJ47" s="270" t="n">
        <f aca="false">BW42+CJ42</f>
        <v>0</v>
      </c>
      <c r="BK47" s="270" t="n">
        <f aca="false">BX42+CK42</f>
        <v>0</v>
      </c>
      <c r="BL47" s="270" t="n">
        <f aca="false">BY42+CL42</f>
        <v>0</v>
      </c>
      <c r="BM47" s="269"/>
      <c r="BN47" s="266" t="n">
        <v>0</v>
      </c>
      <c r="BO47" s="266" t="n">
        <v>1</v>
      </c>
      <c r="BP47" s="266" t="n">
        <v>0</v>
      </c>
      <c r="BQ47" s="266" t="n">
        <v>0</v>
      </c>
      <c r="BR47" s="266" t="n">
        <v>0</v>
      </c>
      <c r="BS47" s="266" t="n">
        <v>0</v>
      </c>
      <c r="BT47" s="266" t="n">
        <v>0</v>
      </c>
      <c r="BU47" s="266" t="n">
        <v>0</v>
      </c>
      <c r="BV47" s="266" t="n">
        <v>0</v>
      </c>
      <c r="BW47" s="266" t="n">
        <v>0</v>
      </c>
      <c r="BX47" s="266" t="n">
        <v>0</v>
      </c>
      <c r="BY47" s="266" t="n">
        <v>0</v>
      </c>
      <c r="BZ47" s="99"/>
      <c r="CA47" s="267" t="n">
        <v>22</v>
      </c>
      <c r="CB47" s="267" t="n">
        <v>7</v>
      </c>
      <c r="CC47" s="267" t="n">
        <v>0</v>
      </c>
      <c r="CD47" s="267" t="n">
        <v>0</v>
      </c>
      <c r="CE47" s="267" t="n">
        <v>0</v>
      </c>
      <c r="CF47" s="267" t="n">
        <v>0</v>
      </c>
      <c r="CG47" s="267" t="n">
        <v>0</v>
      </c>
      <c r="CH47" s="267" t="n">
        <v>0</v>
      </c>
      <c r="CI47" s="267" t="n">
        <v>0</v>
      </c>
      <c r="CJ47" s="267" t="n">
        <v>0</v>
      </c>
      <c r="CK47" s="267" t="n">
        <v>0</v>
      </c>
      <c r="CL47" s="267" t="n">
        <v>0</v>
      </c>
    </row>
    <row r="48" s="112" customFormat="true" ht="12.4" hidden="false" customHeight="false" outlineLevel="0" collapsed="false">
      <c r="V48" s="98"/>
      <c r="BA48" s="270" t="n">
        <f aca="false">BN43+CA43</f>
        <v>92</v>
      </c>
      <c r="BB48" s="270" t="n">
        <f aca="false">BO43+CB43</f>
        <v>13</v>
      </c>
      <c r="BC48" s="270" t="n">
        <f aca="false">BP43+CC43</f>
        <v>0</v>
      </c>
      <c r="BD48" s="270" t="n">
        <f aca="false">BQ43+CD43</f>
        <v>0</v>
      </c>
      <c r="BE48" s="270" t="n">
        <f aca="false">BR43+CE43</f>
        <v>0</v>
      </c>
      <c r="BF48" s="270" t="n">
        <f aca="false">BS43+CF43</f>
        <v>0</v>
      </c>
      <c r="BG48" s="270" t="n">
        <f aca="false">BT43+CG43</f>
        <v>0</v>
      </c>
      <c r="BH48" s="270" t="n">
        <f aca="false">BU43+CH43</f>
        <v>0</v>
      </c>
      <c r="BI48" s="270" t="n">
        <f aca="false">BV43+CI43</f>
        <v>0</v>
      </c>
      <c r="BJ48" s="270" t="n">
        <f aca="false">BW43+CJ43</f>
        <v>0</v>
      </c>
      <c r="BK48" s="270" t="n">
        <f aca="false">BX43+CK43</f>
        <v>0</v>
      </c>
      <c r="BL48" s="270" t="n">
        <f aca="false">BY43+CL43</f>
        <v>0</v>
      </c>
      <c r="BM48" s="269"/>
      <c r="BN48" s="266" t="n">
        <v>0</v>
      </c>
      <c r="BO48" s="266" t="n">
        <v>0</v>
      </c>
      <c r="BP48" s="266" t="n">
        <v>0</v>
      </c>
      <c r="BQ48" s="266" t="n">
        <v>0</v>
      </c>
      <c r="BR48" s="266" t="n">
        <v>0</v>
      </c>
      <c r="BS48" s="266" t="n">
        <v>0</v>
      </c>
      <c r="BT48" s="266" t="n">
        <v>0</v>
      </c>
      <c r="BU48" s="266" t="n">
        <v>0</v>
      </c>
      <c r="BV48" s="266" t="n">
        <v>0</v>
      </c>
      <c r="BW48" s="266" t="n">
        <v>0</v>
      </c>
      <c r="BX48" s="266" t="n">
        <v>0</v>
      </c>
      <c r="BY48" s="266" t="n">
        <v>0</v>
      </c>
      <c r="BZ48" s="99"/>
      <c r="CA48" s="267" t="n">
        <v>7</v>
      </c>
      <c r="CB48" s="267" t="n">
        <v>5</v>
      </c>
      <c r="CC48" s="267" t="n">
        <v>0</v>
      </c>
      <c r="CD48" s="267" t="n">
        <v>0</v>
      </c>
      <c r="CE48" s="267" t="n">
        <v>0</v>
      </c>
      <c r="CF48" s="267" t="n">
        <v>0</v>
      </c>
      <c r="CG48" s="267" t="n">
        <v>0</v>
      </c>
      <c r="CH48" s="267" t="n">
        <v>0</v>
      </c>
      <c r="CI48" s="267" t="n">
        <v>0</v>
      </c>
      <c r="CJ48" s="267" t="n">
        <v>0</v>
      </c>
      <c r="CK48" s="267" t="n">
        <v>0</v>
      </c>
      <c r="CL48" s="267" t="n">
        <v>0</v>
      </c>
    </row>
    <row r="49" s="112" customFormat="true" ht="12.4" hidden="false" customHeight="false" outlineLevel="0" collapsed="false">
      <c r="V49" s="98"/>
      <c r="BA49" s="270" t="n">
        <f aca="false">BN44+CA44</f>
        <v>92</v>
      </c>
      <c r="BB49" s="270" t="n">
        <f aca="false">BO44+CB44</f>
        <v>12</v>
      </c>
      <c r="BC49" s="270" t="n">
        <f aca="false">BP44+CC44</f>
        <v>2</v>
      </c>
      <c r="BD49" s="270" t="n">
        <f aca="false">BQ44+CD44</f>
        <v>0</v>
      </c>
      <c r="BE49" s="270" t="n">
        <f aca="false">BR44+CE44</f>
        <v>0</v>
      </c>
      <c r="BF49" s="270" t="n">
        <f aca="false">BS44+CF44</f>
        <v>0</v>
      </c>
      <c r="BG49" s="270" t="n">
        <f aca="false">BT44+CG44</f>
        <v>0</v>
      </c>
      <c r="BH49" s="270" t="n">
        <f aca="false">BU44+CH44</f>
        <v>0</v>
      </c>
      <c r="BI49" s="270" t="n">
        <f aca="false">BV44+CI44</f>
        <v>0</v>
      </c>
      <c r="BJ49" s="270" t="n">
        <f aca="false">BW44+CJ44</f>
        <v>0</v>
      </c>
      <c r="BK49" s="270" t="n">
        <f aca="false">BX44+CK44</f>
        <v>0</v>
      </c>
      <c r="BL49" s="270" t="n">
        <f aca="false">BY44+CL44</f>
        <v>0</v>
      </c>
      <c r="BM49" s="269"/>
      <c r="BN49" s="266" t="n">
        <v>0</v>
      </c>
      <c r="BO49" s="266" t="n">
        <v>0</v>
      </c>
      <c r="BP49" s="266" t="n">
        <v>0</v>
      </c>
      <c r="BQ49" s="266" t="n">
        <v>0</v>
      </c>
      <c r="BR49" s="266" t="n">
        <v>0</v>
      </c>
      <c r="BS49" s="266" t="n">
        <v>0</v>
      </c>
      <c r="BT49" s="266" t="n">
        <v>0</v>
      </c>
      <c r="BU49" s="266" t="n">
        <v>0</v>
      </c>
      <c r="BV49" s="266" t="n">
        <v>0</v>
      </c>
      <c r="BW49" s="266" t="n">
        <v>0</v>
      </c>
      <c r="BX49" s="266" t="n">
        <v>0</v>
      </c>
      <c r="BY49" s="266" t="n">
        <v>0</v>
      </c>
      <c r="BZ49" s="99"/>
      <c r="CA49" s="267" t="n">
        <v>5</v>
      </c>
      <c r="CB49" s="267" t="n">
        <v>2</v>
      </c>
      <c r="CC49" s="267" t="n">
        <v>0</v>
      </c>
      <c r="CD49" s="267" t="n">
        <v>0</v>
      </c>
      <c r="CE49" s="267" t="n">
        <v>0</v>
      </c>
      <c r="CF49" s="267" t="n">
        <v>0</v>
      </c>
      <c r="CG49" s="267" t="n">
        <v>0</v>
      </c>
      <c r="CH49" s="267" t="n">
        <v>0</v>
      </c>
      <c r="CI49" s="267" t="n">
        <v>0</v>
      </c>
      <c r="CJ49" s="267" t="n">
        <v>0</v>
      </c>
      <c r="CK49" s="267" t="n">
        <v>0</v>
      </c>
      <c r="CL49" s="267" t="n">
        <v>0</v>
      </c>
    </row>
    <row r="50" customFormat="false" ht="12.4" hidden="false" customHeight="false" outlineLevel="0" collapsed="false">
      <c r="BA50" s="270" t="n">
        <f aca="false">BN45+CA45</f>
        <v>81</v>
      </c>
      <c r="BB50" s="270" t="n">
        <f aca="false">BO45+CB45</f>
        <v>10</v>
      </c>
      <c r="BC50" s="270" t="n">
        <f aca="false">BP45+CC45</f>
        <v>0</v>
      </c>
      <c r="BD50" s="270" t="n">
        <f aca="false">BQ45+CD45</f>
        <v>0</v>
      </c>
      <c r="BE50" s="270" t="n">
        <f aca="false">BR45+CE45</f>
        <v>0</v>
      </c>
      <c r="BF50" s="270" t="n">
        <f aca="false">BS45+CF45</f>
        <v>0</v>
      </c>
      <c r="BG50" s="270" t="n">
        <f aca="false">BT45+CG45</f>
        <v>0</v>
      </c>
      <c r="BH50" s="270" t="n">
        <f aca="false">BU45+CH45</f>
        <v>0</v>
      </c>
      <c r="BI50" s="270" t="n">
        <f aca="false">BV45+CI45</f>
        <v>0</v>
      </c>
      <c r="BJ50" s="270" t="n">
        <f aca="false">BW45+CJ45</f>
        <v>0</v>
      </c>
      <c r="BK50" s="270" t="n">
        <f aca="false">BX45+CK45</f>
        <v>0</v>
      </c>
      <c r="BL50" s="270" t="n">
        <f aca="false">BY45+CL45</f>
        <v>0</v>
      </c>
      <c r="BM50" s="269"/>
      <c r="BN50" s="266" t="n">
        <v>0</v>
      </c>
      <c r="BO50" s="266" t="n">
        <v>0</v>
      </c>
      <c r="BP50" s="266" t="n">
        <v>0</v>
      </c>
      <c r="BQ50" s="266" t="n">
        <v>0</v>
      </c>
      <c r="BR50" s="266" t="n">
        <v>0</v>
      </c>
      <c r="BS50" s="266" t="n">
        <v>0</v>
      </c>
      <c r="BT50" s="266" t="n">
        <v>0</v>
      </c>
      <c r="BU50" s="266" t="n">
        <v>0</v>
      </c>
      <c r="BV50" s="266" t="n">
        <v>0</v>
      </c>
      <c r="BW50" s="266" t="n">
        <v>0</v>
      </c>
      <c r="BX50" s="266" t="n">
        <v>0</v>
      </c>
      <c r="BY50" s="266" t="n">
        <v>0</v>
      </c>
      <c r="CA50" s="267" t="n">
        <v>3</v>
      </c>
      <c r="CB50" s="267" t="n">
        <v>1</v>
      </c>
      <c r="CC50" s="267" t="n">
        <v>1</v>
      </c>
      <c r="CD50" s="267" t="n">
        <v>0</v>
      </c>
      <c r="CE50" s="267" t="n">
        <v>0</v>
      </c>
      <c r="CF50" s="267" t="n">
        <v>0</v>
      </c>
      <c r="CG50" s="267" t="n">
        <v>0</v>
      </c>
      <c r="CH50" s="267" t="n">
        <v>0</v>
      </c>
      <c r="CI50" s="267" t="n">
        <v>0</v>
      </c>
      <c r="CJ50" s="267" t="n">
        <v>0</v>
      </c>
      <c r="CK50" s="267" t="n">
        <v>0</v>
      </c>
      <c r="CL50" s="267" t="n">
        <v>0</v>
      </c>
    </row>
    <row r="51" customFormat="false" ht="4.9" hidden="false" customHeight="true" outlineLevel="0" collapsed="false">
      <c r="BA51" s="270" t="n">
        <f aca="false">BN46+CA46</f>
        <v>50</v>
      </c>
      <c r="BB51" s="270" t="n">
        <f aca="false">BO46+CB46</f>
        <v>3</v>
      </c>
      <c r="BC51" s="270" t="n">
        <f aca="false">BP46+CC46</f>
        <v>0</v>
      </c>
      <c r="BD51" s="270" t="n">
        <f aca="false">BQ46+CD46</f>
        <v>0</v>
      </c>
      <c r="BE51" s="270" t="n">
        <f aca="false">BR46+CE46</f>
        <v>0</v>
      </c>
      <c r="BF51" s="270" t="n">
        <f aca="false">BS46+CF46</f>
        <v>0</v>
      </c>
      <c r="BG51" s="270" t="n">
        <f aca="false">BT46+CG46</f>
        <v>0</v>
      </c>
      <c r="BH51" s="270" t="n">
        <f aca="false">BU46+CH46</f>
        <v>0</v>
      </c>
      <c r="BI51" s="270" t="n">
        <f aca="false">BV46+CI46</f>
        <v>0</v>
      </c>
      <c r="BJ51" s="270" t="n">
        <f aca="false">BW46+CJ46</f>
        <v>0</v>
      </c>
      <c r="BK51" s="270" t="n">
        <f aca="false">BX46+CK46</f>
        <v>0</v>
      </c>
      <c r="BL51" s="270" t="n">
        <f aca="false">BY46+CL46</f>
        <v>0</v>
      </c>
      <c r="BM51" s="269"/>
      <c r="BN51" s="266" t="n">
        <v>0</v>
      </c>
      <c r="BO51" s="266" t="n">
        <v>0</v>
      </c>
      <c r="BP51" s="266" t="n">
        <v>0</v>
      </c>
      <c r="BQ51" s="266" t="n">
        <v>0</v>
      </c>
      <c r="BR51" s="266" t="n">
        <v>0</v>
      </c>
      <c r="BS51" s="266" t="n">
        <v>0</v>
      </c>
      <c r="BT51" s="266" t="n">
        <v>0</v>
      </c>
      <c r="BU51" s="266" t="n">
        <v>0</v>
      </c>
      <c r="BV51" s="266" t="n">
        <v>0</v>
      </c>
      <c r="BW51" s="266" t="n">
        <v>0</v>
      </c>
      <c r="BX51" s="266" t="n">
        <v>0</v>
      </c>
      <c r="BY51" s="266" t="n">
        <v>0</v>
      </c>
      <c r="CA51" s="267" t="n">
        <v>1</v>
      </c>
      <c r="CB51" s="267" t="n">
        <v>3</v>
      </c>
      <c r="CC51" s="267" t="n">
        <v>0</v>
      </c>
      <c r="CD51" s="267" t="n">
        <v>0</v>
      </c>
      <c r="CE51" s="267" t="n">
        <v>0</v>
      </c>
      <c r="CF51" s="267" t="n">
        <v>0</v>
      </c>
      <c r="CG51" s="267" t="n">
        <v>0</v>
      </c>
      <c r="CH51" s="267" t="n">
        <v>0</v>
      </c>
      <c r="CI51" s="267" t="n">
        <v>0</v>
      </c>
      <c r="CJ51" s="267" t="n">
        <v>0</v>
      </c>
      <c r="CK51" s="267" t="n">
        <v>0</v>
      </c>
      <c r="CL51" s="267" t="n">
        <v>0</v>
      </c>
    </row>
    <row r="52" customFormat="false" ht="12.75" hidden="false" customHeight="false" outlineLevel="0" collapsed="false">
      <c r="BA52" s="270" t="n">
        <f aca="false">BN47+CA47</f>
        <v>22</v>
      </c>
      <c r="BB52" s="270" t="n">
        <f aca="false">BO47+CB47</f>
        <v>8</v>
      </c>
      <c r="BC52" s="270" t="n">
        <f aca="false">BP47+CC47</f>
        <v>0</v>
      </c>
      <c r="BD52" s="270" t="n">
        <f aca="false">BQ47+CD47</f>
        <v>0</v>
      </c>
      <c r="BE52" s="270" t="n">
        <f aca="false">BR47+CE47</f>
        <v>0</v>
      </c>
      <c r="BF52" s="270" t="n">
        <f aca="false">BS47+CF47</f>
        <v>0</v>
      </c>
      <c r="BG52" s="270" t="n">
        <f aca="false">BT47+CG47</f>
        <v>0</v>
      </c>
      <c r="BH52" s="270" t="n">
        <f aca="false">BU47+CH47</f>
        <v>0</v>
      </c>
      <c r="BI52" s="270" t="n">
        <f aca="false">BV47+CI47</f>
        <v>0</v>
      </c>
      <c r="BJ52" s="270" t="n">
        <f aca="false">BW47+CJ47</f>
        <v>0</v>
      </c>
      <c r="BK52" s="270" t="n">
        <f aca="false">BX47+CK47</f>
        <v>0</v>
      </c>
      <c r="BL52" s="270" t="n">
        <f aca="false">BY47+CL47</f>
        <v>0</v>
      </c>
      <c r="BM52" s="117" t="s">
        <v>121</v>
      </c>
      <c r="BN52" s="266" t="n">
        <v>0</v>
      </c>
      <c r="BO52" s="266" t="n">
        <v>0</v>
      </c>
      <c r="BP52" s="266" t="n">
        <v>0</v>
      </c>
      <c r="BQ52" s="266" t="n">
        <v>0</v>
      </c>
      <c r="BR52" s="266" t="n">
        <v>0</v>
      </c>
      <c r="BS52" s="266" t="n">
        <v>0</v>
      </c>
      <c r="BT52" s="266" t="n">
        <v>0</v>
      </c>
      <c r="BU52" s="266" t="n">
        <v>0</v>
      </c>
      <c r="BV52" s="266" t="n">
        <v>0</v>
      </c>
      <c r="BW52" s="266" t="n">
        <v>0</v>
      </c>
      <c r="BX52" s="266" t="n">
        <v>0</v>
      </c>
      <c r="BY52" s="266" t="n">
        <v>0</v>
      </c>
      <c r="CA52" s="267" t="n">
        <v>2</v>
      </c>
      <c r="CB52" s="267" t="n">
        <v>0</v>
      </c>
      <c r="CC52" s="267" t="n">
        <v>0</v>
      </c>
      <c r="CD52" s="267" t="n">
        <v>0</v>
      </c>
      <c r="CE52" s="267" t="n">
        <v>0</v>
      </c>
      <c r="CF52" s="267" t="n">
        <v>0</v>
      </c>
      <c r="CG52" s="267" t="n">
        <v>0</v>
      </c>
      <c r="CH52" s="267" t="n">
        <v>0</v>
      </c>
      <c r="CI52" s="267" t="n">
        <v>0</v>
      </c>
      <c r="CJ52" s="267" t="n">
        <v>0</v>
      </c>
      <c r="CK52" s="267" t="n">
        <v>0</v>
      </c>
      <c r="CL52" s="267" t="n">
        <v>0</v>
      </c>
    </row>
    <row r="53" customFormat="false" ht="12.4" hidden="false" customHeight="false" outlineLevel="0" collapsed="false">
      <c r="BA53" s="270" t="n">
        <f aca="false">BN48+CA48</f>
        <v>7</v>
      </c>
      <c r="BB53" s="270" t="n">
        <f aca="false">BO48+CB48</f>
        <v>5</v>
      </c>
      <c r="BC53" s="270" t="n">
        <f aca="false">BP48+CC48</f>
        <v>0</v>
      </c>
      <c r="BD53" s="270" t="n">
        <f aca="false">BQ48+CD48</f>
        <v>0</v>
      </c>
      <c r="BE53" s="270" t="n">
        <f aca="false">BR48+CE48</f>
        <v>0</v>
      </c>
      <c r="BF53" s="270" t="n">
        <f aca="false">BS48+CF48</f>
        <v>0</v>
      </c>
      <c r="BG53" s="270" t="n">
        <f aca="false">BT48+CG48</f>
        <v>0</v>
      </c>
      <c r="BH53" s="270" t="n">
        <f aca="false">BU48+CH48</f>
        <v>0</v>
      </c>
      <c r="BI53" s="270" t="n">
        <f aca="false">BV48+CI48</f>
        <v>0</v>
      </c>
      <c r="BJ53" s="270" t="n">
        <f aca="false">BW48+CJ48</f>
        <v>0</v>
      </c>
      <c r="BK53" s="270" t="n">
        <f aca="false">BX48+CK48</f>
        <v>0</v>
      </c>
      <c r="BL53" s="270" t="n">
        <f aca="false">BY48+CL48</f>
        <v>0</v>
      </c>
      <c r="BM53" s="269"/>
      <c r="BN53" s="266" t="n">
        <v>0</v>
      </c>
      <c r="BO53" s="266" t="n">
        <v>0</v>
      </c>
      <c r="BP53" s="266" t="n">
        <v>0</v>
      </c>
      <c r="BQ53" s="266" t="n">
        <v>0</v>
      </c>
      <c r="BR53" s="266" t="n">
        <v>0</v>
      </c>
      <c r="BS53" s="266" t="n">
        <v>0</v>
      </c>
      <c r="BT53" s="266" t="n">
        <v>0</v>
      </c>
      <c r="BU53" s="266" t="n">
        <v>0</v>
      </c>
      <c r="BV53" s="266" t="n">
        <v>0</v>
      </c>
      <c r="BW53" s="266" t="n">
        <v>0</v>
      </c>
      <c r="BX53" s="266" t="n">
        <v>0</v>
      </c>
      <c r="BY53" s="266" t="n">
        <v>0</v>
      </c>
      <c r="CA53" s="267" t="n">
        <v>2</v>
      </c>
      <c r="CB53" s="267" t="n">
        <v>0</v>
      </c>
      <c r="CC53" s="267" t="n">
        <v>0</v>
      </c>
      <c r="CD53" s="267" t="n">
        <v>0</v>
      </c>
      <c r="CE53" s="267" t="n">
        <v>0</v>
      </c>
      <c r="CF53" s="267" t="n">
        <v>0</v>
      </c>
      <c r="CG53" s="267" t="n">
        <v>0</v>
      </c>
      <c r="CH53" s="267" t="n">
        <v>0</v>
      </c>
      <c r="CI53" s="267" t="n">
        <v>0</v>
      </c>
      <c r="CJ53" s="267" t="n">
        <v>0</v>
      </c>
      <c r="CK53" s="267" t="n">
        <v>0</v>
      </c>
      <c r="CL53" s="267" t="n">
        <v>0</v>
      </c>
    </row>
    <row r="54" customFormat="false" ht="12.75" hidden="false" customHeight="false" outlineLevel="0" collapsed="false">
      <c r="V54" s="173" t="s">
        <v>122</v>
      </c>
      <c r="W54" s="111"/>
      <c r="BA54" s="270" t="n">
        <f aca="false">BN49+CA49</f>
        <v>5</v>
      </c>
      <c r="BB54" s="270" t="n">
        <f aca="false">BO49+CB49</f>
        <v>2</v>
      </c>
      <c r="BC54" s="270" t="n">
        <f aca="false">BP49+CC49</f>
        <v>0</v>
      </c>
      <c r="BD54" s="270" t="n">
        <f aca="false">BQ49+CD49</f>
        <v>0</v>
      </c>
      <c r="BE54" s="270" t="n">
        <f aca="false">BR49+CE49</f>
        <v>0</v>
      </c>
      <c r="BF54" s="270" t="n">
        <f aca="false">BS49+CF49</f>
        <v>0</v>
      </c>
      <c r="BG54" s="270" t="n">
        <f aca="false">BT49+CG49</f>
        <v>0</v>
      </c>
      <c r="BH54" s="270" t="n">
        <f aca="false">BU49+CH49</f>
        <v>0</v>
      </c>
      <c r="BI54" s="270" t="n">
        <f aca="false">BV49+CI49</f>
        <v>0</v>
      </c>
      <c r="BJ54" s="270" t="n">
        <f aca="false">BW49+CJ49</f>
        <v>0</v>
      </c>
      <c r="BK54" s="270" t="n">
        <f aca="false">BX49+CK49</f>
        <v>0</v>
      </c>
      <c r="BL54" s="270" t="n">
        <f aca="false">BY49+CL49</f>
        <v>0</v>
      </c>
      <c r="BM54" s="269"/>
      <c r="BN54" s="266" t="n">
        <v>0</v>
      </c>
      <c r="BO54" s="266" t="n">
        <v>0</v>
      </c>
      <c r="BP54" s="266" t="n">
        <v>0</v>
      </c>
      <c r="BQ54" s="266" t="n">
        <v>0</v>
      </c>
      <c r="BR54" s="266" t="n">
        <v>0</v>
      </c>
      <c r="BS54" s="266" t="n">
        <v>0</v>
      </c>
      <c r="BT54" s="266" t="n">
        <v>0</v>
      </c>
      <c r="BU54" s="266" t="n">
        <v>0</v>
      </c>
      <c r="BV54" s="266" t="n">
        <v>0</v>
      </c>
      <c r="BW54" s="266" t="n">
        <v>0</v>
      </c>
      <c r="BX54" s="266" t="n">
        <v>0</v>
      </c>
      <c r="BY54" s="266" t="n">
        <v>0</v>
      </c>
      <c r="CA54" s="267" t="n">
        <v>1</v>
      </c>
      <c r="CB54" s="267" t="n">
        <v>0</v>
      </c>
      <c r="CC54" s="267" t="n">
        <v>0</v>
      </c>
      <c r="CD54" s="267" t="n">
        <v>0</v>
      </c>
      <c r="CE54" s="267" t="n">
        <v>0</v>
      </c>
      <c r="CF54" s="267" t="n">
        <v>0</v>
      </c>
      <c r="CG54" s="267" t="n">
        <v>0</v>
      </c>
      <c r="CH54" s="267" t="n">
        <v>0</v>
      </c>
      <c r="CI54" s="267" t="n">
        <v>0</v>
      </c>
      <c r="CJ54" s="267" t="n">
        <v>0</v>
      </c>
      <c r="CK54" s="267" t="n">
        <v>0</v>
      </c>
      <c r="CL54" s="267" t="n">
        <v>0</v>
      </c>
    </row>
    <row r="55" customFormat="false" ht="13.15" hidden="false" customHeight="false" outlineLevel="0" collapsed="false">
      <c r="V55" s="173" t="s">
        <v>123</v>
      </c>
      <c r="W55" s="111"/>
      <c r="BA55" s="270" t="n">
        <f aca="false">BN50+CA50</f>
        <v>3</v>
      </c>
      <c r="BB55" s="270" t="n">
        <f aca="false">BO50+CB50</f>
        <v>1</v>
      </c>
      <c r="BC55" s="270" t="n">
        <f aca="false">BP50+CC50</f>
        <v>1</v>
      </c>
      <c r="BD55" s="270" t="n">
        <f aca="false">BQ50+CD50</f>
        <v>0</v>
      </c>
      <c r="BE55" s="270" t="n">
        <f aca="false">BR50+CE50</f>
        <v>0</v>
      </c>
      <c r="BF55" s="270" t="n">
        <f aca="false">BS50+CF50</f>
        <v>0</v>
      </c>
      <c r="BG55" s="270" t="n">
        <f aca="false">BT50+CG50</f>
        <v>0</v>
      </c>
      <c r="BH55" s="270" t="n">
        <f aca="false">BU50+CH50</f>
        <v>0</v>
      </c>
      <c r="BI55" s="270" t="n">
        <f aca="false">BV50+CI50</f>
        <v>0</v>
      </c>
      <c r="BJ55" s="270" t="n">
        <f aca="false">BW50+CJ50</f>
        <v>0</v>
      </c>
      <c r="BK55" s="270" t="n">
        <f aca="false">BX50+CK50</f>
        <v>0</v>
      </c>
      <c r="BL55" s="270" t="n">
        <f aca="false">BY50+CL50</f>
        <v>0</v>
      </c>
      <c r="BM55" s="269"/>
      <c r="BN55" s="266" t="n">
        <v>0</v>
      </c>
      <c r="BO55" s="266" t="n">
        <v>0</v>
      </c>
      <c r="BP55" s="266" t="n">
        <v>0</v>
      </c>
      <c r="BQ55" s="266" t="n">
        <v>0</v>
      </c>
      <c r="BR55" s="266" t="n">
        <v>0</v>
      </c>
      <c r="BS55" s="266" t="n">
        <v>0</v>
      </c>
      <c r="BT55" s="266" t="n">
        <v>0</v>
      </c>
      <c r="BU55" s="266" t="n">
        <v>0</v>
      </c>
      <c r="BV55" s="266" t="n">
        <v>0</v>
      </c>
      <c r="BW55" s="266" t="n">
        <v>0</v>
      </c>
      <c r="BX55" s="266" t="n">
        <v>0</v>
      </c>
      <c r="BY55" s="266" t="n">
        <v>0</v>
      </c>
      <c r="CA55" s="267" t="n">
        <v>4</v>
      </c>
      <c r="CB55" s="267" t="n">
        <v>0</v>
      </c>
      <c r="CC55" s="267" t="n">
        <v>0</v>
      </c>
      <c r="CD55" s="267" t="n">
        <v>0</v>
      </c>
      <c r="CE55" s="267" t="n">
        <v>0</v>
      </c>
      <c r="CF55" s="267" t="n">
        <v>0</v>
      </c>
      <c r="CG55" s="267" t="n">
        <v>0</v>
      </c>
      <c r="CH55" s="267" t="n">
        <v>0</v>
      </c>
      <c r="CI55" s="267" t="n">
        <v>0</v>
      </c>
      <c r="CJ55" s="267" t="n">
        <v>0</v>
      </c>
      <c r="CK55" s="267" t="n">
        <v>0</v>
      </c>
      <c r="CL55" s="267" t="n">
        <v>0</v>
      </c>
    </row>
    <row r="56" customFormat="false" ht="13.15" hidden="false" customHeight="false" outlineLevel="0" collapsed="false">
      <c r="V56" s="173" t="s">
        <v>124</v>
      </c>
      <c r="W56" s="111"/>
      <c r="AZ56" s="137" t="s">
        <v>121</v>
      </c>
      <c r="BA56" s="277" t="n">
        <f aca="false">BN51+CA51</f>
        <v>1</v>
      </c>
      <c r="BB56" s="277" t="n">
        <f aca="false">BO51+CB51</f>
        <v>3</v>
      </c>
      <c r="BC56" s="277" t="n">
        <f aca="false">BP51+CC51</f>
        <v>0</v>
      </c>
      <c r="BD56" s="277" t="n">
        <f aca="false">BQ51+CD51</f>
        <v>0</v>
      </c>
      <c r="BE56" s="277" t="n">
        <f aca="false">BR51+CE51</f>
        <v>0</v>
      </c>
      <c r="BF56" s="277" t="n">
        <f aca="false">BS51+CF51</f>
        <v>0</v>
      </c>
      <c r="BG56" s="277" t="n">
        <f aca="false">BT51+CG51</f>
        <v>0</v>
      </c>
      <c r="BH56" s="277" t="n">
        <f aca="false">BU51+CH51</f>
        <v>0</v>
      </c>
      <c r="BI56" s="277" t="n">
        <f aca="false">BV51+CI51</f>
        <v>0</v>
      </c>
      <c r="BJ56" s="277" t="n">
        <f aca="false">BW51+CJ51</f>
        <v>0</v>
      </c>
      <c r="BK56" s="277" t="n">
        <f aca="false">BX51+CK51</f>
        <v>0</v>
      </c>
      <c r="BL56" s="277" t="n">
        <f aca="false">BY51+CL51</f>
        <v>0</v>
      </c>
      <c r="BM56" s="269"/>
      <c r="BN56" s="266" t="n">
        <v>0</v>
      </c>
      <c r="BO56" s="266" t="n">
        <v>0</v>
      </c>
      <c r="BP56" s="266" t="n">
        <v>0</v>
      </c>
      <c r="BQ56" s="266" t="n">
        <v>0</v>
      </c>
      <c r="BR56" s="266" t="n">
        <v>0</v>
      </c>
      <c r="BS56" s="266" t="n">
        <v>0</v>
      </c>
      <c r="BT56" s="266" t="n">
        <v>0</v>
      </c>
      <c r="BU56" s="266" t="n">
        <v>0</v>
      </c>
      <c r="BV56" s="266" t="n">
        <v>0</v>
      </c>
      <c r="BW56" s="266" t="n">
        <v>0</v>
      </c>
      <c r="BX56" s="266" t="n">
        <v>0</v>
      </c>
      <c r="BY56" s="266" t="n">
        <v>0</v>
      </c>
      <c r="CA56" s="267" t="n">
        <v>3</v>
      </c>
      <c r="CB56" s="267" t="n">
        <v>1</v>
      </c>
      <c r="CC56" s="267" t="n">
        <v>0</v>
      </c>
      <c r="CD56" s="267" t="n">
        <v>0</v>
      </c>
      <c r="CE56" s="267" t="n">
        <v>0</v>
      </c>
      <c r="CF56" s="267" t="n">
        <v>0</v>
      </c>
      <c r="CG56" s="267" t="n">
        <v>0</v>
      </c>
      <c r="CH56" s="267" t="n">
        <v>0</v>
      </c>
      <c r="CI56" s="267" t="n">
        <v>0</v>
      </c>
      <c r="CJ56" s="267" t="n">
        <v>0</v>
      </c>
      <c r="CK56" s="267" t="n">
        <v>0</v>
      </c>
      <c r="CL56" s="267" t="n">
        <v>0</v>
      </c>
    </row>
    <row r="57" customFormat="false" ht="12.75" hidden="false" customHeight="false" outlineLevel="0" collapsed="false">
      <c r="V57" s="173" t="s">
        <v>125</v>
      </c>
      <c r="W57" s="111"/>
      <c r="BA57" s="277" t="n">
        <f aca="false">BN52+CA52</f>
        <v>2</v>
      </c>
      <c r="BB57" s="277" t="n">
        <f aca="false">BO52+CB52</f>
        <v>0</v>
      </c>
      <c r="BC57" s="277" t="n">
        <f aca="false">BP52+CC52</f>
        <v>0</v>
      </c>
      <c r="BD57" s="277" t="n">
        <f aca="false">BQ52+CD52</f>
        <v>0</v>
      </c>
      <c r="BE57" s="277" t="n">
        <f aca="false">BR52+CE52</f>
        <v>0</v>
      </c>
      <c r="BF57" s="277" t="n">
        <f aca="false">BS52+CF52</f>
        <v>0</v>
      </c>
      <c r="BG57" s="277" t="n">
        <f aca="false">BT52+CG52</f>
        <v>0</v>
      </c>
      <c r="BH57" s="277" t="n">
        <f aca="false">BU52+CH52</f>
        <v>0</v>
      </c>
      <c r="BI57" s="277" t="n">
        <f aca="false">BV52+CI52</f>
        <v>0</v>
      </c>
      <c r="BJ57" s="277" t="n">
        <f aca="false">BW52+CJ52</f>
        <v>0</v>
      </c>
      <c r="BK57" s="277" t="n">
        <f aca="false">BX52+CK52</f>
        <v>0</v>
      </c>
      <c r="BL57" s="277" t="n">
        <f aca="false">BY52+CL52</f>
        <v>0</v>
      </c>
      <c r="BM57" s="269"/>
      <c r="BN57" s="266" t="n">
        <v>0</v>
      </c>
      <c r="BO57" s="266" t="n">
        <v>0</v>
      </c>
      <c r="BP57" s="266" t="n">
        <v>0</v>
      </c>
      <c r="BQ57" s="266" t="n">
        <v>0</v>
      </c>
      <c r="BR57" s="266" t="n">
        <v>0</v>
      </c>
      <c r="BS57" s="266" t="n">
        <v>0</v>
      </c>
      <c r="BT57" s="266" t="n">
        <v>0</v>
      </c>
      <c r="BU57" s="266" t="n">
        <v>0</v>
      </c>
      <c r="BV57" s="266" t="n">
        <v>0</v>
      </c>
      <c r="BW57" s="266" t="n">
        <v>0</v>
      </c>
      <c r="BX57" s="266" t="n">
        <v>0</v>
      </c>
      <c r="BY57" s="266" t="n">
        <v>0</v>
      </c>
      <c r="CA57" s="267" t="n">
        <v>15</v>
      </c>
      <c r="CB57" s="267" t="n">
        <v>7</v>
      </c>
      <c r="CC57" s="267" t="n">
        <v>0</v>
      </c>
      <c r="CD57" s="267" t="n">
        <v>0</v>
      </c>
      <c r="CE57" s="267" t="n">
        <v>0</v>
      </c>
      <c r="CF57" s="267" t="n">
        <v>0</v>
      </c>
      <c r="CG57" s="267" t="n">
        <v>0</v>
      </c>
      <c r="CH57" s="267" t="n">
        <v>0</v>
      </c>
      <c r="CI57" s="267" t="n">
        <v>0</v>
      </c>
      <c r="CJ57" s="267" t="n">
        <v>0</v>
      </c>
      <c r="CK57" s="267" t="n">
        <v>0</v>
      </c>
      <c r="CL57" s="267" t="n">
        <v>0</v>
      </c>
    </row>
    <row r="58" customFormat="false" ht="12.75" hidden="false" customHeight="false" outlineLevel="0" collapsed="false">
      <c r="V58" s="173" t="s">
        <v>126</v>
      </c>
      <c r="W58" s="111"/>
      <c r="BA58" s="277" t="n">
        <f aca="false">BN53+CA53</f>
        <v>2</v>
      </c>
      <c r="BB58" s="277" t="n">
        <f aca="false">BO53+CB53</f>
        <v>0</v>
      </c>
      <c r="BC58" s="277" t="n">
        <f aca="false">BP53+CC53</f>
        <v>0</v>
      </c>
      <c r="BD58" s="277" t="n">
        <f aca="false">BQ53+CD53</f>
        <v>0</v>
      </c>
      <c r="BE58" s="277" t="n">
        <f aca="false">BR53+CE53</f>
        <v>0</v>
      </c>
      <c r="BF58" s="277" t="n">
        <f aca="false">BS53+CF53</f>
        <v>0</v>
      </c>
      <c r="BG58" s="277" t="n">
        <f aca="false">BT53+CG53</f>
        <v>0</v>
      </c>
      <c r="BH58" s="277" t="n">
        <f aca="false">BU53+CH53</f>
        <v>0</v>
      </c>
      <c r="BI58" s="277" t="n">
        <f aca="false">BV53+CI53</f>
        <v>0</v>
      </c>
      <c r="BJ58" s="277" t="n">
        <f aca="false">BW53+CJ53</f>
        <v>0</v>
      </c>
      <c r="BK58" s="277" t="n">
        <f aca="false">BX53+CK53</f>
        <v>0</v>
      </c>
      <c r="BL58" s="277" t="n">
        <f aca="false">BY53+CL53</f>
        <v>0</v>
      </c>
      <c r="BM58" s="269"/>
      <c r="BN58" s="266" t="n">
        <v>2</v>
      </c>
      <c r="BO58" s="266" t="n">
        <v>0</v>
      </c>
      <c r="BP58" s="266" t="n">
        <v>0</v>
      </c>
      <c r="BQ58" s="266" t="n">
        <v>0</v>
      </c>
      <c r="BR58" s="266" t="n">
        <v>0</v>
      </c>
      <c r="BS58" s="266" t="n">
        <v>0</v>
      </c>
      <c r="BT58" s="266" t="n">
        <v>0</v>
      </c>
      <c r="BU58" s="266" t="n">
        <v>0</v>
      </c>
      <c r="BV58" s="266" t="n">
        <v>0</v>
      </c>
      <c r="BW58" s="266" t="n">
        <v>0</v>
      </c>
      <c r="BX58" s="266" t="n">
        <v>0</v>
      </c>
      <c r="BY58" s="266" t="n">
        <v>0</v>
      </c>
      <c r="CA58" s="267" t="n">
        <v>76</v>
      </c>
      <c r="CB58" s="267" t="n">
        <v>29</v>
      </c>
      <c r="CC58" s="267" t="n">
        <v>2</v>
      </c>
      <c r="CD58" s="267" t="n">
        <v>0</v>
      </c>
      <c r="CE58" s="267" t="n">
        <v>0</v>
      </c>
      <c r="CF58" s="267" t="n">
        <v>0</v>
      </c>
      <c r="CG58" s="267" t="n">
        <v>0</v>
      </c>
      <c r="CH58" s="267" t="n">
        <v>0</v>
      </c>
      <c r="CI58" s="267" t="n">
        <v>0</v>
      </c>
      <c r="CJ58" s="267" t="n">
        <v>0</v>
      </c>
      <c r="CK58" s="267" t="n">
        <v>0</v>
      </c>
      <c r="CL58" s="267" t="n">
        <v>0</v>
      </c>
    </row>
    <row r="59" customFormat="false" ht="12.75" hidden="false" customHeight="false" outlineLevel="0" collapsed="false">
      <c r="V59" s="173" t="s">
        <v>127</v>
      </c>
      <c r="W59" s="111"/>
      <c r="BA59" s="277" t="n">
        <f aca="false">BN54+CA54</f>
        <v>1</v>
      </c>
      <c r="BB59" s="277" t="n">
        <f aca="false">BO54+CB54</f>
        <v>0</v>
      </c>
      <c r="BC59" s="277" t="n">
        <f aca="false">BP54+CC54</f>
        <v>0</v>
      </c>
      <c r="BD59" s="277" t="n">
        <f aca="false">BQ54+CD54</f>
        <v>0</v>
      </c>
      <c r="BE59" s="277" t="n">
        <f aca="false">BR54+CE54</f>
        <v>0</v>
      </c>
      <c r="BF59" s="277" t="n">
        <f aca="false">BS54+CF54</f>
        <v>0</v>
      </c>
      <c r="BG59" s="277" t="n">
        <f aca="false">BT54+CG54</f>
        <v>0</v>
      </c>
      <c r="BH59" s="277" t="n">
        <f aca="false">BU54+CH54</f>
        <v>0</v>
      </c>
      <c r="BI59" s="277" t="n">
        <f aca="false">BV54+CI54</f>
        <v>0</v>
      </c>
      <c r="BJ59" s="277" t="n">
        <f aca="false">BW54+CJ54</f>
        <v>0</v>
      </c>
      <c r="BK59" s="277" t="n">
        <f aca="false">BX54+CK54</f>
        <v>0</v>
      </c>
      <c r="BL59" s="277" t="n">
        <f aca="false">BY54+CL54</f>
        <v>0</v>
      </c>
      <c r="BM59" s="269"/>
      <c r="BN59" s="266" t="n">
        <v>9</v>
      </c>
      <c r="BO59" s="266" t="n">
        <v>1</v>
      </c>
      <c r="BP59" s="266" t="n">
        <v>0</v>
      </c>
      <c r="BQ59" s="266" t="n">
        <v>0</v>
      </c>
      <c r="BR59" s="266" t="n">
        <v>0</v>
      </c>
      <c r="BS59" s="266" t="n">
        <v>0</v>
      </c>
      <c r="BT59" s="266" t="n">
        <v>0</v>
      </c>
      <c r="BU59" s="266" t="n">
        <v>0</v>
      </c>
      <c r="BV59" s="266" t="n">
        <v>0</v>
      </c>
      <c r="BW59" s="266" t="n">
        <v>0</v>
      </c>
      <c r="BX59" s="266" t="n">
        <v>0</v>
      </c>
      <c r="BY59" s="266" t="n">
        <v>0</v>
      </c>
      <c r="CA59" s="267" t="n">
        <v>177</v>
      </c>
      <c r="CB59" s="267" t="n">
        <v>25</v>
      </c>
      <c r="CC59" s="267" t="n">
        <v>0</v>
      </c>
      <c r="CD59" s="267" t="n">
        <v>0</v>
      </c>
      <c r="CE59" s="267" t="n">
        <v>0</v>
      </c>
      <c r="CF59" s="267" t="n">
        <v>0</v>
      </c>
      <c r="CG59" s="267" t="n">
        <v>0</v>
      </c>
      <c r="CH59" s="267" t="n">
        <v>0</v>
      </c>
      <c r="CI59" s="267" t="n">
        <v>0</v>
      </c>
      <c r="CJ59" s="267" t="n">
        <v>0</v>
      </c>
      <c r="CK59" s="267" t="n">
        <v>0</v>
      </c>
      <c r="CL59" s="267" t="n">
        <v>0</v>
      </c>
    </row>
    <row r="60" customFormat="false" ht="12.75" hidden="false" customHeight="false" outlineLevel="0" collapsed="false">
      <c r="V60" s="173" t="s">
        <v>128</v>
      </c>
      <c r="W60" s="111"/>
      <c r="BA60" s="277" t="n">
        <f aca="false">BN55+CA55</f>
        <v>4</v>
      </c>
      <c r="BB60" s="277" t="n">
        <f aca="false">BO55+CB55</f>
        <v>0</v>
      </c>
      <c r="BC60" s="277" t="n">
        <f aca="false">BP55+CC55</f>
        <v>0</v>
      </c>
      <c r="BD60" s="277" t="n">
        <f aca="false">BQ55+CD55</f>
        <v>0</v>
      </c>
      <c r="BE60" s="277" t="n">
        <f aca="false">BR55+CE55</f>
        <v>0</v>
      </c>
      <c r="BF60" s="277" t="n">
        <f aca="false">BS55+CF55</f>
        <v>0</v>
      </c>
      <c r="BG60" s="277" t="n">
        <f aca="false">BT55+CG55</f>
        <v>0</v>
      </c>
      <c r="BH60" s="277" t="n">
        <f aca="false">BU55+CH55</f>
        <v>0</v>
      </c>
      <c r="BI60" s="277" t="n">
        <f aca="false">BV55+CI55</f>
        <v>0</v>
      </c>
      <c r="BJ60" s="277" t="n">
        <f aca="false">BW55+CJ55</f>
        <v>0</v>
      </c>
      <c r="BK60" s="277" t="n">
        <f aca="false">BX55+CK55</f>
        <v>0</v>
      </c>
      <c r="BL60" s="277" t="n">
        <f aca="false">BY55+CL55</f>
        <v>0</v>
      </c>
      <c r="BM60" s="269"/>
      <c r="BN60" s="266" t="n">
        <v>4</v>
      </c>
      <c r="BO60" s="266" t="n">
        <v>0</v>
      </c>
      <c r="BP60" s="266" t="n">
        <v>0</v>
      </c>
      <c r="BQ60" s="266" t="n">
        <v>0</v>
      </c>
      <c r="BR60" s="266" t="n">
        <v>0</v>
      </c>
      <c r="BS60" s="266" t="n">
        <v>0</v>
      </c>
      <c r="BT60" s="266" t="n">
        <v>0</v>
      </c>
      <c r="BU60" s="266" t="n">
        <v>0</v>
      </c>
      <c r="BV60" s="266" t="n">
        <v>0</v>
      </c>
      <c r="BW60" s="266" t="n">
        <v>0</v>
      </c>
      <c r="BX60" s="266" t="n">
        <v>0</v>
      </c>
      <c r="BY60" s="266" t="n">
        <v>0</v>
      </c>
      <c r="CA60" s="267" t="n">
        <v>173</v>
      </c>
      <c r="CB60" s="267" t="n">
        <v>23</v>
      </c>
      <c r="CC60" s="267" t="n">
        <v>2</v>
      </c>
      <c r="CD60" s="267" t="n">
        <v>0</v>
      </c>
      <c r="CE60" s="267" t="n">
        <v>0</v>
      </c>
      <c r="CF60" s="267" t="n">
        <v>0</v>
      </c>
      <c r="CG60" s="267" t="n">
        <v>0</v>
      </c>
      <c r="CH60" s="267" t="n">
        <v>0</v>
      </c>
      <c r="CI60" s="267" t="n">
        <v>0</v>
      </c>
      <c r="CJ60" s="267" t="n">
        <v>0</v>
      </c>
      <c r="CK60" s="267" t="n">
        <v>0</v>
      </c>
      <c r="CL60" s="267" t="n">
        <v>0</v>
      </c>
    </row>
    <row r="61" customFormat="false" ht="12.75" hidden="false" customHeight="false" outlineLevel="0" collapsed="false">
      <c r="V61" s="173" t="s">
        <v>129</v>
      </c>
      <c r="W61" s="111"/>
      <c r="BA61" s="277" t="n">
        <f aca="false">BN56+CA56</f>
        <v>3</v>
      </c>
      <c r="BB61" s="277" t="n">
        <f aca="false">BO56+CB56</f>
        <v>1</v>
      </c>
      <c r="BC61" s="277" t="n">
        <f aca="false">BP56+CC56</f>
        <v>0</v>
      </c>
      <c r="BD61" s="277" t="n">
        <f aca="false">BQ56+CD56</f>
        <v>0</v>
      </c>
      <c r="BE61" s="277" t="n">
        <f aca="false">BR56+CE56</f>
        <v>0</v>
      </c>
      <c r="BF61" s="277" t="n">
        <f aca="false">BS56+CF56</f>
        <v>0</v>
      </c>
      <c r="BG61" s="277" t="n">
        <f aca="false">BT56+CG56</f>
        <v>0</v>
      </c>
      <c r="BH61" s="277" t="n">
        <f aca="false">BU56+CH56</f>
        <v>0</v>
      </c>
      <c r="BI61" s="277" t="n">
        <f aca="false">BV56+CI56</f>
        <v>0</v>
      </c>
      <c r="BJ61" s="277" t="n">
        <f aca="false">BW56+CJ56</f>
        <v>0</v>
      </c>
      <c r="BK61" s="277" t="n">
        <f aca="false">BX56+CK56</f>
        <v>0</v>
      </c>
      <c r="BL61" s="277" t="n">
        <f aca="false">BY56+CL56</f>
        <v>0</v>
      </c>
      <c r="BM61" s="269"/>
      <c r="BN61" s="266" t="n">
        <v>2</v>
      </c>
      <c r="BO61" s="266" t="n">
        <v>0</v>
      </c>
      <c r="BP61" s="266" t="n">
        <v>0</v>
      </c>
      <c r="BQ61" s="266" t="n">
        <v>0</v>
      </c>
      <c r="BR61" s="266" t="n">
        <v>0</v>
      </c>
      <c r="BS61" s="266" t="n">
        <v>0</v>
      </c>
      <c r="BT61" s="266" t="n">
        <v>0</v>
      </c>
      <c r="BU61" s="266" t="n">
        <v>0</v>
      </c>
      <c r="BV61" s="266" t="n">
        <v>0</v>
      </c>
      <c r="BW61" s="266" t="n">
        <v>0</v>
      </c>
      <c r="BX61" s="266" t="n">
        <v>0</v>
      </c>
      <c r="BY61" s="266" t="n">
        <v>0</v>
      </c>
      <c r="CA61" s="267" t="n">
        <v>72</v>
      </c>
      <c r="CB61" s="267" t="n">
        <v>14</v>
      </c>
      <c r="CC61" s="267" t="n">
        <v>0</v>
      </c>
      <c r="CD61" s="267" t="n">
        <v>0</v>
      </c>
      <c r="CE61" s="267" t="n">
        <v>0</v>
      </c>
      <c r="CF61" s="267" t="n">
        <v>0</v>
      </c>
      <c r="CG61" s="267" t="n">
        <v>0</v>
      </c>
      <c r="CH61" s="267" t="n">
        <v>0</v>
      </c>
      <c r="CI61" s="267" t="n">
        <v>0</v>
      </c>
      <c r="CJ61" s="267" t="n">
        <v>0</v>
      </c>
      <c r="CK61" s="267" t="n">
        <v>0</v>
      </c>
      <c r="CL61" s="267" t="n">
        <v>0</v>
      </c>
    </row>
    <row r="62" customFormat="false" ht="12.75" hidden="false" customHeight="false" outlineLevel="0" collapsed="false">
      <c r="V62" s="173" t="s">
        <v>130</v>
      </c>
      <c r="W62" s="111"/>
      <c r="BA62" s="277" t="n">
        <f aca="false">BN57+CA57</f>
        <v>15</v>
      </c>
      <c r="BB62" s="277" t="n">
        <f aca="false">BO57+CB57</f>
        <v>7</v>
      </c>
      <c r="BC62" s="277" t="n">
        <f aca="false">BP57+CC57</f>
        <v>0</v>
      </c>
      <c r="BD62" s="277" t="n">
        <f aca="false">BQ57+CD57</f>
        <v>0</v>
      </c>
      <c r="BE62" s="277" t="n">
        <f aca="false">BR57+CE57</f>
        <v>0</v>
      </c>
      <c r="BF62" s="277" t="n">
        <f aca="false">BS57+CF57</f>
        <v>0</v>
      </c>
      <c r="BG62" s="277" t="n">
        <f aca="false">BT57+CG57</f>
        <v>0</v>
      </c>
      <c r="BH62" s="277" t="n">
        <f aca="false">BU57+CH57</f>
        <v>0</v>
      </c>
      <c r="BI62" s="277" t="n">
        <f aca="false">BV57+CI57</f>
        <v>0</v>
      </c>
      <c r="BJ62" s="277" t="n">
        <f aca="false">BW57+CJ57</f>
        <v>0</v>
      </c>
      <c r="BK62" s="277" t="n">
        <f aca="false">BX57+CK57</f>
        <v>0</v>
      </c>
      <c r="BL62" s="277" t="n">
        <f aca="false">BY57+CL57</f>
        <v>0</v>
      </c>
      <c r="BM62" s="269"/>
      <c r="BN62" s="266" t="n">
        <v>3</v>
      </c>
      <c r="BO62" s="266" t="n">
        <v>0</v>
      </c>
      <c r="BP62" s="266" t="n">
        <v>0</v>
      </c>
      <c r="BQ62" s="266" t="n">
        <v>0</v>
      </c>
      <c r="BR62" s="266" t="n">
        <v>0</v>
      </c>
      <c r="BS62" s="266" t="n">
        <v>0</v>
      </c>
      <c r="BT62" s="266" t="n">
        <v>0</v>
      </c>
      <c r="BU62" s="266" t="n">
        <v>0</v>
      </c>
      <c r="BV62" s="266" t="n">
        <v>0</v>
      </c>
      <c r="BW62" s="266" t="n">
        <v>0</v>
      </c>
      <c r="BX62" s="266" t="n">
        <v>0</v>
      </c>
      <c r="BY62" s="266" t="n">
        <v>0</v>
      </c>
      <c r="CA62" s="267" t="n">
        <v>83</v>
      </c>
      <c r="CB62" s="267" t="n">
        <v>18</v>
      </c>
      <c r="CC62" s="267" t="n">
        <v>1</v>
      </c>
      <c r="CD62" s="267" t="n">
        <v>0</v>
      </c>
      <c r="CE62" s="267" t="n">
        <v>0</v>
      </c>
      <c r="CF62" s="267" t="n">
        <v>0</v>
      </c>
      <c r="CG62" s="267" t="n">
        <v>0</v>
      </c>
      <c r="CH62" s="267" t="n">
        <v>0</v>
      </c>
      <c r="CI62" s="267" t="n">
        <v>0</v>
      </c>
      <c r="CJ62" s="267" t="n">
        <v>0</v>
      </c>
      <c r="CK62" s="267" t="n">
        <v>0</v>
      </c>
      <c r="CL62" s="267" t="n">
        <v>0</v>
      </c>
    </row>
    <row r="63" s="276" customFormat="true" ht="12.75" hidden="false" customHeight="false" outlineLevel="0" collapsed="false">
      <c r="A63" s="278" t="n">
        <f aca="false">(H32+J32+L32+N32+P32+R32)/T32</f>
        <v>0</v>
      </c>
      <c r="B63" s="279" t="s">
        <v>131</v>
      </c>
      <c r="L63" s="280" t="n">
        <f aca="false">(I32+K32+M32+O32+Q32+S32)/U32</f>
        <v>0</v>
      </c>
      <c r="M63" s="279" t="s">
        <v>132</v>
      </c>
      <c r="V63" s="178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Z63" s="112"/>
      <c r="BA63" s="277" t="n">
        <f aca="false">BN58+CA58</f>
        <v>78</v>
      </c>
      <c r="BB63" s="277" t="n">
        <f aca="false">BO58+CB58</f>
        <v>29</v>
      </c>
      <c r="BC63" s="277" t="n">
        <f aca="false">BP58+CC58</f>
        <v>2</v>
      </c>
      <c r="BD63" s="277" t="n">
        <f aca="false">BQ58+CD58</f>
        <v>0</v>
      </c>
      <c r="BE63" s="277" t="n">
        <f aca="false">BR58+CE58</f>
        <v>0</v>
      </c>
      <c r="BF63" s="277" t="n">
        <f aca="false">BS58+CF58</f>
        <v>0</v>
      </c>
      <c r="BG63" s="277" t="n">
        <f aca="false">BT58+CG58</f>
        <v>0</v>
      </c>
      <c r="BH63" s="277" t="n">
        <f aca="false">BU58+CH58</f>
        <v>0</v>
      </c>
      <c r="BI63" s="277" t="n">
        <f aca="false">BV58+CI58</f>
        <v>0</v>
      </c>
      <c r="BJ63" s="277" t="n">
        <f aca="false">BW58+CJ58</f>
        <v>0</v>
      </c>
      <c r="BK63" s="277" t="n">
        <f aca="false">BX58+CK58</f>
        <v>0</v>
      </c>
      <c r="BL63" s="277" t="n">
        <f aca="false">BY58+CL58</f>
        <v>0</v>
      </c>
      <c r="BM63" s="269"/>
      <c r="BN63" s="266" t="n">
        <v>2</v>
      </c>
      <c r="BO63" s="266" t="n">
        <v>1</v>
      </c>
      <c r="BP63" s="266" t="n">
        <v>0</v>
      </c>
      <c r="BQ63" s="266" t="n">
        <v>0</v>
      </c>
      <c r="BR63" s="266" t="n">
        <v>0</v>
      </c>
      <c r="BS63" s="266" t="n">
        <v>0</v>
      </c>
      <c r="BT63" s="266" t="n">
        <v>0</v>
      </c>
      <c r="BU63" s="266" t="n">
        <v>0</v>
      </c>
      <c r="BV63" s="266" t="n">
        <v>0</v>
      </c>
      <c r="BW63" s="266" t="n">
        <v>0</v>
      </c>
      <c r="BX63" s="266" t="n">
        <v>0</v>
      </c>
      <c r="BY63" s="266" t="n">
        <v>0</v>
      </c>
      <c r="CA63" s="267" t="n">
        <v>68</v>
      </c>
      <c r="CB63" s="267" t="n">
        <v>20</v>
      </c>
      <c r="CC63" s="267" t="n">
        <v>0</v>
      </c>
      <c r="CD63" s="267" t="n">
        <v>0</v>
      </c>
      <c r="CE63" s="267" t="n">
        <v>0</v>
      </c>
      <c r="CF63" s="267" t="n">
        <v>0</v>
      </c>
      <c r="CG63" s="267" t="n">
        <v>0</v>
      </c>
      <c r="CH63" s="267" t="n">
        <v>0</v>
      </c>
      <c r="CI63" s="267" t="n">
        <v>0</v>
      </c>
      <c r="CJ63" s="267" t="n">
        <v>0</v>
      </c>
      <c r="CK63" s="267" t="n">
        <v>0</v>
      </c>
      <c r="CL63" s="267" t="n">
        <v>0</v>
      </c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</row>
    <row r="64" s="276" customFormat="true" ht="12.75" hidden="false" customHeight="false" outlineLevel="0" collapsed="false">
      <c r="A64" s="278" t="n">
        <f aca="false">(P32+R32)/T32</f>
        <v>0</v>
      </c>
      <c r="B64" s="279" t="s">
        <v>133</v>
      </c>
      <c r="K64" s="281"/>
      <c r="L64" s="278" t="n">
        <f aca="false">(Q32+S32)/U32</f>
        <v>0</v>
      </c>
      <c r="M64" s="279" t="s">
        <v>133</v>
      </c>
      <c r="V64" s="178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Z64" s="112"/>
      <c r="BA64" s="277" t="n">
        <f aca="false">BN59+CA59</f>
        <v>186</v>
      </c>
      <c r="BB64" s="277" t="n">
        <f aca="false">BO59+CB59</f>
        <v>26</v>
      </c>
      <c r="BC64" s="277" t="n">
        <f aca="false">BP59+CC59</f>
        <v>0</v>
      </c>
      <c r="BD64" s="277" t="n">
        <f aca="false">BQ59+CD59</f>
        <v>0</v>
      </c>
      <c r="BE64" s="277" t="n">
        <f aca="false">BR59+CE59</f>
        <v>0</v>
      </c>
      <c r="BF64" s="277" t="n">
        <f aca="false">BS59+CF59</f>
        <v>0</v>
      </c>
      <c r="BG64" s="277" t="n">
        <f aca="false">BT59+CG59</f>
        <v>0</v>
      </c>
      <c r="BH64" s="277" t="n">
        <f aca="false">BU59+CH59</f>
        <v>0</v>
      </c>
      <c r="BI64" s="277" t="n">
        <f aca="false">BV59+CI59</f>
        <v>0</v>
      </c>
      <c r="BJ64" s="277" t="n">
        <f aca="false">BW59+CJ59</f>
        <v>0</v>
      </c>
      <c r="BK64" s="277" t="n">
        <f aca="false">BX59+CK59</f>
        <v>0</v>
      </c>
      <c r="BL64" s="277" t="n">
        <f aca="false">BY59+CL59</f>
        <v>0</v>
      </c>
      <c r="BM64" s="269"/>
      <c r="BN64" s="266" t="n">
        <v>0</v>
      </c>
      <c r="BO64" s="266" t="n">
        <v>1</v>
      </c>
      <c r="BP64" s="266" t="n">
        <v>0</v>
      </c>
      <c r="BQ64" s="266" t="n">
        <v>0</v>
      </c>
      <c r="BR64" s="266" t="n">
        <v>0</v>
      </c>
      <c r="BS64" s="266" t="n">
        <v>0</v>
      </c>
      <c r="BT64" s="266" t="n">
        <v>0</v>
      </c>
      <c r="BU64" s="266" t="n">
        <v>0</v>
      </c>
      <c r="BV64" s="266" t="n">
        <v>0</v>
      </c>
      <c r="BW64" s="266" t="n">
        <v>0</v>
      </c>
      <c r="BX64" s="266" t="n">
        <v>0</v>
      </c>
      <c r="BY64" s="266" t="n">
        <v>0</v>
      </c>
      <c r="CA64" s="267" t="n">
        <v>64</v>
      </c>
      <c r="CB64" s="267" t="n">
        <v>15</v>
      </c>
      <c r="CC64" s="267" t="n">
        <v>0</v>
      </c>
      <c r="CD64" s="267" t="n">
        <v>0</v>
      </c>
      <c r="CE64" s="267" t="n">
        <v>0</v>
      </c>
      <c r="CF64" s="267" t="n">
        <v>0</v>
      </c>
      <c r="CG64" s="267" t="n">
        <v>0</v>
      </c>
      <c r="CH64" s="267" t="n">
        <v>0</v>
      </c>
      <c r="CI64" s="267" t="n">
        <v>0</v>
      </c>
      <c r="CJ64" s="267" t="n">
        <v>0</v>
      </c>
      <c r="CK64" s="267" t="n">
        <v>0</v>
      </c>
      <c r="CL64" s="267" t="n">
        <v>0</v>
      </c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</row>
    <row r="65" customFormat="false" ht="13.15" hidden="false" customHeight="false" outlineLevel="0" collapsed="false"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276"/>
      <c r="AS65" s="276"/>
      <c r="AT65" s="276"/>
      <c r="AU65" s="276"/>
      <c r="AV65" s="276"/>
      <c r="AW65" s="276"/>
      <c r="BA65" s="277" t="n">
        <f aca="false">BN60+CA60</f>
        <v>177</v>
      </c>
      <c r="BB65" s="277" t="n">
        <f aca="false">BO60+CB60</f>
        <v>23</v>
      </c>
      <c r="BC65" s="277" t="n">
        <f aca="false">BP60+CC60</f>
        <v>2</v>
      </c>
      <c r="BD65" s="277" t="n">
        <f aca="false">BQ60+CD60</f>
        <v>0</v>
      </c>
      <c r="BE65" s="277" t="n">
        <f aca="false">BR60+CE60</f>
        <v>0</v>
      </c>
      <c r="BF65" s="277" t="n">
        <f aca="false">BS60+CF60</f>
        <v>0</v>
      </c>
      <c r="BG65" s="277" t="n">
        <f aca="false">BT60+CG60</f>
        <v>0</v>
      </c>
      <c r="BH65" s="277" t="n">
        <f aca="false">BU60+CH60</f>
        <v>0</v>
      </c>
      <c r="BI65" s="277" t="n">
        <f aca="false">BV60+CI60</f>
        <v>0</v>
      </c>
      <c r="BJ65" s="277" t="n">
        <f aca="false">BW60+CJ60</f>
        <v>0</v>
      </c>
      <c r="BK65" s="277" t="n">
        <f aca="false">BX60+CK60</f>
        <v>0</v>
      </c>
      <c r="BL65" s="277" t="n">
        <f aca="false">BY60+CL60</f>
        <v>0</v>
      </c>
      <c r="BM65" s="269"/>
      <c r="BN65" s="266" t="n">
        <v>1</v>
      </c>
      <c r="BO65" s="266" t="n">
        <v>0</v>
      </c>
      <c r="BP65" s="266" t="n">
        <v>0</v>
      </c>
      <c r="BQ65" s="266" t="n">
        <v>0</v>
      </c>
      <c r="BR65" s="266" t="n">
        <v>0</v>
      </c>
      <c r="BS65" s="266" t="n">
        <v>0</v>
      </c>
      <c r="BT65" s="266" t="n">
        <v>0</v>
      </c>
      <c r="BU65" s="266" t="n">
        <v>0</v>
      </c>
      <c r="BV65" s="266" t="n">
        <v>0</v>
      </c>
      <c r="BW65" s="266" t="n">
        <v>0</v>
      </c>
      <c r="BX65" s="266" t="n">
        <v>0</v>
      </c>
      <c r="BY65" s="266" t="n">
        <v>0</v>
      </c>
      <c r="CA65" s="267" t="n">
        <v>64</v>
      </c>
      <c r="CB65" s="267" t="n">
        <v>21</v>
      </c>
      <c r="CC65" s="267" t="n">
        <v>0</v>
      </c>
      <c r="CD65" s="267" t="n">
        <v>0</v>
      </c>
      <c r="CE65" s="267" t="n">
        <v>0</v>
      </c>
      <c r="CF65" s="267" t="n">
        <v>0</v>
      </c>
      <c r="CG65" s="267" t="n">
        <v>0</v>
      </c>
      <c r="CH65" s="267" t="n">
        <v>0</v>
      </c>
      <c r="CI65" s="267" t="n">
        <v>0</v>
      </c>
      <c r="CJ65" s="267" t="n">
        <v>0</v>
      </c>
      <c r="CK65" s="267" t="n">
        <v>0</v>
      </c>
      <c r="CL65" s="267" t="n">
        <v>0</v>
      </c>
    </row>
    <row r="66" s="112" customFormat="true" ht="17.25" hidden="false" customHeight="false" outlineLevel="0" collapsed="false">
      <c r="A66" s="282" t="str">
        <f aca="false">A1</f>
        <v>Comptages vitesse TV/PL à Montreuil</v>
      </c>
      <c r="B66" s="282"/>
      <c r="C66" s="282"/>
      <c r="D66" s="282"/>
      <c r="E66" s="282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98"/>
      <c r="W66" s="276"/>
      <c r="X66" s="276"/>
      <c r="Y66" s="276"/>
      <c r="Z66" s="276"/>
      <c r="AA66" s="276"/>
      <c r="AB66" s="276"/>
      <c r="AC66" s="276"/>
      <c r="AD66" s="276"/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  <c r="AO66" s="276"/>
      <c r="AP66" s="276"/>
      <c r="AQ66" s="276"/>
      <c r="AR66" s="276"/>
      <c r="AS66" s="276"/>
      <c r="AT66" s="276"/>
      <c r="AU66" s="276"/>
      <c r="AV66" s="276"/>
      <c r="AW66" s="276"/>
      <c r="BA66" s="277" t="n">
        <f aca="false">BN61+CA61</f>
        <v>74</v>
      </c>
      <c r="BB66" s="277" t="n">
        <f aca="false">BO61+CB61</f>
        <v>14</v>
      </c>
      <c r="BC66" s="277" t="n">
        <f aca="false">BP61+CC61</f>
        <v>0</v>
      </c>
      <c r="BD66" s="277" t="n">
        <f aca="false">BQ61+CD61</f>
        <v>0</v>
      </c>
      <c r="BE66" s="277" t="n">
        <f aca="false">BR61+CE61</f>
        <v>0</v>
      </c>
      <c r="BF66" s="277" t="n">
        <f aca="false">BS61+CF61</f>
        <v>0</v>
      </c>
      <c r="BG66" s="277" t="n">
        <f aca="false">BT61+CG61</f>
        <v>0</v>
      </c>
      <c r="BH66" s="277" t="n">
        <f aca="false">BU61+CH61</f>
        <v>0</v>
      </c>
      <c r="BI66" s="277" t="n">
        <f aca="false">BV61+CI61</f>
        <v>0</v>
      </c>
      <c r="BJ66" s="277" t="n">
        <f aca="false">BW61+CJ61</f>
        <v>0</v>
      </c>
      <c r="BK66" s="277" t="n">
        <f aca="false">BX61+CK61</f>
        <v>0</v>
      </c>
      <c r="BL66" s="277" t="n">
        <f aca="false">BY61+CL61</f>
        <v>0</v>
      </c>
      <c r="BM66" s="269"/>
      <c r="BN66" s="266" t="n">
        <v>0</v>
      </c>
      <c r="BO66" s="266" t="n">
        <v>0</v>
      </c>
      <c r="BP66" s="266" t="n">
        <v>0</v>
      </c>
      <c r="BQ66" s="266" t="n">
        <v>0</v>
      </c>
      <c r="BR66" s="266" t="n">
        <v>0</v>
      </c>
      <c r="BS66" s="266" t="n">
        <v>0</v>
      </c>
      <c r="BT66" s="266" t="n">
        <v>0</v>
      </c>
      <c r="BU66" s="266" t="n">
        <v>0</v>
      </c>
      <c r="BV66" s="266" t="n">
        <v>0</v>
      </c>
      <c r="BW66" s="266" t="n">
        <v>0</v>
      </c>
      <c r="BX66" s="266" t="n">
        <v>0</v>
      </c>
      <c r="BY66" s="266" t="n">
        <v>0</v>
      </c>
      <c r="BZ66" s="99"/>
      <c r="CA66" s="267" t="n">
        <v>92</v>
      </c>
      <c r="CB66" s="267" t="n">
        <v>10</v>
      </c>
      <c r="CC66" s="267" t="n">
        <v>0</v>
      </c>
      <c r="CD66" s="267" t="n">
        <v>0</v>
      </c>
      <c r="CE66" s="267" t="n">
        <v>0</v>
      </c>
      <c r="CF66" s="267" t="n">
        <v>0</v>
      </c>
      <c r="CG66" s="267" t="n">
        <v>0</v>
      </c>
      <c r="CH66" s="267" t="n">
        <v>0</v>
      </c>
      <c r="CI66" s="267" t="n">
        <v>0</v>
      </c>
      <c r="CJ66" s="267" t="n">
        <v>0</v>
      </c>
      <c r="CK66" s="267" t="n">
        <v>0</v>
      </c>
      <c r="CL66" s="267" t="n">
        <v>0</v>
      </c>
    </row>
    <row r="67" s="112" customFormat="true" ht="7.15" hidden="false" customHeight="true" outlineLevel="0" collapsed="false">
      <c r="A67" s="105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98"/>
      <c r="BA67" s="277" t="n">
        <f aca="false">BN62+CA62</f>
        <v>86</v>
      </c>
      <c r="BB67" s="277" t="n">
        <f aca="false">BO62+CB62</f>
        <v>18</v>
      </c>
      <c r="BC67" s="277" t="n">
        <f aca="false">BP62+CC62</f>
        <v>1</v>
      </c>
      <c r="BD67" s="277" t="n">
        <f aca="false">BQ62+CD62</f>
        <v>0</v>
      </c>
      <c r="BE67" s="277" t="n">
        <f aca="false">BR62+CE62</f>
        <v>0</v>
      </c>
      <c r="BF67" s="277" t="n">
        <f aca="false">BS62+CF62</f>
        <v>0</v>
      </c>
      <c r="BG67" s="277" t="n">
        <f aca="false">BT62+CG62</f>
        <v>0</v>
      </c>
      <c r="BH67" s="277" t="n">
        <f aca="false">BU62+CH62</f>
        <v>0</v>
      </c>
      <c r="BI67" s="277" t="n">
        <f aca="false">BV62+CI62</f>
        <v>0</v>
      </c>
      <c r="BJ67" s="277" t="n">
        <f aca="false">BW62+CJ62</f>
        <v>0</v>
      </c>
      <c r="BK67" s="277" t="n">
        <f aca="false">BX62+CK62</f>
        <v>0</v>
      </c>
      <c r="BL67" s="277" t="n">
        <f aca="false">BY62+CL62</f>
        <v>0</v>
      </c>
      <c r="BM67" s="269"/>
      <c r="BN67" s="266" t="n">
        <v>1</v>
      </c>
      <c r="BO67" s="266" t="n">
        <v>0</v>
      </c>
      <c r="BP67" s="266" t="n">
        <v>0</v>
      </c>
      <c r="BQ67" s="266" t="n">
        <v>0</v>
      </c>
      <c r="BR67" s="266" t="n">
        <v>0</v>
      </c>
      <c r="BS67" s="266" t="n">
        <v>0</v>
      </c>
      <c r="BT67" s="266" t="n">
        <v>0</v>
      </c>
      <c r="BU67" s="266" t="n">
        <v>0</v>
      </c>
      <c r="BV67" s="266" t="n">
        <v>0</v>
      </c>
      <c r="BW67" s="266" t="n">
        <v>0</v>
      </c>
      <c r="BX67" s="266" t="n">
        <v>0</v>
      </c>
      <c r="BY67" s="266" t="n">
        <v>0</v>
      </c>
      <c r="BZ67" s="99"/>
      <c r="CA67" s="267" t="n">
        <v>100</v>
      </c>
      <c r="CB67" s="267" t="n">
        <v>13</v>
      </c>
      <c r="CC67" s="267" t="n">
        <v>0</v>
      </c>
      <c r="CD67" s="267" t="n">
        <v>0</v>
      </c>
      <c r="CE67" s="267" t="n">
        <v>0</v>
      </c>
      <c r="CF67" s="267" t="n">
        <v>0</v>
      </c>
      <c r="CG67" s="267" t="n">
        <v>0</v>
      </c>
      <c r="CH67" s="267" t="n">
        <v>0</v>
      </c>
      <c r="CI67" s="267" t="n">
        <v>0</v>
      </c>
      <c r="CJ67" s="267" t="n">
        <v>0</v>
      </c>
      <c r="CK67" s="267" t="n">
        <v>0</v>
      </c>
      <c r="CL67" s="267" t="n">
        <v>0</v>
      </c>
    </row>
    <row r="68" s="112" customFormat="true" ht="13.15" hidden="false" customHeight="false" outlineLevel="0" collapsed="false">
      <c r="A68" s="111" t="s">
        <v>51</v>
      </c>
      <c r="E68" s="283" t="str">
        <f aca="false">BB5</f>
        <v>mardi 23 mars 2021</v>
      </c>
      <c r="I68" s="111" t="str">
        <f aca="false">I3</f>
        <v>Entre</v>
      </c>
      <c r="J68" s="284" t="str">
        <f aca="false">J3</f>
        <v>Rue Leroyer</v>
      </c>
      <c r="K68" s="111"/>
      <c r="L68" s="115"/>
      <c r="M68" s="111"/>
      <c r="N68" s="111"/>
      <c r="O68" s="111" t="str">
        <f aca="false">O3</f>
        <v>Et</v>
      </c>
      <c r="P68" s="268" t="str">
        <f aca="false">P3</f>
        <v>Rue Crébillon</v>
      </c>
      <c r="V68" s="98"/>
      <c r="X68" s="262" t="s">
        <v>134</v>
      </c>
      <c r="AA68" s="111"/>
      <c r="AB68" s="111"/>
      <c r="AC68" s="111"/>
      <c r="AD68" s="111"/>
      <c r="AE68" s="263" t="s">
        <v>135</v>
      </c>
      <c r="AG68" s="111"/>
      <c r="AK68" s="111"/>
      <c r="BA68" s="277" t="n">
        <f aca="false">BN63+CA63</f>
        <v>70</v>
      </c>
      <c r="BB68" s="277" t="n">
        <f aca="false">BO63+CB63</f>
        <v>21</v>
      </c>
      <c r="BC68" s="277" t="n">
        <f aca="false">BP63+CC63</f>
        <v>0</v>
      </c>
      <c r="BD68" s="277" t="n">
        <f aca="false">BQ63+CD63</f>
        <v>0</v>
      </c>
      <c r="BE68" s="277" t="n">
        <f aca="false">BR63+CE63</f>
        <v>0</v>
      </c>
      <c r="BF68" s="277" t="n">
        <f aca="false">BS63+CF63</f>
        <v>0</v>
      </c>
      <c r="BG68" s="277" t="n">
        <f aca="false">BT63+CG63</f>
        <v>0</v>
      </c>
      <c r="BH68" s="277" t="n">
        <f aca="false">BU63+CH63</f>
        <v>0</v>
      </c>
      <c r="BI68" s="277" t="n">
        <f aca="false">BV63+CI63</f>
        <v>0</v>
      </c>
      <c r="BJ68" s="277" t="n">
        <f aca="false">BW63+CJ63</f>
        <v>0</v>
      </c>
      <c r="BK68" s="277" t="n">
        <f aca="false">BX63+CK63</f>
        <v>0</v>
      </c>
      <c r="BL68" s="277" t="n">
        <f aca="false">BY63+CL63</f>
        <v>0</v>
      </c>
      <c r="BM68" s="269"/>
      <c r="BN68" s="266" t="n">
        <v>0</v>
      </c>
      <c r="BO68" s="266" t="n">
        <v>0</v>
      </c>
      <c r="BP68" s="266" t="n">
        <v>0</v>
      </c>
      <c r="BQ68" s="266" t="n">
        <v>0</v>
      </c>
      <c r="BR68" s="266" t="n">
        <v>0</v>
      </c>
      <c r="BS68" s="266" t="n">
        <v>0</v>
      </c>
      <c r="BT68" s="266" t="n">
        <v>0</v>
      </c>
      <c r="BU68" s="266" t="n">
        <v>0</v>
      </c>
      <c r="BV68" s="266" t="n">
        <v>0</v>
      </c>
      <c r="BW68" s="266" t="n">
        <v>0</v>
      </c>
      <c r="BX68" s="266" t="n">
        <v>0</v>
      </c>
      <c r="BY68" s="266" t="n">
        <v>0</v>
      </c>
      <c r="BZ68" s="99"/>
      <c r="CA68" s="267" t="n">
        <v>83</v>
      </c>
      <c r="CB68" s="267" t="n">
        <v>9</v>
      </c>
      <c r="CC68" s="267" t="n">
        <v>0</v>
      </c>
      <c r="CD68" s="267" t="n">
        <v>0</v>
      </c>
      <c r="CE68" s="267" t="n">
        <v>0</v>
      </c>
      <c r="CF68" s="267" t="n">
        <v>0</v>
      </c>
      <c r="CG68" s="267" t="n">
        <v>0</v>
      </c>
      <c r="CH68" s="267" t="n">
        <v>0</v>
      </c>
      <c r="CI68" s="267" t="n">
        <v>0</v>
      </c>
      <c r="CJ68" s="267" t="n">
        <v>0</v>
      </c>
      <c r="CK68" s="267" t="n">
        <v>0</v>
      </c>
      <c r="CL68" s="267" t="n">
        <v>0</v>
      </c>
    </row>
    <row r="69" s="112" customFormat="true" ht="15.4" hidden="false" customHeight="false" outlineLevel="0" collapsed="false">
      <c r="A69" s="120" t="s">
        <v>54</v>
      </c>
      <c r="V69" s="107"/>
      <c r="W69" s="264"/>
      <c r="X69" s="262" t="s">
        <v>136</v>
      </c>
      <c r="Y69" s="264"/>
      <c r="Z69" s="264"/>
      <c r="AA69" s="111"/>
      <c r="AB69" s="111"/>
      <c r="AC69" s="111"/>
      <c r="AD69" s="111"/>
      <c r="AE69" s="263" t="s">
        <v>137</v>
      </c>
      <c r="AF69" s="264"/>
      <c r="AG69" s="111"/>
      <c r="AH69" s="264"/>
      <c r="AI69" s="264"/>
      <c r="AJ69" s="264"/>
      <c r="AK69" s="111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BA69" s="277" t="n">
        <f aca="false">BN64+CA64</f>
        <v>64</v>
      </c>
      <c r="BB69" s="277" t="n">
        <f aca="false">BO64+CB64</f>
        <v>16</v>
      </c>
      <c r="BC69" s="277" t="n">
        <f aca="false">BP64+CC64</f>
        <v>0</v>
      </c>
      <c r="BD69" s="277" t="n">
        <f aca="false">BQ64+CD64</f>
        <v>0</v>
      </c>
      <c r="BE69" s="277" t="n">
        <f aca="false">BR64+CE64</f>
        <v>0</v>
      </c>
      <c r="BF69" s="277" t="n">
        <f aca="false">BS64+CF64</f>
        <v>0</v>
      </c>
      <c r="BG69" s="277" t="n">
        <f aca="false">BT64+CG64</f>
        <v>0</v>
      </c>
      <c r="BH69" s="277" t="n">
        <f aca="false">BU64+CH64</f>
        <v>0</v>
      </c>
      <c r="BI69" s="277" t="n">
        <f aca="false">BV64+CI64</f>
        <v>0</v>
      </c>
      <c r="BJ69" s="277" t="n">
        <f aca="false">BW64+CJ64</f>
        <v>0</v>
      </c>
      <c r="BK69" s="277" t="n">
        <f aca="false">BX64+CK64</f>
        <v>0</v>
      </c>
      <c r="BL69" s="277" t="n">
        <f aca="false">BY64+CL64</f>
        <v>0</v>
      </c>
      <c r="BM69" s="269"/>
      <c r="BN69" s="266" t="n">
        <v>5</v>
      </c>
      <c r="BO69" s="266" t="n">
        <v>0</v>
      </c>
      <c r="BP69" s="266" t="n">
        <v>0</v>
      </c>
      <c r="BQ69" s="266" t="n">
        <v>0</v>
      </c>
      <c r="BR69" s="266" t="n">
        <v>0</v>
      </c>
      <c r="BS69" s="266" t="n">
        <v>0</v>
      </c>
      <c r="BT69" s="266" t="n">
        <v>0</v>
      </c>
      <c r="BU69" s="266" t="n">
        <v>0</v>
      </c>
      <c r="BV69" s="266" t="n">
        <v>0</v>
      </c>
      <c r="BW69" s="266" t="n">
        <v>0</v>
      </c>
      <c r="BX69" s="266" t="n">
        <v>0</v>
      </c>
      <c r="BY69" s="266" t="n">
        <v>0</v>
      </c>
      <c r="BZ69" s="99"/>
      <c r="CA69" s="267" t="n">
        <v>95</v>
      </c>
      <c r="CB69" s="267" t="n">
        <v>17</v>
      </c>
      <c r="CC69" s="267" t="n">
        <v>0</v>
      </c>
      <c r="CD69" s="267" t="n">
        <v>0</v>
      </c>
      <c r="CE69" s="267" t="n">
        <v>0</v>
      </c>
      <c r="CF69" s="267" t="n">
        <v>0</v>
      </c>
      <c r="CG69" s="267" t="n">
        <v>0</v>
      </c>
      <c r="CH69" s="267" t="n">
        <v>0</v>
      </c>
      <c r="CI69" s="267" t="n">
        <v>0</v>
      </c>
      <c r="CJ69" s="267" t="n">
        <v>0</v>
      </c>
      <c r="CK69" s="267" t="n">
        <v>0</v>
      </c>
      <c r="CL69" s="267" t="n">
        <v>0</v>
      </c>
    </row>
    <row r="70" s="112" customFormat="true" ht="13.15" hidden="false" customHeight="false" outlineLevel="0" collapsed="false">
      <c r="A70" s="123" t="s">
        <v>55</v>
      </c>
      <c r="B70" s="124" t="s">
        <v>56</v>
      </c>
      <c r="C70" s="124"/>
      <c r="D70" s="125" t="s">
        <v>57</v>
      </c>
      <c r="E70" s="125"/>
      <c r="F70" s="125" t="s">
        <v>58</v>
      </c>
      <c r="G70" s="125"/>
      <c r="H70" s="125" t="s">
        <v>59</v>
      </c>
      <c r="I70" s="125"/>
      <c r="J70" s="125" t="s">
        <v>60</v>
      </c>
      <c r="K70" s="125"/>
      <c r="L70" s="125" t="s">
        <v>61</v>
      </c>
      <c r="M70" s="125"/>
      <c r="N70" s="125" t="s">
        <v>62</v>
      </c>
      <c r="O70" s="125"/>
      <c r="P70" s="125" t="s">
        <v>63</v>
      </c>
      <c r="Q70" s="125"/>
      <c r="R70" s="126" t="s">
        <v>64</v>
      </c>
      <c r="S70" s="126"/>
      <c r="T70" s="127" t="s">
        <v>65</v>
      </c>
      <c r="U70" s="127"/>
      <c r="V70" s="98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BA70" s="277" t="n">
        <f aca="false">BN65+CA65</f>
        <v>65</v>
      </c>
      <c r="BB70" s="277" t="n">
        <f aca="false">BO65+CB65</f>
        <v>21</v>
      </c>
      <c r="BC70" s="277" t="n">
        <f aca="false">BP65+CC65</f>
        <v>0</v>
      </c>
      <c r="BD70" s="277" t="n">
        <f aca="false">BQ65+CD65</f>
        <v>0</v>
      </c>
      <c r="BE70" s="277" t="n">
        <f aca="false">BR65+CE65</f>
        <v>0</v>
      </c>
      <c r="BF70" s="277" t="n">
        <f aca="false">BS65+CF65</f>
        <v>0</v>
      </c>
      <c r="BG70" s="277" t="n">
        <f aca="false">BT65+CG65</f>
        <v>0</v>
      </c>
      <c r="BH70" s="277" t="n">
        <f aca="false">BU65+CH65</f>
        <v>0</v>
      </c>
      <c r="BI70" s="277" t="n">
        <f aca="false">BV65+CI65</f>
        <v>0</v>
      </c>
      <c r="BJ70" s="277" t="n">
        <f aca="false">BW65+CJ65</f>
        <v>0</v>
      </c>
      <c r="BK70" s="277" t="n">
        <f aca="false">BX65+CK65</f>
        <v>0</v>
      </c>
      <c r="BL70" s="277" t="n">
        <f aca="false">BY65+CL65</f>
        <v>0</v>
      </c>
      <c r="BM70" s="269"/>
      <c r="BN70" s="266" t="n">
        <v>0</v>
      </c>
      <c r="BO70" s="266" t="n">
        <v>1</v>
      </c>
      <c r="BP70" s="266" t="n">
        <v>0</v>
      </c>
      <c r="BQ70" s="266" t="n">
        <v>0</v>
      </c>
      <c r="BR70" s="266" t="n">
        <v>0</v>
      </c>
      <c r="BS70" s="266" t="n">
        <v>0</v>
      </c>
      <c r="BT70" s="266" t="n">
        <v>0</v>
      </c>
      <c r="BU70" s="266" t="n">
        <v>0</v>
      </c>
      <c r="BV70" s="266" t="n">
        <v>0</v>
      </c>
      <c r="BW70" s="266" t="n">
        <v>0</v>
      </c>
      <c r="BX70" s="266" t="n">
        <v>0</v>
      </c>
      <c r="BY70" s="266" t="n">
        <v>0</v>
      </c>
      <c r="BZ70" s="99"/>
      <c r="CA70" s="267" t="n">
        <v>43</v>
      </c>
      <c r="CB70" s="267" t="n">
        <v>9</v>
      </c>
      <c r="CC70" s="267" t="n">
        <v>1</v>
      </c>
      <c r="CD70" s="267" t="n">
        <v>0</v>
      </c>
      <c r="CE70" s="267" t="n">
        <v>0</v>
      </c>
      <c r="CF70" s="267" t="n">
        <v>0</v>
      </c>
      <c r="CG70" s="267" t="n">
        <v>0</v>
      </c>
      <c r="CH70" s="267" t="n">
        <v>0</v>
      </c>
      <c r="CI70" s="267" t="n">
        <v>0</v>
      </c>
      <c r="CJ70" s="267" t="n">
        <v>0</v>
      </c>
      <c r="CK70" s="267" t="n">
        <v>0</v>
      </c>
      <c r="CL70" s="267" t="n">
        <v>0</v>
      </c>
    </row>
    <row r="71" s="112" customFormat="true" ht="13.15" hidden="false" customHeight="false" outlineLevel="0" collapsed="false">
      <c r="A71" s="128" t="s">
        <v>65</v>
      </c>
      <c r="B71" s="129" t="s">
        <v>73</v>
      </c>
      <c r="C71" s="129"/>
      <c r="D71" s="130" t="s">
        <v>74</v>
      </c>
      <c r="E71" s="130"/>
      <c r="F71" s="130" t="s">
        <v>75</v>
      </c>
      <c r="G71" s="130"/>
      <c r="H71" s="130" t="s">
        <v>76</v>
      </c>
      <c r="I71" s="130"/>
      <c r="J71" s="130" t="s">
        <v>77</v>
      </c>
      <c r="K71" s="130"/>
      <c r="L71" s="130" t="s">
        <v>78</v>
      </c>
      <c r="M71" s="130"/>
      <c r="N71" s="130" t="s">
        <v>79</v>
      </c>
      <c r="O71" s="130"/>
      <c r="P71" s="130" t="s">
        <v>80</v>
      </c>
      <c r="Q71" s="130"/>
      <c r="R71" s="131" t="s">
        <v>81</v>
      </c>
      <c r="S71" s="131"/>
      <c r="T71" s="132" t="s">
        <v>82</v>
      </c>
      <c r="U71" s="132"/>
      <c r="V71" s="98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BA71" s="277" t="n">
        <f aca="false">BN66+CA66</f>
        <v>92</v>
      </c>
      <c r="BB71" s="277" t="n">
        <f aca="false">BO66+CB66</f>
        <v>10</v>
      </c>
      <c r="BC71" s="277" t="n">
        <f aca="false">BP66+CC66</f>
        <v>0</v>
      </c>
      <c r="BD71" s="277" t="n">
        <f aca="false">BQ66+CD66</f>
        <v>0</v>
      </c>
      <c r="BE71" s="277" t="n">
        <f aca="false">BR66+CE66</f>
        <v>0</v>
      </c>
      <c r="BF71" s="277" t="n">
        <f aca="false">BS66+CF66</f>
        <v>0</v>
      </c>
      <c r="BG71" s="277" t="n">
        <f aca="false">BT66+CG66</f>
        <v>0</v>
      </c>
      <c r="BH71" s="277" t="n">
        <f aca="false">BU66+CH66</f>
        <v>0</v>
      </c>
      <c r="BI71" s="277" t="n">
        <f aca="false">BV66+CI66</f>
        <v>0</v>
      </c>
      <c r="BJ71" s="277" t="n">
        <f aca="false">BW66+CJ66</f>
        <v>0</v>
      </c>
      <c r="BK71" s="277" t="n">
        <f aca="false">BX66+CK66</f>
        <v>0</v>
      </c>
      <c r="BL71" s="277" t="n">
        <f aca="false">BY66+CL66</f>
        <v>0</v>
      </c>
      <c r="BM71" s="269"/>
      <c r="BN71" s="266" t="n">
        <v>0</v>
      </c>
      <c r="BO71" s="266" t="n">
        <v>0</v>
      </c>
      <c r="BP71" s="266" t="n">
        <v>0</v>
      </c>
      <c r="BQ71" s="266" t="n">
        <v>0</v>
      </c>
      <c r="BR71" s="266" t="n">
        <v>0</v>
      </c>
      <c r="BS71" s="266" t="n">
        <v>0</v>
      </c>
      <c r="BT71" s="266" t="n">
        <v>0</v>
      </c>
      <c r="BU71" s="266" t="n">
        <v>0</v>
      </c>
      <c r="BV71" s="266" t="n">
        <v>0</v>
      </c>
      <c r="BW71" s="266" t="n">
        <v>0</v>
      </c>
      <c r="BX71" s="266" t="n">
        <v>0</v>
      </c>
      <c r="BY71" s="266" t="n">
        <v>0</v>
      </c>
      <c r="BZ71" s="99"/>
      <c r="CA71" s="267" t="n">
        <v>24</v>
      </c>
      <c r="CB71" s="267" t="n">
        <v>10</v>
      </c>
      <c r="CC71" s="267" t="n">
        <v>0</v>
      </c>
      <c r="CD71" s="267" t="n">
        <v>0</v>
      </c>
      <c r="CE71" s="267" t="n">
        <v>0</v>
      </c>
      <c r="CF71" s="267" t="n">
        <v>0</v>
      </c>
      <c r="CG71" s="267" t="n">
        <v>0</v>
      </c>
      <c r="CH71" s="267" t="n">
        <v>0</v>
      </c>
      <c r="CI71" s="267" t="n">
        <v>0</v>
      </c>
      <c r="CJ71" s="267" t="n">
        <v>0</v>
      </c>
      <c r="CK71" s="267" t="n">
        <v>0</v>
      </c>
      <c r="CL71" s="267" t="n">
        <v>0</v>
      </c>
    </row>
    <row r="72" s="112" customFormat="true" ht="13.5" hidden="false" customHeight="false" outlineLevel="0" collapsed="false">
      <c r="A72" s="133" t="s">
        <v>83</v>
      </c>
      <c r="B72" s="134" t="s">
        <v>17</v>
      </c>
      <c r="C72" s="135" t="s">
        <v>19</v>
      </c>
      <c r="D72" s="134" t="s">
        <v>17</v>
      </c>
      <c r="E72" s="135" t="s">
        <v>19</v>
      </c>
      <c r="F72" s="134" t="s">
        <v>17</v>
      </c>
      <c r="G72" s="135" t="s">
        <v>19</v>
      </c>
      <c r="H72" s="134" t="s">
        <v>17</v>
      </c>
      <c r="I72" s="135" t="s">
        <v>19</v>
      </c>
      <c r="J72" s="134" t="s">
        <v>17</v>
      </c>
      <c r="K72" s="135" t="s">
        <v>19</v>
      </c>
      <c r="L72" s="134" t="s">
        <v>17</v>
      </c>
      <c r="M72" s="135" t="s">
        <v>19</v>
      </c>
      <c r="N72" s="134" t="s">
        <v>17</v>
      </c>
      <c r="O72" s="135" t="s">
        <v>19</v>
      </c>
      <c r="P72" s="134" t="s">
        <v>17</v>
      </c>
      <c r="Q72" s="135" t="s">
        <v>19</v>
      </c>
      <c r="R72" s="134" t="s">
        <v>17</v>
      </c>
      <c r="S72" s="135" t="s">
        <v>19</v>
      </c>
      <c r="T72" s="134" t="s">
        <v>17</v>
      </c>
      <c r="U72" s="135" t="s">
        <v>19</v>
      </c>
      <c r="V72" s="98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BA72" s="277" t="n">
        <f aca="false">BN67+CA67</f>
        <v>101</v>
      </c>
      <c r="BB72" s="277" t="n">
        <f aca="false">BO67+CB67</f>
        <v>13</v>
      </c>
      <c r="BC72" s="277" t="n">
        <f aca="false">BP67+CC67</f>
        <v>0</v>
      </c>
      <c r="BD72" s="277" t="n">
        <f aca="false">BQ67+CD67</f>
        <v>0</v>
      </c>
      <c r="BE72" s="277" t="n">
        <f aca="false">BR67+CE67</f>
        <v>0</v>
      </c>
      <c r="BF72" s="277" t="n">
        <f aca="false">BS67+CF67</f>
        <v>0</v>
      </c>
      <c r="BG72" s="277" t="n">
        <f aca="false">BT67+CG67</f>
        <v>0</v>
      </c>
      <c r="BH72" s="277" t="n">
        <f aca="false">BU67+CH67</f>
        <v>0</v>
      </c>
      <c r="BI72" s="277" t="n">
        <f aca="false">BV67+CI67</f>
        <v>0</v>
      </c>
      <c r="BJ72" s="277" t="n">
        <f aca="false">BW67+CJ67</f>
        <v>0</v>
      </c>
      <c r="BK72" s="277" t="n">
        <f aca="false">BX67+CK67</f>
        <v>0</v>
      </c>
      <c r="BL72" s="277" t="n">
        <f aca="false">BY67+CL67</f>
        <v>0</v>
      </c>
      <c r="BM72" s="269"/>
      <c r="BN72" s="266" t="n">
        <v>0</v>
      </c>
      <c r="BO72" s="266" t="n">
        <v>0</v>
      </c>
      <c r="BP72" s="266" t="n">
        <v>0</v>
      </c>
      <c r="BQ72" s="266" t="n">
        <v>0</v>
      </c>
      <c r="BR72" s="266" t="n">
        <v>0</v>
      </c>
      <c r="BS72" s="266" t="n">
        <v>0</v>
      </c>
      <c r="BT72" s="266" t="n">
        <v>0</v>
      </c>
      <c r="BU72" s="266" t="n">
        <v>0</v>
      </c>
      <c r="BV72" s="266" t="n">
        <v>0</v>
      </c>
      <c r="BW72" s="266" t="n">
        <v>0</v>
      </c>
      <c r="BX72" s="266" t="n">
        <v>0</v>
      </c>
      <c r="BY72" s="266" t="n">
        <v>0</v>
      </c>
      <c r="BZ72" s="99"/>
      <c r="CA72" s="267" t="n">
        <v>11</v>
      </c>
      <c r="CB72" s="267" t="n">
        <v>4</v>
      </c>
      <c r="CC72" s="267" t="n">
        <v>0</v>
      </c>
      <c r="CD72" s="267" t="n">
        <v>0</v>
      </c>
      <c r="CE72" s="267" t="n">
        <v>0</v>
      </c>
      <c r="CF72" s="267" t="n">
        <v>0</v>
      </c>
      <c r="CG72" s="267" t="n">
        <v>0</v>
      </c>
      <c r="CH72" s="267" t="n">
        <v>0</v>
      </c>
      <c r="CI72" s="267" t="n">
        <v>0</v>
      </c>
      <c r="CJ72" s="267" t="n">
        <v>0</v>
      </c>
      <c r="CK72" s="267" t="n">
        <v>0</v>
      </c>
      <c r="CL72" s="267" t="n">
        <v>0</v>
      </c>
    </row>
    <row r="73" s="112" customFormat="true" ht="13.15" hidden="false" customHeight="false" outlineLevel="0" collapsed="false">
      <c r="A73" s="132" t="s">
        <v>85</v>
      </c>
      <c r="B73" s="139" t="n">
        <f aca="false">X77</f>
        <v>4</v>
      </c>
      <c r="C73" s="140" t="n">
        <f aca="false">AL77</f>
        <v>0</v>
      </c>
      <c r="D73" s="139" t="n">
        <f aca="false">Y77</f>
        <v>0</v>
      </c>
      <c r="E73" s="140" t="n">
        <f aca="false">AM77</f>
        <v>0</v>
      </c>
      <c r="F73" s="139" t="n">
        <f aca="false">Z77</f>
        <v>0</v>
      </c>
      <c r="G73" s="140" t="n">
        <f aca="false">AN77</f>
        <v>0</v>
      </c>
      <c r="H73" s="139" t="n">
        <f aca="false">AA77</f>
        <v>0</v>
      </c>
      <c r="I73" s="140" t="n">
        <f aca="false">AO77</f>
        <v>0</v>
      </c>
      <c r="J73" s="139" t="n">
        <f aca="false">AB77</f>
        <v>0</v>
      </c>
      <c r="K73" s="140" t="n">
        <f aca="false">AP77</f>
        <v>0</v>
      </c>
      <c r="L73" s="139" t="n">
        <f aca="false">AC77</f>
        <v>0</v>
      </c>
      <c r="M73" s="140" t="n">
        <f aca="false">AQ77</f>
        <v>0</v>
      </c>
      <c r="N73" s="139" t="n">
        <f aca="false">AD77</f>
        <v>0</v>
      </c>
      <c r="O73" s="140" t="n">
        <f aca="false">AR77</f>
        <v>0</v>
      </c>
      <c r="P73" s="139" t="n">
        <f aca="false">AE77</f>
        <v>0</v>
      </c>
      <c r="Q73" s="140" t="n">
        <f aca="false">AS77</f>
        <v>0</v>
      </c>
      <c r="R73" s="139" t="n">
        <f aca="false">SUM(AF77:AI77)</f>
        <v>0</v>
      </c>
      <c r="S73" s="140" t="n">
        <f aca="false">SUM(AT77:AW77)</f>
        <v>0</v>
      </c>
      <c r="T73" s="139" t="n">
        <f aca="false">SUM(B73,D73,F73,H73,J73,L73,N73,P73,R73,)</f>
        <v>4</v>
      </c>
      <c r="U73" s="140" t="n">
        <f aca="false">SUM(C73,E73,G73,I73,K73,M73,O73,Q73,S73)</f>
        <v>0</v>
      </c>
      <c r="V73" s="98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BA73" s="277" t="n">
        <f aca="false">BN68+CA68</f>
        <v>83</v>
      </c>
      <c r="BB73" s="277" t="n">
        <f aca="false">BO68+CB68</f>
        <v>9</v>
      </c>
      <c r="BC73" s="277" t="n">
        <f aca="false">BP68+CC68</f>
        <v>0</v>
      </c>
      <c r="BD73" s="277" t="n">
        <f aca="false">BQ68+CD68</f>
        <v>0</v>
      </c>
      <c r="BE73" s="277" t="n">
        <f aca="false">BR68+CE68</f>
        <v>0</v>
      </c>
      <c r="BF73" s="277" t="n">
        <f aca="false">BS68+CF68</f>
        <v>0</v>
      </c>
      <c r="BG73" s="277" t="n">
        <f aca="false">BT68+CG68</f>
        <v>0</v>
      </c>
      <c r="BH73" s="277" t="n">
        <f aca="false">BU68+CH68</f>
        <v>0</v>
      </c>
      <c r="BI73" s="277" t="n">
        <f aca="false">BV68+CI68</f>
        <v>0</v>
      </c>
      <c r="BJ73" s="277" t="n">
        <f aca="false">BW68+CJ68</f>
        <v>0</v>
      </c>
      <c r="BK73" s="277" t="n">
        <f aca="false">BX68+CK68</f>
        <v>0</v>
      </c>
      <c r="BL73" s="277" t="n">
        <f aca="false">BY68+CL68</f>
        <v>0</v>
      </c>
      <c r="BM73" s="269"/>
      <c r="BN73" s="266" t="n">
        <v>0</v>
      </c>
      <c r="BO73" s="266" t="n">
        <v>0</v>
      </c>
      <c r="BP73" s="266" t="n">
        <v>0</v>
      </c>
      <c r="BQ73" s="266" t="n">
        <v>0</v>
      </c>
      <c r="BR73" s="266" t="n">
        <v>0</v>
      </c>
      <c r="BS73" s="266" t="n">
        <v>0</v>
      </c>
      <c r="BT73" s="266" t="n">
        <v>0</v>
      </c>
      <c r="BU73" s="266" t="n">
        <v>0</v>
      </c>
      <c r="BV73" s="266" t="n">
        <v>0</v>
      </c>
      <c r="BW73" s="266" t="n">
        <v>0</v>
      </c>
      <c r="BX73" s="266" t="n">
        <v>0</v>
      </c>
      <c r="BY73" s="266" t="n">
        <v>0</v>
      </c>
      <c r="BZ73" s="99"/>
      <c r="CA73" s="267" t="n">
        <v>7</v>
      </c>
      <c r="CB73" s="267" t="n">
        <v>5</v>
      </c>
      <c r="CC73" s="267" t="n">
        <v>0</v>
      </c>
      <c r="CD73" s="267" t="n">
        <v>0</v>
      </c>
      <c r="CE73" s="267" t="n">
        <v>0</v>
      </c>
      <c r="CF73" s="267" t="n">
        <v>0</v>
      </c>
      <c r="CG73" s="267" t="n">
        <v>0</v>
      </c>
      <c r="CH73" s="267" t="n">
        <v>0</v>
      </c>
      <c r="CI73" s="267" t="n">
        <v>0</v>
      </c>
      <c r="CJ73" s="267" t="n">
        <v>0</v>
      </c>
      <c r="CK73" s="267" t="n">
        <v>0</v>
      </c>
      <c r="CL73" s="267" t="n">
        <v>0</v>
      </c>
    </row>
    <row r="74" s="112" customFormat="true" ht="13.15" hidden="false" customHeight="false" outlineLevel="0" collapsed="false">
      <c r="A74" s="132" t="s">
        <v>86</v>
      </c>
      <c r="B74" s="139" t="n">
        <f aca="false">X78</f>
        <v>0</v>
      </c>
      <c r="C74" s="140" t="n">
        <f aca="false">AL78</f>
        <v>0</v>
      </c>
      <c r="D74" s="139" t="n">
        <f aca="false">Y78</f>
        <v>0</v>
      </c>
      <c r="E74" s="140" t="n">
        <f aca="false">AM78</f>
        <v>0</v>
      </c>
      <c r="F74" s="139" t="n">
        <f aca="false">Z78</f>
        <v>0</v>
      </c>
      <c r="G74" s="140" t="n">
        <f aca="false">AN78</f>
        <v>0</v>
      </c>
      <c r="H74" s="139" t="n">
        <f aca="false">AA78</f>
        <v>0</v>
      </c>
      <c r="I74" s="140" t="n">
        <f aca="false">AO78</f>
        <v>0</v>
      </c>
      <c r="J74" s="139" t="n">
        <f aca="false">AB78</f>
        <v>0</v>
      </c>
      <c r="K74" s="140" t="n">
        <f aca="false">AP78</f>
        <v>0</v>
      </c>
      <c r="L74" s="139" t="n">
        <f aca="false">AC78</f>
        <v>0</v>
      </c>
      <c r="M74" s="140" t="n">
        <f aca="false">AQ78</f>
        <v>0</v>
      </c>
      <c r="N74" s="139" t="n">
        <f aca="false">AD78</f>
        <v>0</v>
      </c>
      <c r="O74" s="140" t="n">
        <f aca="false">AR78</f>
        <v>0</v>
      </c>
      <c r="P74" s="139" t="n">
        <f aca="false">AE78</f>
        <v>0</v>
      </c>
      <c r="Q74" s="140" t="n">
        <f aca="false">AS78</f>
        <v>0</v>
      </c>
      <c r="R74" s="139" t="n">
        <f aca="false">SUM(AF78:AI78)</f>
        <v>0</v>
      </c>
      <c r="S74" s="140" t="n">
        <f aca="false">SUM(AT78:AW78)</f>
        <v>0</v>
      </c>
      <c r="T74" s="139" t="n">
        <f aca="false">SUM(B74,D74,F74,H74,J74,L74,N74,P74,R74,)</f>
        <v>0</v>
      </c>
      <c r="U74" s="140" t="n">
        <f aca="false">SUM(C74,E74,G74,I74,K74,M74,O74,Q74,S74)</f>
        <v>0</v>
      </c>
      <c r="V74" s="136"/>
      <c r="W74" s="111"/>
      <c r="X74" s="263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BA74" s="277" t="n">
        <f aca="false">BN69+CA69</f>
        <v>100</v>
      </c>
      <c r="BB74" s="277" t="n">
        <f aca="false">BO69+CB69</f>
        <v>17</v>
      </c>
      <c r="BC74" s="277" t="n">
        <f aca="false">BP69+CC69</f>
        <v>0</v>
      </c>
      <c r="BD74" s="277" t="n">
        <f aca="false">BQ69+CD69</f>
        <v>0</v>
      </c>
      <c r="BE74" s="277" t="n">
        <f aca="false">BR69+CE69</f>
        <v>0</v>
      </c>
      <c r="BF74" s="277" t="n">
        <f aca="false">BS69+CF69</f>
        <v>0</v>
      </c>
      <c r="BG74" s="277" t="n">
        <f aca="false">BT69+CG69</f>
        <v>0</v>
      </c>
      <c r="BH74" s="277" t="n">
        <f aca="false">BU69+CH69</f>
        <v>0</v>
      </c>
      <c r="BI74" s="277" t="n">
        <f aca="false">BV69+CI69</f>
        <v>0</v>
      </c>
      <c r="BJ74" s="277" t="n">
        <f aca="false">BW69+CJ69</f>
        <v>0</v>
      </c>
      <c r="BK74" s="277" t="n">
        <f aca="false">BX69+CK69</f>
        <v>0</v>
      </c>
      <c r="BL74" s="277" t="n">
        <f aca="false">BY69+CL69</f>
        <v>0</v>
      </c>
      <c r="BM74" s="269"/>
      <c r="BN74" s="266" t="n">
        <v>0</v>
      </c>
      <c r="BO74" s="266" t="n">
        <v>0</v>
      </c>
      <c r="BP74" s="266" t="n">
        <v>0</v>
      </c>
      <c r="BQ74" s="266" t="n">
        <v>0</v>
      </c>
      <c r="BR74" s="266" t="n">
        <v>0</v>
      </c>
      <c r="BS74" s="266" t="n">
        <v>0</v>
      </c>
      <c r="BT74" s="266" t="n">
        <v>0</v>
      </c>
      <c r="BU74" s="266" t="n">
        <v>0</v>
      </c>
      <c r="BV74" s="266" t="n">
        <v>0</v>
      </c>
      <c r="BW74" s="266" t="n">
        <v>0</v>
      </c>
      <c r="BX74" s="266" t="n">
        <v>0</v>
      </c>
      <c r="BY74" s="266" t="n">
        <v>0</v>
      </c>
      <c r="BZ74" s="99"/>
      <c r="CA74" s="267" t="n">
        <v>3</v>
      </c>
      <c r="CB74" s="267" t="n">
        <v>2</v>
      </c>
      <c r="CC74" s="267" t="n">
        <v>0</v>
      </c>
      <c r="CD74" s="267" t="n">
        <v>0</v>
      </c>
      <c r="CE74" s="267" t="n">
        <v>0</v>
      </c>
      <c r="CF74" s="267" t="n">
        <v>0</v>
      </c>
      <c r="CG74" s="267" t="n">
        <v>0</v>
      </c>
      <c r="CH74" s="267" t="n">
        <v>0</v>
      </c>
      <c r="CI74" s="267" t="n">
        <v>0</v>
      </c>
      <c r="CJ74" s="267" t="n">
        <v>0</v>
      </c>
      <c r="CK74" s="267" t="n">
        <v>0</v>
      </c>
      <c r="CL74" s="267" t="n">
        <v>0</v>
      </c>
    </row>
    <row r="75" s="112" customFormat="true" ht="13.15" hidden="false" customHeight="false" outlineLevel="0" collapsed="false">
      <c r="A75" s="132" t="s">
        <v>87</v>
      </c>
      <c r="B75" s="139" t="n">
        <f aca="false">X79</f>
        <v>0</v>
      </c>
      <c r="C75" s="140" t="n">
        <f aca="false">AL79</f>
        <v>0</v>
      </c>
      <c r="D75" s="139" t="n">
        <f aca="false">Y79</f>
        <v>0</v>
      </c>
      <c r="E75" s="140" t="n">
        <f aca="false">AM79</f>
        <v>0</v>
      </c>
      <c r="F75" s="139" t="n">
        <f aca="false">Z79</f>
        <v>0</v>
      </c>
      <c r="G75" s="140" t="n">
        <f aca="false">AN79</f>
        <v>0</v>
      </c>
      <c r="H75" s="139" t="n">
        <f aca="false">AA79</f>
        <v>0</v>
      </c>
      <c r="I75" s="140" t="n">
        <f aca="false">AO79</f>
        <v>0</v>
      </c>
      <c r="J75" s="139" t="n">
        <f aca="false">AB79</f>
        <v>0</v>
      </c>
      <c r="K75" s="140" t="n">
        <f aca="false">AP79</f>
        <v>0</v>
      </c>
      <c r="L75" s="139" t="n">
        <f aca="false">AC79</f>
        <v>0</v>
      </c>
      <c r="M75" s="140" t="n">
        <f aca="false">AQ79</f>
        <v>0</v>
      </c>
      <c r="N75" s="139" t="n">
        <f aca="false">AD79</f>
        <v>0</v>
      </c>
      <c r="O75" s="140" t="n">
        <f aca="false">AR79</f>
        <v>0</v>
      </c>
      <c r="P75" s="139" t="n">
        <f aca="false">AE79</f>
        <v>0</v>
      </c>
      <c r="Q75" s="140" t="n">
        <f aca="false">AS79</f>
        <v>0</v>
      </c>
      <c r="R75" s="139" t="n">
        <f aca="false">SUM(AF79:AI79)</f>
        <v>0</v>
      </c>
      <c r="S75" s="140" t="n">
        <f aca="false">SUM(AT79:AW79)</f>
        <v>0</v>
      </c>
      <c r="T75" s="139" t="n">
        <f aca="false">SUM(B75,D75,F75,H75,J75,L75,N75,P75,R75,)</f>
        <v>0</v>
      </c>
      <c r="U75" s="140" t="n">
        <f aca="false">SUM(C75,E75,G75,I75,K75,M75,O75,Q75,S75)</f>
        <v>0</v>
      </c>
      <c r="V75" s="136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BA75" s="277" t="n">
        <f aca="false">BN70+CA70</f>
        <v>43</v>
      </c>
      <c r="BB75" s="277" t="n">
        <f aca="false">BO70+CB70</f>
        <v>10</v>
      </c>
      <c r="BC75" s="277" t="n">
        <f aca="false">BP70+CC70</f>
        <v>1</v>
      </c>
      <c r="BD75" s="277" t="n">
        <f aca="false">BQ70+CD70</f>
        <v>0</v>
      </c>
      <c r="BE75" s="277" t="n">
        <f aca="false">BR70+CE70</f>
        <v>0</v>
      </c>
      <c r="BF75" s="277" t="n">
        <f aca="false">BS70+CF70</f>
        <v>0</v>
      </c>
      <c r="BG75" s="277" t="n">
        <f aca="false">BT70+CG70</f>
        <v>0</v>
      </c>
      <c r="BH75" s="277" t="n">
        <f aca="false">BU70+CH70</f>
        <v>0</v>
      </c>
      <c r="BI75" s="277" t="n">
        <f aca="false">BV70+CI70</f>
        <v>0</v>
      </c>
      <c r="BJ75" s="277" t="n">
        <f aca="false">BW70+CJ70</f>
        <v>0</v>
      </c>
      <c r="BK75" s="277" t="n">
        <f aca="false">BX70+CK70</f>
        <v>0</v>
      </c>
      <c r="BL75" s="277" t="n">
        <f aca="false">BY70+CL70</f>
        <v>0</v>
      </c>
      <c r="BM75" s="269"/>
      <c r="BN75" s="266" t="n">
        <v>0</v>
      </c>
      <c r="BO75" s="266" t="n">
        <v>0</v>
      </c>
      <c r="BP75" s="266" t="n">
        <v>0</v>
      </c>
      <c r="BQ75" s="266" t="n">
        <v>0</v>
      </c>
      <c r="BR75" s="266" t="n">
        <v>0</v>
      </c>
      <c r="BS75" s="266" t="n">
        <v>0</v>
      </c>
      <c r="BT75" s="266" t="n">
        <v>0</v>
      </c>
      <c r="BU75" s="266" t="n">
        <v>0</v>
      </c>
      <c r="BV75" s="266" t="n">
        <v>0</v>
      </c>
      <c r="BW75" s="266" t="n">
        <v>0</v>
      </c>
      <c r="BX75" s="266" t="n">
        <v>0</v>
      </c>
      <c r="BY75" s="266" t="n">
        <v>0</v>
      </c>
      <c r="BZ75" s="99"/>
      <c r="CA75" s="267" t="n">
        <v>1</v>
      </c>
      <c r="CB75" s="267" t="n">
        <v>3</v>
      </c>
      <c r="CC75" s="267" t="n">
        <v>0</v>
      </c>
      <c r="CD75" s="267" t="n">
        <v>0</v>
      </c>
      <c r="CE75" s="267" t="n">
        <v>0</v>
      </c>
      <c r="CF75" s="267" t="n">
        <v>0</v>
      </c>
      <c r="CG75" s="267" t="n">
        <v>0</v>
      </c>
      <c r="CH75" s="267" t="n">
        <v>0</v>
      </c>
      <c r="CI75" s="267" t="n">
        <v>0</v>
      </c>
      <c r="CJ75" s="267" t="n">
        <v>0</v>
      </c>
      <c r="CK75" s="267" t="n">
        <v>0</v>
      </c>
      <c r="CL75" s="267" t="n">
        <v>0</v>
      </c>
    </row>
    <row r="76" s="112" customFormat="true" ht="13.15" hidden="false" customHeight="false" outlineLevel="0" collapsed="false">
      <c r="A76" s="132" t="s">
        <v>88</v>
      </c>
      <c r="B76" s="139" t="n">
        <f aca="false">X80</f>
        <v>0</v>
      </c>
      <c r="C76" s="140" t="n">
        <f aca="false">AL80</f>
        <v>0</v>
      </c>
      <c r="D76" s="139" t="n">
        <f aca="false">Y80</f>
        <v>0</v>
      </c>
      <c r="E76" s="140" t="n">
        <f aca="false">AM80</f>
        <v>0</v>
      </c>
      <c r="F76" s="139" t="n">
        <f aca="false">Z80</f>
        <v>0</v>
      </c>
      <c r="G76" s="140" t="n">
        <f aca="false">AN80</f>
        <v>0</v>
      </c>
      <c r="H76" s="139" t="n">
        <f aca="false">AA80</f>
        <v>0</v>
      </c>
      <c r="I76" s="140" t="n">
        <f aca="false">AO80</f>
        <v>0</v>
      </c>
      <c r="J76" s="139" t="n">
        <f aca="false">AB80</f>
        <v>0</v>
      </c>
      <c r="K76" s="140" t="n">
        <f aca="false">AP80</f>
        <v>0</v>
      </c>
      <c r="L76" s="139" t="n">
        <f aca="false">AC80</f>
        <v>0</v>
      </c>
      <c r="M76" s="140" t="n">
        <f aca="false">AQ80</f>
        <v>0</v>
      </c>
      <c r="N76" s="139" t="n">
        <f aca="false">AD80</f>
        <v>0</v>
      </c>
      <c r="O76" s="140" t="n">
        <f aca="false">AR80</f>
        <v>0</v>
      </c>
      <c r="P76" s="139" t="n">
        <f aca="false">AE80</f>
        <v>0</v>
      </c>
      <c r="Q76" s="140" t="n">
        <f aca="false">AS80</f>
        <v>0</v>
      </c>
      <c r="R76" s="139" t="n">
        <f aca="false">SUM(AF80:AI80)</f>
        <v>0</v>
      </c>
      <c r="S76" s="140" t="n">
        <f aca="false">SUM(AT80:AW80)</f>
        <v>0</v>
      </c>
      <c r="T76" s="139" t="n">
        <f aca="false">SUM(B76,D76,F76,H76,J76,L76,N76,P76,R76,)</f>
        <v>0</v>
      </c>
      <c r="U76" s="140" t="n">
        <f aca="false">SUM(C76,E76,G76,I76,K76,M76,O76,Q76,S76)</f>
        <v>0</v>
      </c>
      <c r="V76" s="136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BA76" s="277" t="n">
        <f aca="false">BN71+CA71</f>
        <v>24</v>
      </c>
      <c r="BB76" s="277" t="n">
        <f aca="false">BO71+CB71</f>
        <v>10</v>
      </c>
      <c r="BC76" s="277" t="n">
        <f aca="false">BP71+CC71</f>
        <v>0</v>
      </c>
      <c r="BD76" s="277" t="n">
        <f aca="false">BQ71+CD71</f>
        <v>0</v>
      </c>
      <c r="BE76" s="277" t="n">
        <f aca="false">BR71+CE71</f>
        <v>0</v>
      </c>
      <c r="BF76" s="277" t="n">
        <f aca="false">BS71+CF71</f>
        <v>0</v>
      </c>
      <c r="BG76" s="277" t="n">
        <f aca="false">BT71+CG71</f>
        <v>0</v>
      </c>
      <c r="BH76" s="277" t="n">
        <f aca="false">BU71+CH71</f>
        <v>0</v>
      </c>
      <c r="BI76" s="277" t="n">
        <f aca="false">BV71+CI71</f>
        <v>0</v>
      </c>
      <c r="BJ76" s="277" t="n">
        <f aca="false">BW71+CJ71</f>
        <v>0</v>
      </c>
      <c r="BK76" s="277" t="n">
        <f aca="false">BX71+CK71</f>
        <v>0</v>
      </c>
      <c r="BL76" s="277" t="n">
        <f aca="false">BY71+CL71</f>
        <v>0</v>
      </c>
      <c r="BM76" s="117" t="s">
        <v>138</v>
      </c>
      <c r="BN76" s="266" t="n">
        <v>0</v>
      </c>
      <c r="BO76" s="266" t="n">
        <v>0</v>
      </c>
      <c r="BP76" s="266" t="n">
        <v>0</v>
      </c>
      <c r="BQ76" s="266" t="n">
        <v>0</v>
      </c>
      <c r="BR76" s="266" t="n">
        <v>0</v>
      </c>
      <c r="BS76" s="266" t="n">
        <v>0</v>
      </c>
      <c r="BT76" s="266" t="n">
        <v>0</v>
      </c>
      <c r="BU76" s="266" t="n">
        <v>0</v>
      </c>
      <c r="BV76" s="266" t="n">
        <v>0</v>
      </c>
      <c r="BW76" s="266" t="n">
        <v>0</v>
      </c>
      <c r="BX76" s="266" t="n">
        <v>0</v>
      </c>
      <c r="BY76" s="266" t="n">
        <v>0</v>
      </c>
      <c r="BZ76" s="99"/>
      <c r="CA76" s="267" t="n">
        <v>1</v>
      </c>
      <c r="CB76" s="267" t="n">
        <v>0</v>
      </c>
      <c r="CC76" s="267" t="n">
        <v>0</v>
      </c>
      <c r="CD76" s="267" t="n">
        <v>0</v>
      </c>
      <c r="CE76" s="267" t="n">
        <v>0</v>
      </c>
      <c r="CF76" s="267" t="n">
        <v>0</v>
      </c>
      <c r="CG76" s="267" t="n">
        <v>0</v>
      </c>
      <c r="CH76" s="267" t="n">
        <v>0</v>
      </c>
      <c r="CI76" s="267" t="n">
        <v>0</v>
      </c>
      <c r="CJ76" s="267" t="n">
        <v>0</v>
      </c>
      <c r="CK76" s="267" t="n">
        <v>0</v>
      </c>
      <c r="CL76" s="267" t="n">
        <v>0</v>
      </c>
    </row>
    <row r="77" s="112" customFormat="true" ht="12.75" hidden="false" customHeight="false" outlineLevel="0" collapsed="false">
      <c r="A77" s="132" t="s">
        <v>89</v>
      </c>
      <c r="B77" s="139" t="n">
        <f aca="false">X81</f>
        <v>3</v>
      </c>
      <c r="C77" s="140" t="n">
        <f aca="false">AL81</f>
        <v>0</v>
      </c>
      <c r="D77" s="139" t="n">
        <f aca="false">Y81</f>
        <v>1</v>
      </c>
      <c r="E77" s="140" t="n">
        <f aca="false">AM81</f>
        <v>0</v>
      </c>
      <c r="F77" s="139" t="n">
        <f aca="false">Z81</f>
        <v>0</v>
      </c>
      <c r="G77" s="140" t="n">
        <f aca="false">AN81</f>
        <v>0</v>
      </c>
      <c r="H77" s="139" t="n">
        <f aca="false">AA81</f>
        <v>0</v>
      </c>
      <c r="I77" s="140" t="n">
        <f aca="false">AO81</f>
        <v>0</v>
      </c>
      <c r="J77" s="139" t="n">
        <f aca="false">AB81</f>
        <v>0</v>
      </c>
      <c r="K77" s="140" t="n">
        <f aca="false">AP81</f>
        <v>0</v>
      </c>
      <c r="L77" s="139" t="n">
        <f aca="false">AC81</f>
        <v>0</v>
      </c>
      <c r="M77" s="140" t="n">
        <f aca="false">AQ81</f>
        <v>0</v>
      </c>
      <c r="N77" s="139" t="n">
        <f aca="false">AD81</f>
        <v>0</v>
      </c>
      <c r="O77" s="140" t="n">
        <f aca="false">AR81</f>
        <v>0</v>
      </c>
      <c r="P77" s="139" t="n">
        <f aca="false">AE81</f>
        <v>0</v>
      </c>
      <c r="Q77" s="140" t="n">
        <f aca="false">AS81</f>
        <v>0</v>
      </c>
      <c r="R77" s="139" t="n">
        <f aca="false">SUM(AF81:AI81)</f>
        <v>0</v>
      </c>
      <c r="S77" s="140" t="n">
        <f aca="false">SUM(AT81:AW81)</f>
        <v>0</v>
      </c>
      <c r="T77" s="139" t="n">
        <f aca="false">SUM(B77,D77,F77,H77,J77,L77,N77,P77,R77,)</f>
        <v>4</v>
      </c>
      <c r="U77" s="140" t="n">
        <f aca="false">SUM(C77,E77,G77,I77,K77,M77,O77,Q77,S77)</f>
        <v>0</v>
      </c>
      <c r="V77" s="136"/>
      <c r="W77" s="111"/>
      <c r="X77" s="1" t="n">
        <f aca="false">BA31</f>
        <v>4</v>
      </c>
      <c r="Y77" s="1" t="n">
        <f aca="false">BB31</f>
        <v>0</v>
      </c>
      <c r="Z77" s="1" t="n">
        <f aca="false">BC31</f>
        <v>0</v>
      </c>
      <c r="AA77" s="1" t="n">
        <f aca="false">BD31</f>
        <v>0</v>
      </c>
      <c r="AB77" s="1" t="n">
        <f aca="false">BE31</f>
        <v>0</v>
      </c>
      <c r="AC77" s="1" t="n">
        <f aca="false">BF31</f>
        <v>0</v>
      </c>
      <c r="AD77" s="1" t="n">
        <f aca="false">BG31</f>
        <v>0</v>
      </c>
      <c r="AE77" s="1" t="n">
        <f aca="false">BH31</f>
        <v>0</v>
      </c>
      <c r="AF77" s="1" t="n">
        <f aca="false">BI31</f>
        <v>0</v>
      </c>
      <c r="AG77" s="1" t="n">
        <f aca="false">BJ31</f>
        <v>0</v>
      </c>
      <c r="AH77" s="1" t="n">
        <f aca="false">BK31</f>
        <v>0</v>
      </c>
      <c r="AI77" s="1" t="n">
        <f aca="false">BL31</f>
        <v>0</v>
      </c>
      <c r="AL77" s="1" t="n">
        <f aca="false">BN27</f>
        <v>0</v>
      </c>
      <c r="AM77" s="1" t="n">
        <f aca="false">BO27</f>
        <v>0</v>
      </c>
      <c r="AN77" s="1" t="n">
        <f aca="false">BP27</f>
        <v>0</v>
      </c>
      <c r="AO77" s="1" t="n">
        <f aca="false">BQ27</f>
        <v>0</v>
      </c>
      <c r="AP77" s="1" t="n">
        <f aca="false">BR27</f>
        <v>0</v>
      </c>
      <c r="AQ77" s="1" t="n">
        <f aca="false">BS27</f>
        <v>0</v>
      </c>
      <c r="AR77" s="1" t="n">
        <f aca="false">BT27</f>
        <v>0</v>
      </c>
      <c r="AS77" s="1" t="n">
        <f aca="false">BU27</f>
        <v>0</v>
      </c>
      <c r="AT77" s="1" t="n">
        <f aca="false">BV27</f>
        <v>0</v>
      </c>
      <c r="AU77" s="1" t="n">
        <f aca="false">BW27</f>
        <v>0</v>
      </c>
      <c r="AV77" s="1" t="n">
        <f aca="false">BX27</f>
        <v>0</v>
      </c>
      <c r="AW77" s="1" t="n">
        <f aca="false">BY27</f>
        <v>0</v>
      </c>
      <c r="BA77" s="277" t="n">
        <f aca="false">BN72+CA72</f>
        <v>11</v>
      </c>
      <c r="BB77" s="277" t="n">
        <f aca="false">BO72+CB72</f>
        <v>4</v>
      </c>
      <c r="BC77" s="277" t="n">
        <f aca="false">BP72+CC72</f>
        <v>0</v>
      </c>
      <c r="BD77" s="277" t="n">
        <f aca="false">BQ72+CD72</f>
        <v>0</v>
      </c>
      <c r="BE77" s="277" t="n">
        <f aca="false">BR72+CE72</f>
        <v>0</v>
      </c>
      <c r="BF77" s="277" t="n">
        <f aca="false">BS72+CF72</f>
        <v>0</v>
      </c>
      <c r="BG77" s="277" t="n">
        <f aca="false">BT72+CG72</f>
        <v>0</v>
      </c>
      <c r="BH77" s="277" t="n">
        <f aca="false">BU72+CH72</f>
        <v>0</v>
      </c>
      <c r="BI77" s="277" t="n">
        <f aca="false">BV72+CI72</f>
        <v>0</v>
      </c>
      <c r="BJ77" s="277" t="n">
        <f aca="false">BW72+CJ72</f>
        <v>0</v>
      </c>
      <c r="BK77" s="277" t="n">
        <f aca="false">BX72+CK72</f>
        <v>0</v>
      </c>
      <c r="BL77" s="277" t="n">
        <f aca="false">BY72+CL72</f>
        <v>0</v>
      </c>
      <c r="BM77" s="269"/>
      <c r="BN77" s="266" t="n">
        <v>0</v>
      </c>
      <c r="BO77" s="266" t="n">
        <v>0</v>
      </c>
      <c r="BP77" s="266" t="n">
        <v>0</v>
      </c>
      <c r="BQ77" s="266" t="n">
        <v>0</v>
      </c>
      <c r="BR77" s="266" t="n">
        <v>0</v>
      </c>
      <c r="BS77" s="266" t="n">
        <v>0</v>
      </c>
      <c r="BT77" s="266" t="n">
        <v>0</v>
      </c>
      <c r="BU77" s="266" t="n">
        <v>0</v>
      </c>
      <c r="BV77" s="266" t="n">
        <v>0</v>
      </c>
      <c r="BW77" s="266" t="n">
        <v>0</v>
      </c>
      <c r="BX77" s="266" t="n">
        <v>0</v>
      </c>
      <c r="BY77" s="266" t="n">
        <v>0</v>
      </c>
      <c r="BZ77" s="99"/>
      <c r="CA77" s="267" t="n">
        <v>2</v>
      </c>
      <c r="CB77" s="267" t="n">
        <v>0</v>
      </c>
      <c r="CC77" s="267" t="n">
        <v>0</v>
      </c>
      <c r="CD77" s="267" t="n">
        <v>0</v>
      </c>
      <c r="CE77" s="267" t="n">
        <v>0</v>
      </c>
      <c r="CF77" s="267" t="n">
        <v>0</v>
      </c>
      <c r="CG77" s="267" t="n">
        <v>0</v>
      </c>
      <c r="CH77" s="267" t="n">
        <v>0</v>
      </c>
      <c r="CI77" s="267" t="n">
        <v>0</v>
      </c>
      <c r="CJ77" s="267" t="n">
        <v>0</v>
      </c>
      <c r="CK77" s="267" t="n">
        <v>0</v>
      </c>
      <c r="CL77" s="267" t="n">
        <v>0</v>
      </c>
    </row>
    <row r="78" s="112" customFormat="true" ht="12.75" hidden="false" customHeight="false" outlineLevel="0" collapsed="false">
      <c r="A78" s="132" t="s">
        <v>90</v>
      </c>
      <c r="B78" s="139" t="n">
        <f aca="false">X82</f>
        <v>7</v>
      </c>
      <c r="C78" s="140" t="n">
        <f aca="false">AL82</f>
        <v>0</v>
      </c>
      <c r="D78" s="139" t="n">
        <f aca="false">Y82</f>
        <v>0</v>
      </c>
      <c r="E78" s="140" t="n">
        <f aca="false">AM82</f>
        <v>0</v>
      </c>
      <c r="F78" s="139" t="n">
        <f aca="false">Z82</f>
        <v>0</v>
      </c>
      <c r="G78" s="140" t="n">
        <f aca="false">AN82</f>
        <v>0</v>
      </c>
      <c r="H78" s="139" t="n">
        <f aca="false">AA82</f>
        <v>0</v>
      </c>
      <c r="I78" s="140" t="n">
        <f aca="false">AO82</f>
        <v>0</v>
      </c>
      <c r="J78" s="139" t="n">
        <f aca="false">AB82</f>
        <v>0</v>
      </c>
      <c r="K78" s="140" t="n">
        <f aca="false">AP82</f>
        <v>0</v>
      </c>
      <c r="L78" s="139" t="n">
        <f aca="false">AC82</f>
        <v>0</v>
      </c>
      <c r="M78" s="140" t="n">
        <f aca="false">AQ82</f>
        <v>0</v>
      </c>
      <c r="N78" s="139" t="n">
        <f aca="false">AD82</f>
        <v>0</v>
      </c>
      <c r="O78" s="140" t="n">
        <f aca="false">AR82</f>
        <v>0</v>
      </c>
      <c r="P78" s="139" t="n">
        <f aca="false">AE82</f>
        <v>0</v>
      </c>
      <c r="Q78" s="140" t="n">
        <f aca="false">AS82</f>
        <v>0</v>
      </c>
      <c r="R78" s="139" t="n">
        <f aca="false">SUM(AF82:AI82)</f>
        <v>0</v>
      </c>
      <c r="S78" s="140" t="n">
        <f aca="false">SUM(AT82:AW82)</f>
        <v>0</v>
      </c>
      <c r="T78" s="139" t="n">
        <f aca="false">SUM(B78,D78,F78,H78,J78,L78,N78,P78,R78,)</f>
        <v>7</v>
      </c>
      <c r="U78" s="140" t="n">
        <f aca="false">SUM(C78,E78,G78,I78,K78,M78,O78,Q78,S78)</f>
        <v>0</v>
      </c>
      <c r="V78" s="136"/>
      <c r="W78" s="111"/>
      <c r="X78" s="1" t="n">
        <f aca="false">BA32</f>
        <v>0</v>
      </c>
      <c r="Y78" s="1" t="n">
        <f aca="false">BB32</f>
        <v>0</v>
      </c>
      <c r="Z78" s="1" t="n">
        <f aca="false">BC32</f>
        <v>0</v>
      </c>
      <c r="AA78" s="1" t="n">
        <f aca="false">BD32</f>
        <v>0</v>
      </c>
      <c r="AB78" s="1" t="n">
        <f aca="false">BE32</f>
        <v>0</v>
      </c>
      <c r="AC78" s="1" t="n">
        <f aca="false">BF32</f>
        <v>0</v>
      </c>
      <c r="AD78" s="1" t="n">
        <f aca="false">BG32</f>
        <v>0</v>
      </c>
      <c r="AE78" s="1" t="n">
        <f aca="false">BH32</f>
        <v>0</v>
      </c>
      <c r="AF78" s="1" t="n">
        <f aca="false">BI32</f>
        <v>0</v>
      </c>
      <c r="AG78" s="1" t="n">
        <f aca="false">BJ32</f>
        <v>0</v>
      </c>
      <c r="AH78" s="1" t="n">
        <f aca="false">BK32</f>
        <v>0</v>
      </c>
      <c r="AI78" s="1" t="n">
        <f aca="false">BL32</f>
        <v>0</v>
      </c>
      <c r="AL78" s="1" t="n">
        <f aca="false">BN28</f>
        <v>0</v>
      </c>
      <c r="AM78" s="1" t="n">
        <f aca="false">BO28</f>
        <v>0</v>
      </c>
      <c r="AN78" s="1" t="n">
        <f aca="false">BP28</f>
        <v>0</v>
      </c>
      <c r="AO78" s="1" t="n">
        <f aca="false">BQ28</f>
        <v>0</v>
      </c>
      <c r="AP78" s="1" t="n">
        <f aca="false">BR28</f>
        <v>0</v>
      </c>
      <c r="AQ78" s="1" t="n">
        <f aca="false">BS28</f>
        <v>0</v>
      </c>
      <c r="AR78" s="1" t="n">
        <f aca="false">BT28</f>
        <v>0</v>
      </c>
      <c r="AS78" s="1" t="n">
        <f aca="false">BU28</f>
        <v>0</v>
      </c>
      <c r="AT78" s="1" t="n">
        <f aca="false">BV28</f>
        <v>0</v>
      </c>
      <c r="AU78" s="1" t="n">
        <f aca="false">BW28</f>
        <v>0</v>
      </c>
      <c r="AV78" s="1" t="n">
        <f aca="false">BX28</f>
        <v>0</v>
      </c>
      <c r="AW78" s="1" t="n">
        <f aca="false">BY28</f>
        <v>0</v>
      </c>
      <c r="BA78" s="277" t="n">
        <f aca="false">BN73+CA73</f>
        <v>7</v>
      </c>
      <c r="BB78" s="277" t="n">
        <f aca="false">BO73+CB73</f>
        <v>5</v>
      </c>
      <c r="BC78" s="277" t="n">
        <f aca="false">BP73+CC73</f>
        <v>0</v>
      </c>
      <c r="BD78" s="277" t="n">
        <f aca="false">BQ73+CD73</f>
        <v>0</v>
      </c>
      <c r="BE78" s="277" t="n">
        <f aca="false">BR73+CE73</f>
        <v>0</v>
      </c>
      <c r="BF78" s="277" t="n">
        <f aca="false">BS73+CF73</f>
        <v>0</v>
      </c>
      <c r="BG78" s="277" t="n">
        <f aca="false">BT73+CG73</f>
        <v>0</v>
      </c>
      <c r="BH78" s="277" t="n">
        <f aca="false">BU73+CH73</f>
        <v>0</v>
      </c>
      <c r="BI78" s="277" t="n">
        <f aca="false">BV73+CI73</f>
        <v>0</v>
      </c>
      <c r="BJ78" s="277" t="n">
        <f aca="false">BW73+CJ73</f>
        <v>0</v>
      </c>
      <c r="BK78" s="277" t="n">
        <f aca="false">BX73+CK73</f>
        <v>0</v>
      </c>
      <c r="BL78" s="277" t="n">
        <f aca="false">BY73+CL73</f>
        <v>0</v>
      </c>
      <c r="BM78" s="269"/>
      <c r="BN78" s="266" t="n">
        <v>0</v>
      </c>
      <c r="BO78" s="266" t="n">
        <v>0</v>
      </c>
      <c r="BP78" s="266" t="n">
        <v>0</v>
      </c>
      <c r="BQ78" s="266" t="n">
        <v>0</v>
      </c>
      <c r="BR78" s="266" t="n">
        <v>0</v>
      </c>
      <c r="BS78" s="266" t="n">
        <v>0</v>
      </c>
      <c r="BT78" s="266" t="n">
        <v>0</v>
      </c>
      <c r="BU78" s="266" t="n">
        <v>0</v>
      </c>
      <c r="BV78" s="266" t="n">
        <v>0</v>
      </c>
      <c r="BW78" s="266" t="n">
        <v>0</v>
      </c>
      <c r="BX78" s="266" t="n">
        <v>0</v>
      </c>
      <c r="BY78" s="266" t="n">
        <v>0</v>
      </c>
      <c r="BZ78" s="99"/>
      <c r="CA78" s="267" t="n">
        <v>7</v>
      </c>
      <c r="CB78" s="267" t="n">
        <v>1</v>
      </c>
      <c r="CC78" s="267" t="n">
        <v>0</v>
      </c>
      <c r="CD78" s="267" t="n">
        <v>0</v>
      </c>
      <c r="CE78" s="267" t="n">
        <v>0</v>
      </c>
      <c r="CF78" s="267" t="n">
        <v>0</v>
      </c>
      <c r="CG78" s="267" t="n">
        <v>0</v>
      </c>
      <c r="CH78" s="267" t="n">
        <v>0</v>
      </c>
      <c r="CI78" s="267" t="n">
        <v>0</v>
      </c>
      <c r="CJ78" s="267" t="n">
        <v>0</v>
      </c>
      <c r="CK78" s="267" t="n">
        <v>0</v>
      </c>
      <c r="CL78" s="267" t="n">
        <v>0</v>
      </c>
    </row>
    <row r="79" s="112" customFormat="true" ht="13.15" hidden="false" customHeight="false" outlineLevel="0" collapsed="false">
      <c r="A79" s="132" t="s">
        <v>91</v>
      </c>
      <c r="B79" s="139" t="n">
        <f aca="false">X83</f>
        <v>17</v>
      </c>
      <c r="C79" s="140" t="n">
        <f aca="false">AL83</f>
        <v>1</v>
      </c>
      <c r="D79" s="139" t="n">
        <f aca="false">Y83</f>
        <v>6</v>
      </c>
      <c r="E79" s="140" t="n">
        <f aca="false">AM83</f>
        <v>0</v>
      </c>
      <c r="F79" s="139" t="n">
        <f aca="false">Z83</f>
        <v>1</v>
      </c>
      <c r="G79" s="140" t="n">
        <f aca="false">AN83</f>
        <v>0</v>
      </c>
      <c r="H79" s="139" t="n">
        <f aca="false">AA83</f>
        <v>0</v>
      </c>
      <c r="I79" s="140" t="n">
        <f aca="false">AO83</f>
        <v>0</v>
      </c>
      <c r="J79" s="139" t="n">
        <f aca="false">AB83</f>
        <v>0</v>
      </c>
      <c r="K79" s="140" t="n">
        <f aca="false">AP83</f>
        <v>0</v>
      </c>
      <c r="L79" s="139" t="n">
        <f aca="false">AC83</f>
        <v>0</v>
      </c>
      <c r="M79" s="140" t="n">
        <f aca="false">AQ83</f>
        <v>0</v>
      </c>
      <c r="N79" s="139" t="n">
        <f aca="false">AD83</f>
        <v>0</v>
      </c>
      <c r="O79" s="140" t="n">
        <f aca="false">AR83</f>
        <v>0</v>
      </c>
      <c r="P79" s="139" t="n">
        <f aca="false">AE83</f>
        <v>0</v>
      </c>
      <c r="Q79" s="140" t="n">
        <f aca="false">AS83</f>
        <v>0</v>
      </c>
      <c r="R79" s="139" t="n">
        <f aca="false">SUM(AF83:AI83)</f>
        <v>0</v>
      </c>
      <c r="S79" s="140" t="n">
        <f aca="false">SUM(AT83:AW83)</f>
        <v>0</v>
      </c>
      <c r="T79" s="139" t="n">
        <f aca="false">SUM(B79,D79,F79,H79,J79,L79,N79,P79,R79,)</f>
        <v>24</v>
      </c>
      <c r="U79" s="140" t="n">
        <f aca="false">SUM(C79,E79,G79,I79,K79,M79,O79,Q79,S79)</f>
        <v>1</v>
      </c>
      <c r="V79" s="136"/>
      <c r="W79" s="111"/>
      <c r="X79" s="1" t="n">
        <f aca="false">BA34</f>
        <v>0</v>
      </c>
      <c r="Y79" s="1" t="n">
        <f aca="false">BB34</f>
        <v>0</v>
      </c>
      <c r="Z79" s="1" t="n">
        <f aca="false">BC34</f>
        <v>0</v>
      </c>
      <c r="AA79" s="1" t="n">
        <f aca="false">BD34</f>
        <v>0</v>
      </c>
      <c r="AB79" s="1" t="n">
        <f aca="false">BE34</f>
        <v>0</v>
      </c>
      <c r="AC79" s="1" t="n">
        <f aca="false">BF34</f>
        <v>0</v>
      </c>
      <c r="AD79" s="1" t="n">
        <f aca="false">BG34</f>
        <v>0</v>
      </c>
      <c r="AE79" s="1" t="n">
        <f aca="false">BH34</f>
        <v>0</v>
      </c>
      <c r="AF79" s="1" t="n">
        <f aca="false">BI34</f>
        <v>0</v>
      </c>
      <c r="AG79" s="1" t="n">
        <f aca="false">BJ34</f>
        <v>0</v>
      </c>
      <c r="AH79" s="1" t="n">
        <f aca="false">BK34</f>
        <v>0</v>
      </c>
      <c r="AI79" s="1" t="n">
        <f aca="false">BL34</f>
        <v>0</v>
      </c>
      <c r="AL79" s="1" t="n">
        <f aca="false">BN29</f>
        <v>0</v>
      </c>
      <c r="AM79" s="1" t="n">
        <f aca="false">BO29</f>
        <v>0</v>
      </c>
      <c r="AN79" s="1" t="n">
        <f aca="false">BP29</f>
        <v>0</v>
      </c>
      <c r="AO79" s="1" t="n">
        <f aca="false">BQ29</f>
        <v>0</v>
      </c>
      <c r="AP79" s="1" t="n">
        <f aca="false">BR29</f>
        <v>0</v>
      </c>
      <c r="AQ79" s="1" t="n">
        <f aca="false">BS29</f>
        <v>0</v>
      </c>
      <c r="AR79" s="1" t="n">
        <f aca="false">BT29</f>
        <v>0</v>
      </c>
      <c r="AS79" s="1" t="n">
        <f aca="false">BU29</f>
        <v>0</v>
      </c>
      <c r="AT79" s="1" t="n">
        <f aca="false">BV29</f>
        <v>0</v>
      </c>
      <c r="AU79" s="1" t="n">
        <f aca="false">BW29</f>
        <v>0</v>
      </c>
      <c r="AV79" s="1" t="n">
        <f aca="false">BX29</f>
        <v>0</v>
      </c>
      <c r="AW79" s="1" t="n">
        <f aca="false">BY29</f>
        <v>0</v>
      </c>
      <c r="BA79" s="277" t="n">
        <f aca="false">BN74+CA74</f>
        <v>3</v>
      </c>
      <c r="BB79" s="277" t="n">
        <f aca="false">BO74+CB74</f>
        <v>2</v>
      </c>
      <c r="BC79" s="277" t="n">
        <f aca="false">BP74+CC74</f>
        <v>0</v>
      </c>
      <c r="BD79" s="277" t="n">
        <f aca="false">BQ74+CD74</f>
        <v>0</v>
      </c>
      <c r="BE79" s="277" t="n">
        <f aca="false">BR74+CE74</f>
        <v>0</v>
      </c>
      <c r="BF79" s="277" t="n">
        <f aca="false">BS74+CF74</f>
        <v>0</v>
      </c>
      <c r="BG79" s="277" t="n">
        <f aca="false">BT74+CG74</f>
        <v>0</v>
      </c>
      <c r="BH79" s="277" t="n">
        <f aca="false">BU74+CH74</f>
        <v>0</v>
      </c>
      <c r="BI79" s="277" t="n">
        <f aca="false">BV74+CI74</f>
        <v>0</v>
      </c>
      <c r="BJ79" s="277" t="n">
        <f aca="false">BW74+CJ74</f>
        <v>0</v>
      </c>
      <c r="BK79" s="277" t="n">
        <f aca="false">BX74+CK74</f>
        <v>0</v>
      </c>
      <c r="BL79" s="277" t="n">
        <f aca="false">BY74+CL74</f>
        <v>0</v>
      </c>
      <c r="BM79" s="269"/>
      <c r="BN79" s="266" t="n">
        <v>0</v>
      </c>
      <c r="BO79" s="266" t="n">
        <v>0</v>
      </c>
      <c r="BP79" s="266" t="n">
        <v>0</v>
      </c>
      <c r="BQ79" s="266" t="n">
        <v>0</v>
      </c>
      <c r="BR79" s="266" t="n">
        <v>0</v>
      </c>
      <c r="BS79" s="266" t="n">
        <v>0</v>
      </c>
      <c r="BT79" s="266" t="n">
        <v>0</v>
      </c>
      <c r="BU79" s="266" t="n">
        <v>0</v>
      </c>
      <c r="BV79" s="266" t="n">
        <v>0</v>
      </c>
      <c r="BW79" s="266" t="n">
        <v>0</v>
      </c>
      <c r="BX79" s="266" t="n">
        <v>0</v>
      </c>
      <c r="BY79" s="266" t="n">
        <v>0</v>
      </c>
      <c r="BZ79" s="99"/>
      <c r="CA79" s="267" t="n">
        <v>1</v>
      </c>
      <c r="CB79" s="267" t="n">
        <v>1</v>
      </c>
      <c r="CC79" s="267" t="n">
        <v>0</v>
      </c>
      <c r="CD79" s="267" t="n">
        <v>0</v>
      </c>
      <c r="CE79" s="267" t="n">
        <v>0</v>
      </c>
      <c r="CF79" s="267" t="n">
        <v>0</v>
      </c>
      <c r="CG79" s="267" t="n">
        <v>0</v>
      </c>
      <c r="CH79" s="267" t="n">
        <v>0</v>
      </c>
      <c r="CI79" s="267" t="n">
        <v>0</v>
      </c>
      <c r="CJ79" s="267" t="n">
        <v>0</v>
      </c>
      <c r="CK79" s="267" t="n">
        <v>0</v>
      </c>
      <c r="CL79" s="267" t="n">
        <v>0</v>
      </c>
    </row>
    <row r="80" s="112" customFormat="true" ht="13.15" hidden="false" customHeight="false" outlineLevel="0" collapsed="false">
      <c r="A80" s="132" t="s">
        <v>92</v>
      </c>
      <c r="B80" s="139" t="n">
        <f aca="false">X84</f>
        <v>89</v>
      </c>
      <c r="C80" s="140" t="n">
        <f aca="false">AL84</f>
        <v>1</v>
      </c>
      <c r="D80" s="139" t="n">
        <f aca="false">Y84</f>
        <v>32</v>
      </c>
      <c r="E80" s="140" t="n">
        <f aca="false">AM84</f>
        <v>0</v>
      </c>
      <c r="F80" s="139" t="n">
        <f aca="false">Z84</f>
        <v>0</v>
      </c>
      <c r="G80" s="140" t="n">
        <f aca="false">AN84</f>
        <v>0</v>
      </c>
      <c r="H80" s="139" t="n">
        <f aca="false">AA84</f>
        <v>0</v>
      </c>
      <c r="I80" s="140" t="n">
        <f aca="false">AO84</f>
        <v>0</v>
      </c>
      <c r="J80" s="139" t="n">
        <f aca="false">AB84</f>
        <v>0</v>
      </c>
      <c r="K80" s="140" t="n">
        <f aca="false">AP84</f>
        <v>0</v>
      </c>
      <c r="L80" s="139" t="n">
        <f aca="false">AC84</f>
        <v>0</v>
      </c>
      <c r="M80" s="140" t="n">
        <f aca="false">AQ84</f>
        <v>0</v>
      </c>
      <c r="N80" s="139" t="n">
        <f aca="false">AD84</f>
        <v>0</v>
      </c>
      <c r="O80" s="140" t="n">
        <f aca="false">AR84</f>
        <v>0</v>
      </c>
      <c r="P80" s="139" t="n">
        <f aca="false">AE84</f>
        <v>0</v>
      </c>
      <c r="Q80" s="140" t="n">
        <f aca="false">AS84</f>
        <v>0</v>
      </c>
      <c r="R80" s="139" t="n">
        <f aca="false">SUM(AF84:AI84)</f>
        <v>0</v>
      </c>
      <c r="S80" s="140" t="n">
        <f aca="false">SUM(AT84:AW84)</f>
        <v>0</v>
      </c>
      <c r="T80" s="139" t="n">
        <f aca="false">SUM(B80,D80,F80,H80,J80,L80,N80,P80,R80,)</f>
        <v>121</v>
      </c>
      <c r="U80" s="140" t="n">
        <f aca="false">SUM(C80,E80,G80,I80,K80,M80,O80,Q80,S80)</f>
        <v>1</v>
      </c>
      <c r="V80" s="136"/>
      <c r="W80" s="111"/>
      <c r="X80" s="1" t="n">
        <f aca="false">BA35</f>
        <v>0</v>
      </c>
      <c r="Y80" s="1" t="n">
        <f aca="false">BB35</f>
        <v>0</v>
      </c>
      <c r="Z80" s="1" t="n">
        <f aca="false">BC35</f>
        <v>0</v>
      </c>
      <c r="AA80" s="1" t="n">
        <f aca="false">BD35</f>
        <v>0</v>
      </c>
      <c r="AB80" s="1" t="n">
        <f aca="false">BE35</f>
        <v>0</v>
      </c>
      <c r="AC80" s="1" t="n">
        <f aca="false">BF35</f>
        <v>0</v>
      </c>
      <c r="AD80" s="1" t="n">
        <f aca="false">BG35</f>
        <v>0</v>
      </c>
      <c r="AE80" s="1" t="n">
        <f aca="false">BH35</f>
        <v>0</v>
      </c>
      <c r="AF80" s="1" t="n">
        <f aca="false">BI35</f>
        <v>0</v>
      </c>
      <c r="AG80" s="1" t="n">
        <f aca="false">BJ35</f>
        <v>0</v>
      </c>
      <c r="AH80" s="1" t="n">
        <f aca="false">BK35</f>
        <v>0</v>
      </c>
      <c r="AI80" s="1" t="n">
        <f aca="false">BL35</f>
        <v>0</v>
      </c>
      <c r="AL80" s="1" t="n">
        <f aca="false">BN30</f>
        <v>0</v>
      </c>
      <c r="AM80" s="1" t="n">
        <f aca="false">BO30</f>
        <v>0</v>
      </c>
      <c r="AN80" s="1" t="n">
        <f aca="false">BP30</f>
        <v>0</v>
      </c>
      <c r="AO80" s="1" t="n">
        <f aca="false">BQ30</f>
        <v>0</v>
      </c>
      <c r="AP80" s="1" t="n">
        <f aca="false">BR30</f>
        <v>0</v>
      </c>
      <c r="AQ80" s="1" t="n">
        <f aca="false">BS30</f>
        <v>0</v>
      </c>
      <c r="AR80" s="1" t="n">
        <f aca="false">BT30</f>
        <v>0</v>
      </c>
      <c r="AS80" s="1" t="n">
        <f aca="false">BU30</f>
        <v>0</v>
      </c>
      <c r="AT80" s="1" t="n">
        <f aca="false">BV30</f>
        <v>0</v>
      </c>
      <c r="AU80" s="1" t="n">
        <f aca="false">BW30</f>
        <v>0</v>
      </c>
      <c r="AV80" s="1" t="n">
        <f aca="false">BX30</f>
        <v>0</v>
      </c>
      <c r="AW80" s="1" t="n">
        <f aca="false">BY30</f>
        <v>0</v>
      </c>
      <c r="AZ80" s="137" t="s">
        <v>138</v>
      </c>
      <c r="BA80" s="267" t="n">
        <f aca="false">BN75+CA75</f>
        <v>1</v>
      </c>
      <c r="BB80" s="267" t="n">
        <f aca="false">BO75+CB75</f>
        <v>3</v>
      </c>
      <c r="BC80" s="267" t="n">
        <f aca="false">BP75+CC75</f>
        <v>0</v>
      </c>
      <c r="BD80" s="267" t="n">
        <f aca="false">BQ75+CD75</f>
        <v>0</v>
      </c>
      <c r="BE80" s="267" t="n">
        <f aca="false">BR75+CE75</f>
        <v>0</v>
      </c>
      <c r="BF80" s="267" t="n">
        <f aca="false">BS75+CF75</f>
        <v>0</v>
      </c>
      <c r="BG80" s="267" t="n">
        <f aca="false">BT75+CG75</f>
        <v>0</v>
      </c>
      <c r="BH80" s="267" t="n">
        <f aca="false">BU75+CH75</f>
        <v>0</v>
      </c>
      <c r="BI80" s="267" t="n">
        <f aca="false">BV75+CI75</f>
        <v>0</v>
      </c>
      <c r="BJ80" s="267" t="n">
        <f aca="false">BW75+CJ75</f>
        <v>0</v>
      </c>
      <c r="BK80" s="267" t="n">
        <f aca="false">BX75+CK75</f>
        <v>0</v>
      </c>
      <c r="BL80" s="267" t="n">
        <f aca="false">BY75+CL75</f>
        <v>0</v>
      </c>
      <c r="BM80" s="269"/>
      <c r="BN80" s="266" t="n">
        <v>0</v>
      </c>
      <c r="BO80" s="266" t="n">
        <v>0</v>
      </c>
      <c r="BP80" s="266" t="n">
        <v>0</v>
      </c>
      <c r="BQ80" s="266" t="n">
        <v>0</v>
      </c>
      <c r="BR80" s="266" t="n">
        <v>0</v>
      </c>
      <c r="BS80" s="266" t="n">
        <v>0</v>
      </c>
      <c r="BT80" s="266" t="n">
        <v>0</v>
      </c>
      <c r="BU80" s="266" t="n">
        <v>0</v>
      </c>
      <c r="BV80" s="266" t="n">
        <v>0</v>
      </c>
      <c r="BW80" s="266" t="n">
        <v>0</v>
      </c>
      <c r="BX80" s="266" t="n">
        <v>0</v>
      </c>
      <c r="BY80" s="266" t="n">
        <v>0</v>
      </c>
      <c r="BZ80" s="99"/>
      <c r="CA80" s="267" t="n">
        <v>6</v>
      </c>
      <c r="CB80" s="267" t="n">
        <v>0</v>
      </c>
      <c r="CC80" s="267" t="n">
        <v>0</v>
      </c>
      <c r="CD80" s="267" t="n">
        <v>0</v>
      </c>
      <c r="CE80" s="267" t="n">
        <v>0</v>
      </c>
      <c r="CF80" s="267" t="n">
        <v>0</v>
      </c>
      <c r="CG80" s="267" t="n">
        <v>0</v>
      </c>
      <c r="CH80" s="267" t="n">
        <v>0</v>
      </c>
      <c r="CI80" s="267" t="n">
        <v>0</v>
      </c>
      <c r="CJ80" s="267" t="n">
        <v>0</v>
      </c>
      <c r="CK80" s="267" t="n">
        <v>0</v>
      </c>
      <c r="CL80" s="267" t="n">
        <v>0</v>
      </c>
    </row>
    <row r="81" s="112" customFormat="true" ht="12.75" hidden="false" customHeight="false" outlineLevel="0" collapsed="false">
      <c r="A81" s="132" t="s">
        <v>93</v>
      </c>
      <c r="B81" s="139" t="n">
        <f aca="false">X85</f>
        <v>255</v>
      </c>
      <c r="C81" s="140" t="n">
        <f aca="false">AL85</f>
        <v>4</v>
      </c>
      <c r="D81" s="139" t="n">
        <f aca="false">Y85</f>
        <v>26</v>
      </c>
      <c r="E81" s="140" t="n">
        <f aca="false">AM85</f>
        <v>1</v>
      </c>
      <c r="F81" s="139" t="n">
        <f aca="false">Z85</f>
        <v>0</v>
      </c>
      <c r="G81" s="140" t="n">
        <f aca="false">AN85</f>
        <v>0</v>
      </c>
      <c r="H81" s="139" t="n">
        <f aca="false">AA85</f>
        <v>0</v>
      </c>
      <c r="I81" s="140" t="n">
        <f aca="false">AO85</f>
        <v>0</v>
      </c>
      <c r="J81" s="139" t="n">
        <f aca="false">AB85</f>
        <v>0</v>
      </c>
      <c r="K81" s="140" t="n">
        <f aca="false">AP85</f>
        <v>0</v>
      </c>
      <c r="L81" s="139" t="n">
        <f aca="false">AC85</f>
        <v>0</v>
      </c>
      <c r="M81" s="140" t="n">
        <f aca="false">AQ85</f>
        <v>0</v>
      </c>
      <c r="N81" s="139" t="n">
        <f aca="false">AD85</f>
        <v>0</v>
      </c>
      <c r="O81" s="140" t="n">
        <f aca="false">AR85</f>
        <v>0</v>
      </c>
      <c r="P81" s="139" t="n">
        <f aca="false">AE85</f>
        <v>0</v>
      </c>
      <c r="Q81" s="140" t="n">
        <f aca="false">AS85</f>
        <v>0</v>
      </c>
      <c r="R81" s="139" t="n">
        <f aca="false">SUM(AF85:AI85)</f>
        <v>0</v>
      </c>
      <c r="S81" s="140" t="n">
        <f aca="false">SUM(AT85:AW85)</f>
        <v>0</v>
      </c>
      <c r="T81" s="139" t="n">
        <f aca="false">SUM(B81,D81,F81,H81,J81,L81,N81,P81,R81,)</f>
        <v>281</v>
      </c>
      <c r="U81" s="140" t="n">
        <f aca="false">SUM(C81,E81,G81,I81,K81,M81,O81,Q81,S81)</f>
        <v>5</v>
      </c>
      <c r="V81" s="136"/>
      <c r="W81" s="111"/>
      <c r="X81" s="1" t="n">
        <f aca="false">BA36</f>
        <v>3</v>
      </c>
      <c r="Y81" s="1" t="n">
        <f aca="false">BB36</f>
        <v>1</v>
      </c>
      <c r="Z81" s="1" t="n">
        <f aca="false">BC36</f>
        <v>0</v>
      </c>
      <c r="AA81" s="1" t="n">
        <f aca="false">BD36</f>
        <v>0</v>
      </c>
      <c r="AB81" s="1" t="n">
        <f aca="false">BE36</f>
        <v>0</v>
      </c>
      <c r="AC81" s="1" t="n">
        <f aca="false">BF36</f>
        <v>0</v>
      </c>
      <c r="AD81" s="1" t="n">
        <f aca="false">BG36</f>
        <v>0</v>
      </c>
      <c r="AE81" s="1" t="n">
        <f aca="false">BH36</f>
        <v>0</v>
      </c>
      <c r="AF81" s="1" t="n">
        <f aca="false">BI36</f>
        <v>0</v>
      </c>
      <c r="AG81" s="1" t="n">
        <f aca="false">BJ36</f>
        <v>0</v>
      </c>
      <c r="AH81" s="1" t="n">
        <f aca="false">BK36</f>
        <v>0</v>
      </c>
      <c r="AI81" s="1" t="n">
        <f aca="false">BL36</f>
        <v>0</v>
      </c>
      <c r="AL81" s="1" t="n">
        <f aca="false">BN31</f>
        <v>0</v>
      </c>
      <c r="AM81" s="1" t="n">
        <f aca="false">BO31</f>
        <v>0</v>
      </c>
      <c r="AN81" s="1" t="n">
        <f aca="false">BP31</f>
        <v>0</v>
      </c>
      <c r="AO81" s="1" t="n">
        <f aca="false">BQ31</f>
        <v>0</v>
      </c>
      <c r="AP81" s="1" t="n">
        <f aca="false">BR31</f>
        <v>0</v>
      </c>
      <c r="AQ81" s="1" t="n">
        <f aca="false">BS31</f>
        <v>0</v>
      </c>
      <c r="AR81" s="1" t="n">
        <f aca="false">BT31</f>
        <v>0</v>
      </c>
      <c r="AS81" s="1" t="n">
        <f aca="false">BU31</f>
        <v>0</v>
      </c>
      <c r="AT81" s="1" t="n">
        <f aca="false">BV31</f>
        <v>0</v>
      </c>
      <c r="AU81" s="1" t="n">
        <f aca="false">BW31</f>
        <v>0</v>
      </c>
      <c r="AV81" s="1" t="n">
        <f aca="false">BX31</f>
        <v>0</v>
      </c>
      <c r="AW81" s="1" t="n">
        <f aca="false">BY31</f>
        <v>0</v>
      </c>
      <c r="BA81" s="267" t="n">
        <f aca="false">BN76+CA76</f>
        <v>1</v>
      </c>
      <c r="BB81" s="267" t="n">
        <f aca="false">BO76+CB76</f>
        <v>0</v>
      </c>
      <c r="BC81" s="267" t="n">
        <f aca="false">BP76+CC76</f>
        <v>0</v>
      </c>
      <c r="BD81" s="267" t="n">
        <f aca="false">BQ76+CD76</f>
        <v>0</v>
      </c>
      <c r="BE81" s="267" t="n">
        <f aca="false">BR76+CE76</f>
        <v>0</v>
      </c>
      <c r="BF81" s="267" t="n">
        <f aca="false">BS76+CF76</f>
        <v>0</v>
      </c>
      <c r="BG81" s="267" t="n">
        <f aca="false">BT76+CG76</f>
        <v>0</v>
      </c>
      <c r="BH81" s="267" t="n">
        <f aca="false">BU76+CH76</f>
        <v>0</v>
      </c>
      <c r="BI81" s="267" t="n">
        <f aca="false">BV76+CI76</f>
        <v>0</v>
      </c>
      <c r="BJ81" s="267" t="n">
        <f aca="false">BW76+CJ76</f>
        <v>0</v>
      </c>
      <c r="BK81" s="267" t="n">
        <f aca="false">BX76+CK76</f>
        <v>0</v>
      </c>
      <c r="BL81" s="267" t="n">
        <f aca="false">BY76+CL76</f>
        <v>0</v>
      </c>
      <c r="BM81" s="269"/>
      <c r="BN81" s="266" t="n">
        <v>1</v>
      </c>
      <c r="BO81" s="266" t="n">
        <v>0</v>
      </c>
      <c r="BP81" s="266" t="n">
        <v>0</v>
      </c>
      <c r="BQ81" s="266" t="n">
        <v>0</v>
      </c>
      <c r="BR81" s="266" t="n">
        <v>0</v>
      </c>
      <c r="BS81" s="266" t="n">
        <v>0</v>
      </c>
      <c r="BT81" s="266" t="n">
        <v>0</v>
      </c>
      <c r="BU81" s="266" t="n">
        <v>0</v>
      </c>
      <c r="BV81" s="266" t="n">
        <v>0</v>
      </c>
      <c r="BW81" s="266" t="n">
        <v>0</v>
      </c>
      <c r="BX81" s="266" t="n">
        <v>0</v>
      </c>
      <c r="BY81" s="266" t="n">
        <v>0</v>
      </c>
      <c r="BZ81" s="99"/>
      <c r="CA81" s="267" t="n">
        <v>17</v>
      </c>
      <c r="CB81" s="267" t="n">
        <v>2</v>
      </c>
      <c r="CC81" s="267" t="n">
        <v>0</v>
      </c>
      <c r="CD81" s="267" t="n">
        <v>0</v>
      </c>
      <c r="CE81" s="267" t="n">
        <v>0</v>
      </c>
      <c r="CF81" s="267" t="n">
        <v>0</v>
      </c>
      <c r="CG81" s="267" t="n">
        <v>0</v>
      </c>
      <c r="CH81" s="267" t="n">
        <v>0</v>
      </c>
      <c r="CI81" s="267" t="n">
        <v>0</v>
      </c>
      <c r="CJ81" s="267" t="n">
        <v>0</v>
      </c>
      <c r="CK81" s="267" t="n">
        <v>0</v>
      </c>
      <c r="CL81" s="267" t="n">
        <v>0</v>
      </c>
    </row>
    <row r="82" s="112" customFormat="true" ht="12.75" hidden="false" customHeight="false" outlineLevel="0" collapsed="false">
      <c r="A82" s="132" t="s">
        <v>94</v>
      </c>
      <c r="B82" s="139" t="n">
        <f aca="false">X86</f>
        <v>141</v>
      </c>
      <c r="C82" s="140" t="n">
        <f aca="false">AL86</f>
        <v>2</v>
      </c>
      <c r="D82" s="139" t="n">
        <f aca="false">Y86</f>
        <v>28</v>
      </c>
      <c r="E82" s="140" t="n">
        <f aca="false">AM86</f>
        <v>0</v>
      </c>
      <c r="F82" s="139" t="n">
        <f aca="false">Z86</f>
        <v>0</v>
      </c>
      <c r="G82" s="140" t="n">
        <f aca="false">AN86</f>
        <v>0</v>
      </c>
      <c r="H82" s="139" t="n">
        <f aca="false">AA86</f>
        <v>0</v>
      </c>
      <c r="I82" s="140" t="n">
        <f aca="false">AO86</f>
        <v>0</v>
      </c>
      <c r="J82" s="139" t="n">
        <f aca="false">AB86</f>
        <v>0</v>
      </c>
      <c r="K82" s="140" t="n">
        <f aca="false">AP86</f>
        <v>0</v>
      </c>
      <c r="L82" s="139" t="n">
        <f aca="false">AC86</f>
        <v>0</v>
      </c>
      <c r="M82" s="140" t="n">
        <f aca="false">AQ86</f>
        <v>0</v>
      </c>
      <c r="N82" s="139" t="n">
        <f aca="false">AD86</f>
        <v>0</v>
      </c>
      <c r="O82" s="140" t="n">
        <f aca="false">AR86</f>
        <v>0</v>
      </c>
      <c r="P82" s="139" t="n">
        <f aca="false">AE86</f>
        <v>0</v>
      </c>
      <c r="Q82" s="140" t="n">
        <f aca="false">AS86</f>
        <v>0</v>
      </c>
      <c r="R82" s="139" t="n">
        <f aca="false">SUM(AF86:AI86)</f>
        <v>0</v>
      </c>
      <c r="S82" s="140" t="n">
        <f aca="false">SUM(AT86:AW86)</f>
        <v>0</v>
      </c>
      <c r="T82" s="139" t="n">
        <f aca="false">SUM(B82,D82,F82,H82,J82,L82,N82,P82,R82,)</f>
        <v>169</v>
      </c>
      <c r="U82" s="140" t="n">
        <f aca="false">SUM(C82,E82,G82,I82,K82,M82,O82,Q82,S82)</f>
        <v>2</v>
      </c>
      <c r="V82" s="136"/>
      <c r="W82" s="111"/>
      <c r="X82" s="1" t="n">
        <f aca="false">BA37</f>
        <v>7</v>
      </c>
      <c r="Y82" s="1" t="n">
        <f aca="false">BB37</f>
        <v>0</v>
      </c>
      <c r="Z82" s="1" t="n">
        <f aca="false">BC37</f>
        <v>0</v>
      </c>
      <c r="AA82" s="1" t="n">
        <f aca="false">BD37</f>
        <v>0</v>
      </c>
      <c r="AB82" s="1" t="n">
        <f aca="false">BE37</f>
        <v>0</v>
      </c>
      <c r="AC82" s="1" t="n">
        <f aca="false">BF37</f>
        <v>0</v>
      </c>
      <c r="AD82" s="1" t="n">
        <f aca="false">BG37</f>
        <v>0</v>
      </c>
      <c r="AE82" s="1" t="n">
        <f aca="false">BH37</f>
        <v>0</v>
      </c>
      <c r="AF82" s="1" t="n">
        <f aca="false">BI37</f>
        <v>0</v>
      </c>
      <c r="AG82" s="1" t="n">
        <f aca="false">BJ37</f>
        <v>0</v>
      </c>
      <c r="AH82" s="1" t="n">
        <f aca="false">BK37</f>
        <v>0</v>
      </c>
      <c r="AI82" s="1" t="n">
        <f aca="false">BL37</f>
        <v>0</v>
      </c>
      <c r="AL82" s="1" t="n">
        <f aca="false">BN32</f>
        <v>0</v>
      </c>
      <c r="AM82" s="1" t="n">
        <f aca="false">BO32</f>
        <v>0</v>
      </c>
      <c r="AN82" s="1" t="n">
        <f aca="false">BP32</f>
        <v>0</v>
      </c>
      <c r="AO82" s="1" t="n">
        <f aca="false">BQ32</f>
        <v>0</v>
      </c>
      <c r="AP82" s="1" t="n">
        <f aca="false">BR32</f>
        <v>0</v>
      </c>
      <c r="AQ82" s="1" t="n">
        <f aca="false">BS32</f>
        <v>0</v>
      </c>
      <c r="AR82" s="1" t="n">
        <f aca="false">BT32</f>
        <v>0</v>
      </c>
      <c r="AS82" s="1" t="n">
        <f aca="false">BU32</f>
        <v>0</v>
      </c>
      <c r="AT82" s="1" t="n">
        <f aca="false">BV32</f>
        <v>0</v>
      </c>
      <c r="AU82" s="1" t="n">
        <f aca="false">BW32</f>
        <v>0</v>
      </c>
      <c r="AV82" s="1" t="n">
        <f aca="false">BX32</f>
        <v>0</v>
      </c>
      <c r="AW82" s="1" t="n">
        <f aca="false">BY32</f>
        <v>0</v>
      </c>
      <c r="BA82" s="267" t="n">
        <f aca="false">BN77+CA77</f>
        <v>2</v>
      </c>
      <c r="BB82" s="267" t="n">
        <f aca="false">BO77+CB77</f>
        <v>0</v>
      </c>
      <c r="BC82" s="267" t="n">
        <f aca="false">BP77+CC77</f>
        <v>0</v>
      </c>
      <c r="BD82" s="267" t="n">
        <f aca="false">BQ77+CD77</f>
        <v>0</v>
      </c>
      <c r="BE82" s="267" t="n">
        <f aca="false">BR77+CE77</f>
        <v>0</v>
      </c>
      <c r="BF82" s="267" t="n">
        <f aca="false">BS77+CF77</f>
        <v>0</v>
      </c>
      <c r="BG82" s="267" t="n">
        <f aca="false">BT77+CG77</f>
        <v>0</v>
      </c>
      <c r="BH82" s="267" t="n">
        <f aca="false">BU77+CH77</f>
        <v>0</v>
      </c>
      <c r="BI82" s="267" t="n">
        <f aca="false">BV77+CI77</f>
        <v>0</v>
      </c>
      <c r="BJ82" s="267" t="n">
        <f aca="false">BW77+CJ77</f>
        <v>0</v>
      </c>
      <c r="BK82" s="267" t="n">
        <f aca="false">BX77+CK77</f>
        <v>0</v>
      </c>
      <c r="BL82" s="267" t="n">
        <f aca="false">BY77+CL77</f>
        <v>0</v>
      </c>
      <c r="BM82" s="269"/>
      <c r="BN82" s="266" t="n">
        <v>2</v>
      </c>
      <c r="BO82" s="266" t="n">
        <v>0</v>
      </c>
      <c r="BP82" s="266" t="n">
        <v>0</v>
      </c>
      <c r="BQ82" s="266" t="n">
        <v>0</v>
      </c>
      <c r="BR82" s="266" t="n">
        <v>0</v>
      </c>
      <c r="BS82" s="266" t="n">
        <v>0</v>
      </c>
      <c r="BT82" s="266" t="n">
        <v>0</v>
      </c>
      <c r="BU82" s="266" t="n">
        <v>0</v>
      </c>
      <c r="BV82" s="266" t="n">
        <v>0</v>
      </c>
      <c r="BW82" s="266" t="n">
        <v>0</v>
      </c>
      <c r="BX82" s="266" t="n">
        <v>0</v>
      </c>
      <c r="BY82" s="266" t="n">
        <v>0</v>
      </c>
      <c r="BZ82" s="99"/>
      <c r="CA82" s="267" t="n">
        <v>89</v>
      </c>
      <c r="CB82" s="267" t="n">
        <v>23</v>
      </c>
      <c r="CC82" s="267" t="n">
        <v>2</v>
      </c>
      <c r="CD82" s="267" t="n">
        <v>0</v>
      </c>
      <c r="CE82" s="267" t="n">
        <v>0</v>
      </c>
      <c r="CF82" s="267" t="n">
        <v>0</v>
      </c>
      <c r="CG82" s="267" t="n">
        <v>0</v>
      </c>
      <c r="CH82" s="267" t="n">
        <v>0</v>
      </c>
      <c r="CI82" s="267" t="n">
        <v>0</v>
      </c>
      <c r="CJ82" s="267" t="n">
        <v>0</v>
      </c>
      <c r="CK82" s="267" t="n">
        <v>0</v>
      </c>
      <c r="CL82" s="267" t="n">
        <v>0</v>
      </c>
    </row>
    <row r="83" s="112" customFormat="true" ht="12.75" hidden="false" customHeight="false" outlineLevel="0" collapsed="false">
      <c r="A83" s="132" t="s">
        <v>95</v>
      </c>
      <c r="B83" s="139" t="n">
        <f aca="false">X87</f>
        <v>66</v>
      </c>
      <c r="C83" s="140" t="n">
        <f aca="false">AL87</f>
        <v>2</v>
      </c>
      <c r="D83" s="139" t="n">
        <f aca="false">Y87</f>
        <v>17</v>
      </c>
      <c r="E83" s="140" t="n">
        <f aca="false">AM87</f>
        <v>0</v>
      </c>
      <c r="F83" s="139" t="n">
        <f aca="false">Z87</f>
        <v>1</v>
      </c>
      <c r="G83" s="140" t="n">
        <f aca="false">AN87</f>
        <v>0</v>
      </c>
      <c r="H83" s="139" t="n">
        <f aca="false">AA87</f>
        <v>0</v>
      </c>
      <c r="I83" s="140" t="n">
        <f aca="false">AO87</f>
        <v>0</v>
      </c>
      <c r="J83" s="139" t="n">
        <f aca="false">AB87</f>
        <v>0</v>
      </c>
      <c r="K83" s="140" t="n">
        <f aca="false">AP87</f>
        <v>0</v>
      </c>
      <c r="L83" s="139" t="n">
        <f aca="false">AC87</f>
        <v>0</v>
      </c>
      <c r="M83" s="140" t="n">
        <f aca="false">AQ87</f>
        <v>0</v>
      </c>
      <c r="N83" s="139" t="n">
        <f aca="false">AD87</f>
        <v>0</v>
      </c>
      <c r="O83" s="140" t="n">
        <f aca="false">AR87</f>
        <v>0</v>
      </c>
      <c r="P83" s="139" t="n">
        <f aca="false">AE87</f>
        <v>0</v>
      </c>
      <c r="Q83" s="140" t="n">
        <f aca="false">AS87</f>
        <v>0</v>
      </c>
      <c r="R83" s="139" t="n">
        <f aca="false">SUM(AF87:AI87)</f>
        <v>0</v>
      </c>
      <c r="S83" s="140" t="n">
        <f aca="false">SUM(AT87:AW87)</f>
        <v>0</v>
      </c>
      <c r="T83" s="139" t="n">
        <f aca="false">SUM(B83,D83,F83,H83,J83,L83,N83,P83,R83,)</f>
        <v>84</v>
      </c>
      <c r="U83" s="140" t="n">
        <f aca="false">SUM(C83,E83,G83,I83,K83,M83,O83,Q83,S83)</f>
        <v>2</v>
      </c>
      <c r="V83" s="136"/>
      <c r="W83" s="111"/>
      <c r="X83" s="1" t="n">
        <f aca="false">BA38</f>
        <v>17</v>
      </c>
      <c r="Y83" s="1" t="n">
        <f aca="false">BB38</f>
        <v>6</v>
      </c>
      <c r="Z83" s="1" t="n">
        <f aca="false">BC38</f>
        <v>1</v>
      </c>
      <c r="AA83" s="1" t="n">
        <f aca="false">BD38</f>
        <v>0</v>
      </c>
      <c r="AB83" s="1" t="n">
        <f aca="false">BE38</f>
        <v>0</v>
      </c>
      <c r="AC83" s="1" t="n">
        <f aca="false">BF38</f>
        <v>0</v>
      </c>
      <c r="AD83" s="1" t="n">
        <f aca="false">BG38</f>
        <v>0</v>
      </c>
      <c r="AE83" s="1" t="n">
        <f aca="false">BH38</f>
        <v>0</v>
      </c>
      <c r="AF83" s="1" t="n">
        <f aca="false">BI38</f>
        <v>0</v>
      </c>
      <c r="AG83" s="1" t="n">
        <f aca="false">BJ38</f>
        <v>0</v>
      </c>
      <c r="AH83" s="1" t="n">
        <f aca="false">BK38</f>
        <v>0</v>
      </c>
      <c r="AI83" s="1" t="n">
        <f aca="false">BL38</f>
        <v>0</v>
      </c>
      <c r="AL83" s="1" t="n">
        <f aca="false">BN33</f>
        <v>1</v>
      </c>
      <c r="AM83" s="1" t="n">
        <f aca="false">BO33</f>
        <v>0</v>
      </c>
      <c r="AN83" s="1" t="n">
        <f aca="false">BP33</f>
        <v>0</v>
      </c>
      <c r="AO83" s="1" t="n">
        <f aca="false">BQ33</f>
        <v>0</v>
      </c>
      <c r="AP83" s="1" t="n">
        <f aca="false">BR33</f>
        <v>0</v>
      </c>
      <c r="AQ83" s="1" t="n">
        <f aca="false">BS33</f>
        <v>0</v>
      </c>
      <c r="AR83" s="1" t="n">
        <f aca="false">BT33</f>
        <v>0</v>
      </c>
      <c r="AS83" s="1" t="n">
        <f aca="false">BU33</f>
        <v>0</v>
      </c>
      <c r="AT83" s="1" t="n">
        <f aca="false">BV33</f>
        <v>0</v>
      </c>
      <c r="AU83" s="1" t="n">
        <f aca="false">BW33</f>
        <v>0</v>
      </c>
      <c r="AV83" s="1" t="n">
        <f aca="false">BX33</f>
        <v>0</v>
      </c>
      <c r="AW83" s="1" t="n">
        <f aca="false">BY33</f>
        <v>0</v>
      </c>
      <c r="BA83" s="267" t="n">
        <f aca="false">BN78+CA78</f>
        <v>7</v>
      </c>
      <c r="BB83" s="267" t="n">
        <f aca="false">BO78+CB78</f>
        <v>1</v>
      </c>
      <c r="BC83" s="267" t="n">
        <f aca="false">BP78+CC78</f>
        <v>0</v>
      </c>
      <c r="BD83" s="267" t="n">
        <f aca="false">BQ78+CD78</f>
        <v>0</v>
      </c>
      <c r="BE83" s="267" t="n">
        <f aca="false">BR78+CE78</f>
        <v>0</v>
      </c>
      <c r="BF83" s="267" t="n">
        <f aca="false">BS78+CF78</f>
        <v>0</v>
      </c>
      <c r="BG83" s="267" t="n">
        <f aca="false">BT78+CG78</f>
        <v>0</v>
      </c>
      <c r="BH83" s="267" t="n">
        <f aca="false">BU78+CH78</f>
        <v>0</v>
      </c>
      <c r="BI83" s="267" t="n">
        <f aca="false">BV78+CI78</f>
        <v>0</v>
      </c>
      <c r="BJ83" s="267" t="n">
        <f aca="false">BW78+CJ78</f>
        <v>0</v>
      </c>
      <c r="BK83" s="267" t="n">
        <f aca="false">BX78+CK78</f>
        <v>0</v>
      </c>
      <c r="BL83" s="267" t="n">
        <f aca="false">BY78+CL78</f>
        <v>0</v>
      </c>
      <c r="BM83" s="269"/>
      <c r="BN83" s="266" t="n">
        <v>9</v>
      </c>
      <c r="BO83" s="266" t="n">
        <v>0</v>
      </c>
      <c r="BP83" s="266" t="n">
        <v>0</v>
      </c>
      <c r="BQ83" s="266" t="n">
        <v>0</v>
      </c>
      <c r="BR83" s="266" t="n">
        <v>0</v>
      </c>
      <c r="BS83" s="266" t="n">
        <v>0</v>
      </c>
      <c r="BT83" s="266" t="n">
        <v>0</v>
      </c>
      <c r="BU83" s="266" t="n">
        <v>0</v>
      </c>
      <c r="BV83" s="266" t="n">
        <v>0</v>
      </c>
      <c r="BW83" s="266" t="n">
        <v>0</v>
      </c>
      <c r="BX83" s="266" t="n">
        <v>0</v>
      </c>
      <c r="BY83" s="266" t="n">
        <v>0</v>
      </c>
      <c r="BZ83" s="99"/>
      <c r="CA83" s="267" t="n">
        <v>274</v>
      </c>
      <c r="CB83" s="267" t="n">
        <v>25</v>
      </c>
      <c r="CC83" s="267" t="n">
        <v>1</v>
      </c>
      <c r="CD83" s="267" t="n">
        <v>0</v>
      </c>
      <c r="CE83" s="267" t="n">
        <v>0</v>
      </c>
      <c r="CF83" s="267" t="n">
        <v>0</v>
      </c>
      <c r="CG83" s="267" t="n">
        <v>0</v>
      </c>
      <c r="CH83" s="267" t="n">
        <v>0</v>
      </c>
      <c r="CI83" s="267" t="n">
        <v>0</v>
      </c>
      <c r="CJ83" s="267" t="n">
        <v>0</v>
      </c>
      <c r="CK83" s="267" t="n">
        <v>0</v>
      </c>
      <c r="CL83" s="267" t="n">
        <v>0</v>
      </c>
    </row>
    <row r="84" s="112" customFormat="true" ht="12.75" hidden="false" customHeight="false" outlineLevel="0" collapsed="false">
      <c r="A84" s="132" t="s">
        <v>96</v>
      </c>
      <c r="B84" s="139" t="n">
        <f aca="false">X88</f>
        <v>53</v>
      </c>
      <c r="C84" s="140" t="n">
        <f aca="false">AL88</f>
        <v>0</v>
      </c>
      <c r="D84" s="139" t="n">
        <f aca="false">Y88</f>
        <v>14</v>
      </c>
      <c r="E84" s="140" t="n">
        <f aca="false">AM88</f>
        <v>0</v>
      </c>
      <c r="F84" s="139" t="n">
        <f aca="false">Z88</f>
        <v>1</v>
      </c>
      <c r="G84" s="140" t="n">
        <f aca="false">AN88</f>
        <v>0</v>
      </c>
      <c r="H84" s="139" t="n">
        <f aca="false">AA88</f>
        <v>0</v>
      </c>
      <c r="I84" s="140" t="n">
        <f aca="false">AO88</f>
        <v>0</v>
      </c>
      <c r="J84" s="139" t="n">
        <f aca="false">AB88</f>
        <v>0</v>
      </c>
      <c r="K84" s="140" t="n">
        <f aca="false">AP88</f>
        <v>0</v>
      </c>
      <c r="L84" s="139" t="n">
        <f aca="false">AC88</f>
        <v>0</v>
      </c>
      <c r="M84" s="140" t="n">
        <f aca="false">AQ88</f>
        <v>0</v>
      </c>
      <c r="N84" s="139" t="n">
        <f aca="false">AD88</f>
        <v>0</v>
      </c>
      <c r="O84" s="140" t="n">
        <f aca="false">AR88</f>
        <v>0</v>
      </c>
      <c r="P84" s="139" t="n">
        <f aca="false">AE88</f>
        <v>0</v>
      </c>
      <c r="Q84" s="140" t="n">
        <f aca="false">AS88</f>
        <v>0</v>
      </c>
      <c r="R84" s="139" t="n">
        <f aca="false">SUM(AF88:AI88)</f>
        <v>0</v>
      </c>
      <c r="S84" s="140" t="n">
        <f aca="false">SUM(AT88:AW88)</f>
        <v>0</v>
      </c>
      <c r="T84" s="139" t="n">
        <f aca="false">SUM(B84,D84,F84,H84,J84,L84,N84,P84,R84,)</f>
        <v>68</v>
      </c>
      <c r="U84" s="140" t="n">
        <f aca="false">SUM(C84,E84,G84,I84,K84,M84,O84,Q84,S84)</f>
        <v>0</v>
      </c>
      <c r="V84" s="136"/>
      <c r="W84" s="111"/>
      <c r="X84" s="1" t="n">
        <f aca="false">BA39</f>
        <v>89</v>
      </c>
      <c r="Y84" s="1" t="n">
        <f aca="false">BB39</f>
        <v>32</v>
      </c>
      <c r="Z84" s="1" t="n">
        <f aca="false">BC39</f>
        <v>0</v>
      </c>
      <c r="AA84" s="1" t="n">
        <f aca="false">BD39</f>
        <v>0</v>
      </c>
      <c r="AB84" s="1" t="n">
        <f aca="false">BE39</f>
        <v>0</v>
      </c>
      <c r="AC84" s="1" t="n">
        <f aca="false">BF39</f>
        <v>0</v>
      </c>
      <c r="AD84" s="1" t="n">
        <f aca="false">BG39</f>
        <v>0</v>
      </c>
      <c r="AE84" s="1" t="n">
        <f aca="false">BH39</f>
        <v>0</v>
      </c>
      <c r="AF84" s="1" t="n">
        <f aca="false">BI39</f>
        <v>0</v>
      </c>
      <c r="AG84" s="1" t="n">
        <f aca="false">BJ39</f>
        <v>0</v>
      </c>
      <c r="AH84" s="1" t="n">
        <f aca="false">BK39</f>
        <v>0</v>
      </c>
      <c r="AI84" s="1" t="n">
        <f aca="false">BL39</f>
        <v>0</v>
      </c>
      <c r="AL84" s="1" t="n">
        <f aca="false">BN34</f>
        <v>1</v>
      </c>
      <c r="AM84" s="1" t="n">
        <f aca="false">BO34</f>
        <v>0</v>
      </c>
      <c r="AN84" s="1" t="n">
        <f aca="false">BP34</f>
        <v>0</v>
      </c>
      <c r="AO84" s="1" t="n">
        <f aca="false">BQ34</f>
        <v>0</v>
      </c>
      <c r="AP84" s="1" t="n">
        <f aca="false">BR34</f>
        <v>0</v>
      </c>
      <c r="AQ84" s="1" t="n">
        <f aca="false">BS34</f>
        <v>0</v>
      </c>
      <c r="AR84" s="1" t="n">
        <f aca="false">BT34</f>
        <v>0</v>
      </c>
      <c r="AS84" s="1" t="n">
        <f aca="false">BU34</f>
        <v>0</v>
      </c>
      <c r="AT84" s="1" t="n">
        <f aca="false">BV34</f>
        <v>0</v>
      </c>
      <c r="AU84" s="1" t="n">
        <f aca="false">BW34</f>
        <v>0</v>
      </c>
      <c r="AV84" s="1" t="n">
        <f aca="false">BX34</f>
        <v>0</v>
      </c>
      <c r="AW84" s="1" t="n">
        <f aca="false">BY34</f>
        <v>0</v>
      </c>
      <c r="BA84" s="267" t="n">
        <f aca="false">BN79+CA79</f>
        <v>1</v>
      </c>
      <c r="BB84" s="267" t="n">
        <f aca="false">BO79+CB79</f>
        <v>1</v>
      </c>
      <c r="BC84" s="267" t="n">
        <f aca="false">BP79+CC79</f>
        <v>0</v>
      </c>
      <c r="BD84" s="267" t="n">
        <f aca="false">BQ79+CD79</f>
        <v>0</v>
      </c>
      <c r="BE84" s="267" t="n">
        <f aca="false">BR79+CE79</f>
        <v>0</v>
      </c>
      <c r="BF84" s="267" t="n">
        <f aca="false">BS79+CF79</f>
        <v>0</v>
      </c>
      <c r="BG84" s="267" t="n">
        <f aca="false">BT79+CG79</f>
        <v>0</v>
      </c>
      <c r="BH84" s="267" t="n">
        <f aca="false">BU79+CH79</f>
        <v>0</v>
      </c>
      <c r="BI84" s="267" t="n">
        <f aca="false">BV79+CI79</f>
        <v>0</v>
      </c>
      <c r="BJ84" s="267" t="n">
        <f aca="false">BW79+CJ79</f>
        <v>0</v>
      </c>
      <c r="BK84" s="267" t="n">
        <f aca="false">BX79+CK79</f>
        <v>0</v>
      </c>
      <c r="BL84" s="267" t="n">
        <f aca="false">BY79+CL79</f>
        <v>0</v>
      </c>
      <c r="BM84" s="269"/>
      <c r="BN84" s="266" t="n">
        <v>3</v>
      </c>
      <c r="BO84" s="266" t="n">
        <v>0</v>
      </c>
      <c r="BP84" s="266" t="n">
        <v>0</v>
      </c>
      <c r="BQ84" s="266" t="n">
        <v>0</v>
      </c>
      <c r="BR84" s="266" t="n">
        <v>0</v>
      </c>
      <c r="BS84" s="266" t="n">
        <v>0</v>
      </c>
      <c r="BT84" s="266" t="n">
        <v>0</v>
      </c>
      <c r="BU84" s="266" t="n">
        <v>0</v>
      </c>
      <c r="BV84" s="266" t="n">
        <v>0</v>
      </c>
      <c r="BW84" s="266" t="n">
        <v>0</v>
      </c>
      <c r="BX84" s="266" t="n">
        <v>0</v>
      </c>
      <c r="BY84" s="266" t="n">
        <v>0</v>
      </c>
      <c r="BZ84" s="99"/>
      <c r="CA84" s="267" t="n">
        <v>146</v>
      </c>
      <c r="CB84" s="267" t="n">
        <v>19</v>
      </c>
      <c r="CC84" s="267" t="n">
        <v>1</v>
      </c>
      <c r="CD84" s="267" t="n">
        <v>0</v>
      </c>
      <c r="CE84" s="267" t="n">
        <v>0</v>
      </c>
      <c r="CF84" s="267" t="n">
        <v>0</v>
      </c>
      <c r="CG84" s="267" t="n">
        <v>0</v>
      </c>
      <c r="CH84" s="267" t="n">
        <v>0</v>
      </c>
      <c r="CI84" s="267" t="n">
        <v>0</v>
      </c>
      <c r="CJ84" s="267" t="n">
        <v>0</v>
      </c>
      <c r="CK84" s="267" t="n">
        <v>0</v>
      </c>
      <c r="CL84" s="267" t="n">
        <v>0</v>
      </c>
    </row>
    <row r="85" s="112" customFormat="true" ht="12.75" hidden="false" customHeight="false" outlineLevel="0" collapsed="false">
      <c r="A85" s="132" t="s">
        <v>97</v>
      </c>
      <c r="B85" s="139" t="n">
        <f aca="false">X89</f>
        <v>50</v>
      </c>
      <c r="C85" s="140" t="n">
        <f aca="false">AL89</f>
        <v>1</v>
      </c>
      <c r="D85" s="139" t="n">
        <f aca="false">Y89</f>
        <v>17</v>
      </c>
      <c r="E85" s="140" t="n">
        <f aca="false">AM89</f>
        <v>0</v>
      </c>
      <c r="F85" s="139" t="n">
        <f aca="false">Z89</f>
        <v>0</v>
      </c>
      <c r="G85" s="140" t="n">
        <f aca="false">AN89</f>
        <v>0</v>
      </c>
      <c r="H85" s="139" t="n">
        <f aca="false">AA89</f>
        <v>0</v>
      </c>
      <c r="I85" s="140" t="n">
        <f aca="false">AO89</f>
        <v>0</v>
      </c>
      <c r="J85" s="139" t="n">
        <f aca="false">AB89</f>
        <v>0</v>
      </c>
      <c r="K85" s="140" t="n">
        <f aca="false">AP89</f>
        <v>0</v>
      </c>
      <c r="L85" s="139" t="n">
        <f aca="false">AC89</f>
        <v>0</v>
      </c>
      <c r="M85" s="140" t="n">
        <f aca="false">AQ89</f>
        <v>0</v>
      </c>
      <c r="N85" s="139" t="n">
        <f aca="false">AD89</f>
        <v>0</v>
      </c>
      <c r="O85" s="140" t="n">
        <f aca="false">AR89</f>
        <v>0</v>
      </c>
      <c r="P85" s="139" t="n">
        <f aca="false">AE89</f>
        <v>0</v>
      </c>
      <c r="Q85" s="140" t="n">
        <f aca="false">AS89</f>
        <v>0</v>
      </c>
      <c r="R85" s="139" t="n">
        <f aca="false">SUM(AF89:AI89)</f>
        <v>0</v>
      </c>
      <c r="S85" s="140" t="n">
        <f aca="false">SUM(AT89:AW89)</f>
        <v>0</v>
      </c>
      <c r="T85" s="139" t="n">
        <f aca="false">SUM(B85,D85,F85,H85,J85,L85,N85,P85,R85,)</f>
        <v>67</v>
      </c>
      <c r="U85" s="140" t="n">
        <f aca="false">SUM(C85,E85,G85,I85,K85,M85,O85,Q85,S85)</f>
        <v>1</v>
      </c>
      <c r="V85" s="136"/>
      <c r="W85" s="111"/>
      <c r="X85" s="1" t="n">
        <f aca="false">BA40</f>
        <v>255</v>
      </c>
      <c r="Y85" s="1" t="n">
        <f aca="false">BB40</f>
        <v>26</v>
      </c>
      <c r="Z85" s="1" t="n">
        <f aca="false">BC40</f>
        <v>0</v>
      </c>
      <c r="AA85" s="1" t="n">
        <f aca="false">BD40</f>
        <v>0</v>
      </c>
      <c r="AB85" s="1" t="n">
        <f aca="false">BE40</f>
        <v>0</v>
      </c>
      <c r="AC85" s="1" t="n">
        <f aca="false">BF40</f>
        <v>0</v>
      </c>
      <c r="AD85" s="1" t="n">
        <f aca="false">BG40</f>
        <v>0</v>
      </c>
      <c r="AE85" s="1" t="n">
        <f aca="false">BH40</f>
        <v>0</v>
      </c>
      <c r="AF85" s="1" t="n">
        <f aca="false">BI40</f>
        <v>0</v>
      </c>
      <c r="AG85" s="1" t="n">
        <f aca="false">BJ40</f>
        <v>0</v>
      </c>
      <c r="AH85" s="1" t="n">
        <f aca="false">BK40</f>
        <v>0</v>
      </c>
      <c r="AI85" s="1" t="n">
        <f aca="false">BL40</f>
        <v>0</v>
      </c>
      <c r="AL85" s="1" t="n">
        <f aca="false">BN35</f>
        <v>4</v>
      </c>
      <c r="AM85" s="1" t="n">
        <f aca="false">BO35</f>
        <v>1</v>
      </c>
      <c r="AN85" s="1" t="n">
        <f aca="false">BP35</f>
        <v>0</v>
      </c>
      <c r="AO85" s="1" t="n">
        <f aca="false">BQ35</f>
        <v>0</v>
      </c>
      <c r="AP85" s="1" t="n">
        <f aca="false">BR35</f>
        <v>0</v>
      </c>
      <c r="AQ85" s="1" t="n">
        <f aca="false">BS35</f>
        <v>0</v>
      </c>
      <c r="AR85" s="1" t="n">
        <f aca="false">BT35</f>
        <v>0</v>
      </c>
      <c r="AS85" s="1" t="n">
        <f aca="false">BU35</f>
        <v>0</v>
      </c>
      <c r="AT85" s="1" t="n">
        <f aca="false">BV35</f>
        <v>0</v>
      </c>
      <c r="AU85" s="1" t="n">
        <f aca="false">BW35</f>
        <v>0</v>
      </c>
      <c r="AV85" s="1" t="n">
        <f aca="false">BX35</f>
        <v>0</v>
      </c>
      <c r="AW85" s="1" t="n">
        <f aca="false">BY35</f>
        <v>0</v>
      </c>
      <c r="BA85" s="267" t="n">
        <f aca="false">BN80+CA80</f>
        <v>6</v>
      </c>
      <c r="BB85" s="267" t="n">
        <f aca="false">BO80+CB80</f>
        <v>0</v>
      </c>
      <c r="BC85" s="267" t="n">
        <f aca="false">BP80+CC80</f>
        <v>0</v>
      </c>
      <c r="BD85" s="267" t="n">
        <f aca="false">BQ80+CD80</f>
        <v>0</v>
      </c>
      <c r="BE85" s="267" t="n">
        <f aca="false">BR80+CE80</f>
        <v>0</v>
      </c>
      <c r="BF85" s="267" t="n">
        <f aca="false">BS80+CF80</f>
        <v>0</v>
      </c>
      <c r="BG85" s="267" t="n">
        <f aca="false">BT80+CG80</f>
        <v>0</v>
      </c>
      <c r="BH85" s="267" t="n">
        <f aca="false">BU80+CH80</f>
        <v>0</v>
      </c>
      <c r="BI85" s="267" t="n">
        <f aca="false">BV80+CI80</f>
        <v>0</v>
      </c>
      <c r="BJ85" s="267" t="n">
        <f aca="false">BW80+CJ80</f>
        <v>0</v>
      </c>
      <c r="BK85" s="267" t="n">
        <f aca="false">BX80+CK80</f>
        <v>0</v>
      </c>
      <c r="BL85" s="267" t="n">
        <f aca="false">BY80+CL80</f>
        <v>0</v>
      </c>
      <c r="BM85" s="269"/>
      <c r="BN85" s="266" t="n">
        <v>1</v>
      </c>
      <c r="BO85" s="266" t="n">
        <v>0</v>
      </c>
      <c r="BP85" s="266" t="n">
        <v>0</v>
      </c>
      <c r="BQ85" s="266" t="n">
        <v>0</v>
      </c>
      <c r="BR85" s="266" t="n">
        <v>0</v>
      </c>
      <c r="BS85" s="266" t="n">
        <v>0</v>
      </c>
      <c r="BT85" s="266" t="n">
        <v>0</v>
      </c>
      <c r="BU85" s="266" t="n">
        <v>0</v>
      </c>
      <c r="BV85" s="266" t="n">
        <v>0</v>
      </c>
      <c r="BW85" s="266" t="n">
        <v>0</v>
      </c>
      <c r="BX85" s="266" t="n">
        <v>0</v>
      </c>
      <c r="BY85" s="266" t="n">
        <v>0</v>
      </c>
      <c r="BZ85" s="99"/>
      <c r="CA85" s="267" t="n">
        <v>105</v>
      </c>
      <c r="CB85" s="267" t="n">
        <v>11</v>
      </c>
      <c r="CC85" s="267" t="n">
        <v>0</v>
      </c>
      <c r="CD85" s="267" t="n">
        <v>0</v>
      </c>
      <c r="CE85" s="267" t="n">
        <v>0</v>
      </c>
      <c r="CF85" s="267" t="n">
        <v>0</v>
      </c>
      <c r="CG85" s="267" t="n">
        <v>0</v>
      </c>
      <c r="CH85" s="267" t="n">
        <v>0</v>
      </c>
      <c r="CI85" s="267" t="n">
        <v>0</v>
      </c>
      <c r="CJ85" s="267" t="n">
        <v>0</v>
      </c>
      <c r="CK85" s="267" t="n">
        <v>0</v>
      </c>
      <c r="CL85" s="267" t="n">
        <v>0</v>
      </c>
    </row>
    <row r="86" s="112" customFormat="true" ht="12.75" hidden="false" customHeight="false" outlineLevel="0" collapsed="false">
      <c r="A86" s="132" t="s">
        <v>98</v>
      </c>
      <c r="B86" s="139" t="n">
        <f aca="false">X90</f>
        <v>58</v>
      </c>
      <c r="C86" s="140" t="n">
        <f aca="false">AL90</f>
        <v>1</v>
      </c>
      <c r="D86" s="139" t="n">
        <f aca="false">Y90</f>
        <v>14</v>
      </c>
      <c r="E86" s="140" t="n">
        <f aca="false">AM90</f>
        <v>0</v>
      </c>
      <c r="F86" s="139" t="n">
        <f aca="false">Z90</f>
        <v>0</v>
      </c>
      <c r="G86" s="140" t="n">
        <f aca="false">AN90</f>
        <v>0</v>
      </c>
      <c r="H86" s="139" t="n">
        <f aca="false">AA90</f>
        <v>0</v>
      </c>
      <c r="I86" s="140" t="n">
        <f aca="false">AO90</f>
        <v>0</v>
      </c>
      <c r="J86" s="139" t="n">
        <f aca="false">AB90</f>
        <v>0</v>
      </c>
      <c r="K86" s="140" t="n">
        <f aca="false">AP90</f>
        <v>0</v>
      </c>
      <c r="L86" s="139" t="n">
        <f aca="false">AC90</f>
        <v>0</v>
      </c>
      <c r="M86" s="140" t="n">
        <f aca="false">AQ90</f>
        <v>0</v>
      </c>
      <c r="N86" s="139" t="n">
        <f aca="false">AD90</f>
        <v>0</v>
      </c>
      <c r="O86" s="140" t="n">
        <f aca="false">AR90</f>
        <v>0</v>
      </c>
      <c r="P86" s="139" t="n">
        <f aca="false">AE90</f>
        <v>0</v>
      </c>
      <c r="Q86" s="140" t="n">
        <f aca="false">AS90</f>
        <v>0</v>
      </c>
      <c r="R86" s="139" t="n">
        <f aca="false">SUM(AF90:AI90)</f>
        <v>0</v>
      </c>
      <c r="S86" s="140" t="n">
        <f aca="false">SUM(AT90:AW90)</f>
        <v>0</v>
      </c>
      <c r="T86" s="139" t="n">
        <f aca="false">SUM(B86,D86,F86,H86,J86,L86,N86,P86,R86,)</f>
        <v>72</v>
      </c>
      <c r="U86" s="140" t="n">
        <f aca="false">SUM(C86,E86,G86,I86,K86,M86,O86,Q86,S86)</f>
        <v>1</v>
      </c>
      <c r="V86" s="136"/>
      <c r="W86" s="111"/>
      <c r="X86" s="1" t="n">
        <f aca="false">BA41</f>
        <v>141</v>
      </c>
      <c r="Y86" s="1" t="n">
        <f aca="false">BB41</f>
        <v>28</v>
      </c>
      <c r="Z86" s="1" t="n">
        <f aca="false">BC41</f>
        <v>0</v>
      </c>
      <c r="AA86" s="1" t="n">
        <f aca="false">BD41</f>
        <v>0</v>
      </c>
      <c r="AB86" s="1" t="n">
        <f aca="false">BE41</f>
        <v>0</v>
      </c>
      <c r="AC86" s="1" t="n">
        <f aca="false">BF41</f>
        <v>0</v>
      </c>
      <c r="AD86" s="1" t="n">
        <f aca="false">BG41</f>
        <v>0</v>
      </c>
      <c r="AE86" s="1" t="n">
        <f aca="false">BH41</f>
        <v>0</v>
      </c>
      <c r="AF86" s="1" t="n">
        <f aca="false">BI41</f>
        <v>0</v>
      </c>
      <c r="AG86" s="1" t="n">
        <f aca="false">BJ41</f>
        <v>0</v>
      </c>
      <c r="AH86" s="1" t="n">
        <f aca="false">BK41</f>
        <v>0</v>
      </c>
      <c r="AI86" s="1" t="n">
        <f aca="false">BL41</f>
        <v>0</v>
      </c>
      <c r="AL86" s="1" t="n">
        <f aca="false">BN36</f>
        <v>2</v>
      </c>
      <c r="AM86" s="1" t="n">
        <f aca="false">BO36</f>
        <v>0</v>
      </c>
      <c r="AN86" s="1" t="n">
        <f aca="false">BP36</f>
        <v>0</v>
      </c>
      <c r="AO86" s="1" t="n">
        <f aca="false">BQ36</f>
        <v>0</v>
      </c>
      <c r="AP86" s="1" t="n">
        <f aca="false">BR36</f>
        <v>0</v>
      </c>
      <c r="AQ86" s="1" t="n">
        <f aca="false">BS36</f>
        <v>0</v>
      </c>
      <c r="AR86" s="1" t="n">
        <f aca="false">BT36</f>
        <v>0</v>
      </c>
      <c r="AS86" s="1" t="n">
        <f aca="false">BU36</f>
        <v>0</v>
      </c>
      <c r="AT86" s="1" t="n">
        <f aca="false">BV36</f>
        <v>0</v>
      </c>
      <c r="AU86" s="1" t="n">
        <f aca="false">BW36</f>
        <v>0</v>
      </c>
      <c r="AV86" s="1" t="n">
        <f aca="false">BX36</f>
        <v>0</v>
      </c>
      <c r="AW86" s="1" t="n">
        <f aca="false">BY36</f>
        <v>0</v>
      </c>
      <c r="BA86" s="267" t="n">
        <f aca="false">BN81+CA81</f>
        <v>18</v>
      </c>
      <c r="BB86" s="267" t="n">
        <f aca="false">BO81+CB81</f>
        <v>2</v>
      </c>
      <c r="BC86" s="267" t="n">
        <f aca="false">BP81+CC81</f>
        <v>0</v>
      </c>
      <c r="BD86" s="267" t="n">
        <f aca="false">BQ81+CD81</f>
        <v>0</v>
      </c>
      <c r="BE86" s="267" t="n">
        <f aca="false">BR81+CE81</f>
        <v>0</v>
      </c>
      <c r="BF86" s="267" t="n">
        <f aca="false">BS81+CF81</f>
        <v>0</v>
      </c>
      <c r="BG86" s="267" t="n">
        <f aca="false">BT81+CG81</f>
        <v>0</v>
      </c>
      <c r="BH86" s="267" t="n">
        <f aca="false">BU81+CH81</f>
        <v>0</v>
      </c>
      <c r="BI86" s="267" t="n">
        <f aca="false">BV81+CI81</f>
        <v>0</v>
      </c>
      <c r="BJ86" s="267" t="n">
        <f aca="false">BW81+CJ81</f>
        <v>0</v>
      </c>
      <c r="BK86" s="267" t="n">
        <f aca="false">BX81+CK81</f>
        <v>0</v>
      </c>
      <c r="BL86" s="267" t="n">
        <f aca="false">BY81+CL81</f>
        <v>0</v>
      </c>
      <c r="BM86" s="269"/>
      <c r="BN86" s="266" t="n">
        <v>0</v>
      </c>
      <c r="BO86" s="266" t="n">
        <v>0</v>
      </c>
      <c r="BP86" s="266" t="n">
        <v>0</v>
      </c>
      <c r="BQ86" s="266" t="n">
        <v>0</v>
      </c>
      <c r="BR86" s="266" t="n">
        <v>0</v>
      </c>
      <c r="BS86" s="266" t="n">
        <v>0</v>
      </c>
      <c r="BT86" s="266" t="n">
        <v>0</v>
      </c>
      <c r="BU86" s="266" t="n">
        <v>0</v>
      </c>
      <c r="BV86" s="266" t="n">
        <v>0</v>
      </c>
      <c r="BW86" s="266" t="n">
        <v>0</v>
      </c>
      <c r="BX86" s="266" t="n">
        <v>0</v>
      </c>
      <c r="BY86" s="266" t="n">
        <v>0</v>
      </c>
      <c r="BZ86" s="99"/>
      <c r="CA86" s="267" t="n">
        <v>58</v>
      </c>
      <c r="CB86" s="267" t="n">
        <v>14</v>
      </c>
      <c r="CC86" s="267" t="n">
        <v>0</v>
      </c>
      <c r="CD86" s="267" t="n">
        <v>0</v>
      </c>
      <c r="CE86" s="267" t="n">
        <v>0</v>
      </c>
      <c r="CF86" s="267" t="n">
        <v>0</v>
      </c>
      <c r="CG86" s="267" t="n">
        <v>0</v>
      </c>
      <c r="CH86" s="267" t="n">
        <v>0</v>
      </c>
      <c r="CI86" s="267" t="n">
        <v>0</v>
      </c>
      <c r="CJ86" s="267" t="n">
        <v>0</v>
      </c>
      <c r="CK86" s="267" t="n">
        <v>0</v>
      </c>
      <c r="CL86" s="267" t="n">
        <v>0</v>
      </c>
    </row>
    <row r="87" s="112" customFormat="true" ht="12.75" hidden="false" customHeight="false" outlineLevel="0" collapsed="false">
      <c r="A87" s="132" t="s">
        <v>99</v>
      </c>
      <c r="B87" s="139" t="n">
        <f aca="false">X91</f>
        <v>60</v>
      </c>
      <c r="C87" s="140" t="n">
        <f aca="false">AL91</f>
        <v>3</v>
      </c>
      <c r="D87" s="139" t="n">
        <f aca="false">Y91</f>
        <v>17</v>
      </c>
      <c r="E87" s="140" t="n">
        <f aca="false">AM91</f>
        <v>0</v>
      </c>
      <c r="F87" s="139" t="n">
        <f aca="false">Z91</f>
        <v>0</v>
      </c>
      <c r="G87" s="140" t="n">
        <f aca="false">AN91</f>
        <v>0</v>
      </c>
      <c r="H87" s="139" t="n">
        <f aca="false">AA91</f>
        <v>0</v>
      </c>
      <c r="I87" s="140" t="n">
        <f aca="false">AO91</f>
        <v>0</v>
      </c>
      <c r="J87" s="139" t="n">
        <f aca="false">AB91</f>
        <v>0</v>
      </c>
      <c r="K87" s="140" t="n">
        <f aca="false">AP91</f>
        <v>0</v>
      </c>
      <c r="L87" s="139" t="n">
        <f aca="false">AC91</f>
        <v>0</v>
      </c>
      <c r="M87" s="140" t="n">
        <f aca="false">AQ91</f>
        <v>0</v>
      </c>
      <c r="N87" s="139" t="n">
        <f aca="false">AD91</f>
        <v>0</v>
      </c>
      <c r="O87" s="140" t="n">
        <f aca="false">AR91</f>
        <v>0</v>
      </c>
      <c r="P87" s="139" t="n">
        <f aca="false">AE91</f>
        <v>0</v>
      </c>
      <c r="Q87" s="140" t="n">
        <f aca="false">AS91</f>
        <v>0</v>
      </c>
      <c r="R87" s="139" t="n">
        <f aca="false">SUM(AF91:AI91)</f>
        <v>0</v>
      </c>
      <c r="S87" s="140" t="n">
        <f aca="false">SUM(AT91:AW91)</f>
        <v>0</v>
      </c>
      <c r="T87" s="139" t="n">
        <f aca="false">SUM(B87,D87,F87,H87,J87,L87,N87,P87,R87,)</f>
        <v>77</v>
      </c>
      <c r="U87" s="140" t="n">
        <f aca="false">SUM(C87,E87,G87,I87,K87,M87,O87,Q87,S87)</f>
        <v>3</v>
      </c>
      <c r="V87" s="136"/>
      <c r="W87" s="111"/>
      <c r="X87" s="1" t="n">
        <f aca="false">BA42</f>
        <v>66</v>
      </c>
      <c r="Y87" s="1" t="n">
        <f aca="false">BB42</f>
        <v>17</v>
      </c>
      <c r="Z87" s="1" t="n">
        <f aca="false">BC42</f>
        <v>1</v>
      </c>
      <c r="AA87" s="1" t="n">
        <f aca="false">BD42</f>
        <v>0</v>
      </c>
      <c r="AB87" s="1" t="n">
        <f aca="false">BE42</f>
        <v>0</v>
      </c>
      <c r="AC87" s="1" t="n">
        <f aca="false">BF42</f>
        <v>0</v>
      </c>
      <c r="AD87" s="1" t="n">
        <f aca="false">BG42</f>
        <v>0</v>
      </c>
      <c r="AE87" s="1" t="n">
        <f aca="false">BH42</f>
        <v>0</v>
      </c>
      <c r="AF87" s="1" t="n">
        <f aca="false">BI42</f>
        <v>0</v>
      </c>
      <c r="AG87" s="1" t="n">
        <f aca="false">BJ42</f>
        <v>0</v>
      </c>
      <c r="AH87" s="1" t="n">
        <f aca="false">BK42</f>
        <v>0</v>
      </c>
      <c r="AI87" s="1" t="n">
        <f aca="false">BL42</f>
        <v>0</v>
      </c>
      <c r="AL87" s="1" t="n">
        <f aca="false">BN37</f>
        <v>2</v>
      </c>
      <c r="AM87" s="1" t="n">
        <f aca="false">BO37</f>
        <v>0</v>
      </c>
      <c r="AN87" s="1" t="n">
        <f aca="false">BP37</f>
        <v>0</v>
      </c>
      <c r="AO87" s="1" t="n">
        <f aca="false">BQ37</f>
        <v>0</v>
      </c>
      <c r="AP87" s="1" t="n">
        <f aca="false">BR37</f>
        <v>0</v>
      </c>
      <c r="AQ87" s="1" t="n">
        <f aca="false">BS37</f>
        <v>0</v>
      </c>
      <c r="AR87" s="1" t="n">
        <f aca="false">BT37</f>
        <v>0</v>
      </c>
      <c r="AS87" s="1" t="n">
        <f aca="false">BU37</f>
        <v>0</v>
      </c>
      <c r="AT87" s="1" t="n">
        <f aca="false">BV37</f>
        <v>0</v>
      </c>
      <c r="AU87" s="1" t="n">
        <f aca="false">BW37</f>
        <v>0</v>
      </c>
      <c r="AV87" s="1" t="n">
        <f aca="false">BX37</f>
        <v>0</v>
      </c>
      <c r="AW87" s="1" t="n">
        <f aca="false">BY37</f>
        <v>0</v>
      </c>
      <c r="BA87" s="267" t="n">
        <f aca="false">BN82+CA82</f>
        <v>91</v>
      </c>
      <c r="BB87" s="267" t="n">
        <f aca="false">BO82+CB82</f>
        <v>23</v>
      </c>
      <c r="BC87" s="267" t="n">
        <f aca="false">BP82+CC82</f>
        <v>2</v>
      </c>
      <c r="BD87" s="267" t="n">
        <f aca="false">BQ82+CD82</f>
        <v>0</v>
      </c>
      <c r="BE87" s="267" t="n">
        <f aca="false">BR82+CE82</f>
        <v>0</v>
      </c>
      <c r="BF87" s="267" t="n">
        <f aca="false">BS82+CF82</f>
        <v>0</v>
      </c>
      <c r="BG87" s="267" t="n">
        <f aca="false">BT82+CG82</f>
        <v>0</v>
      </c>
      <c r="BH87" s="267" t="n">
        <f aca="false">BU82+CH82</f>
        <v>0</v>
      </c>
      <c r="BI87" s="267" t="n">
        <f aca="false">BV82+CI82</f>
        <v>0</v>
      </c>
      <c r="BJ87" s="267" t="n">
        <f aca="false">BW82+CJ82</f>
        <v>0</v>
      </c>
      <c r="BK87" s="267" t="n">
        <f aca="false">BX82+CK82</f>
        <v>0</v>
      </c>
      <c r="BL87" s="267" t="n">
        <f aca="false">BY82+CL82</f>
        <v>0</v>
      </c>
      <c r="BM87" s="269"/>
      <c r="BN87" s="266" t="n">
        <v>1</v>
      </c>
      <c r="BO87" s="266" t="n">
        <v>0</v>
      </c>
      <c r="BP87" s="266" t="n">
        <v>0</v>
      </c>
      <c r="BQ87" s="266" t="n">
        <v>0</v>
      </c>
      <c r="BR87" s="266" t="n">
        <v>0</v>
      </c>
      <c r="BS87" s="266" t="n">
        <v>0</v>
      </c>
      <c r="BT87" s="266" t="n">
        <v>0</v>
      </c>
      <c r="BU87" s="266" t="n">
        <v>0</v>
      </c>
      <c r="BV87" s="266" t="n">
        <v>0</v>
      </c>
      <c r="BW87" s="266" t="n">
        <v>0</v>
      </c>
      <c r="BX87" s="266" t="n">
        <v>0</v>
      </c>
      <c r="BY87" s="266" t="n">
        <v>0</v>
      </c>
      <c r="BZ87" s="99"/>
      <c r="CA87" s="267" t="n">
        <v>67</v>
      </c>
      <c r="CB87" s="267" t="n">
        <v>19</v>
      </c>
      <c r="CC87" s="267" t="n">
        <v>1</v>
      </c>
      <c r="CD87" s="267" t="n">
        <v>0</v>
      </c>
      <c r="CE87" s="267" t="n">
        <v>0</v>
      </c>
      <c r="CF87" s="267" t="n">
        <v>0</v>
      </c>
      <c r="CG87" s="267" t="n">
        <v>0</v>
      </c>
      <c r="CH87" s="267" t="n">
        <v>0</v>
      </c>
      <c r="CI87" s="267" t="n">
        <v>0</v>
      </c>
      <c r="CJ87" s="267" t="n">
        <v>0</v>
      </c>
      <c r="CK87" s="267" t="n">
        <v>0</v>
      </c>
      <c r="CL87" s="267" t="n">
        <v>0</v>
      </c>
    </row>
    <row r="88" s="112" customFormat="true" ht="12.75" hidden="false" customHeight="false" outlineLevel="0" collapsed="false">
      <c r="A88" s="132" t="s">
        <v>100</v>
      </c>
      <c r="B88" s="139" t="n">
        <f aca="false">X92</f>
        <v>83</v>
      </c>
      <c r="C88" s="140" t="n">
        <f aca="false">AL92</f>
        <v>1</v>
      </c>
      <c r="D88" s="139" t="n">
        <f aca="false">Y92</f>
        <v>12</v>
      </c>
      <c r="E88" s="140" t="n">
        <f aca="false">AM92</f>
        <v>0</v>
      </c>
      <c r="F88" s="139" t="n">
        <f aca="false">Z92</f>
        <v>2</v>
      </c>
      <c r="G88" s="140" t="n">
        <f aca="false">AN92</f>
        <v>0</v>
      </c>
      <c r="H88" s="139" t="n">
        <f aca="false">AA92</f>
        <v>0</v>
      </c>
      <c r="I88" s="140" t="n">
        <f aca="false">AO92</f>
        <v>0</v>
      </c>
      <c r="J88" s="139" t="n">
        <f aca="false">AB92</f>
        <v>0</v>
      </c>
      <c r="K88" s="140" t="n">
        <f aca="false">AP92</f>
        <v>0</v>
      </c>
      <c r="L88" s="139" t="n">
        <f aca="false">AC92</f>
        <v>0</v>
      </c>
      <c r="M88" s="140" t="n">
        <f aca="false">AQ92</f>
        <v>0</v>
      </c>
      <c r="N88" s="139" t="n">
        <f aca="false">AD92</f>
        <v>0</v>
      </c>
      <c r="O88" s="140" t="n">
        <f aca="false">AR92</f>
        <v>0</v>
      </c>
      <c r="P88" s="139" t="n">
        <f aca="false">AE92</f>
        <v>0</v>
      </c>
      <c r="Q88" s="140" t="n">
        <f aca="false">AS92</f>
        <v>0</v>
      </c>
      <c r="R88" s="139" t="n">
        <f aca="false">SUM(AF92:AI92)</f>
        <v>0</v>
      </c>
      <c r="S88" s="140" t="n">
        <f aca="false">SUM(AT92:AW92)</f>
        <v>0</v>
      </c>
      <c r="T88" s="139" t="n">
        <f aca="false">SUM(B88,D88,F88,H88,J88,L88,N88,P88,R88,)</f>
        <v>97</v>
      </c>
      <c r="U88" s="140" t="n">
        <f aca="false">SUM(C88,E88,G88,I88,K88,M88,O88,Q88,S88)</f>
        <v>1</v>
      </c>
      <c r="V88" s="136"/>
      <c r="W88" s="111"/>
      <c r="X88" s="1" t="n">
        <f aca="false">BA43</f>
        <v>53</v>
      </c>
      <c r="Y88" s="1" t="n">
        <f aca="false">BB43</f>
        <v>14</v>
      </c>
      <c r="Z88" s="1" t="n">
        <f aca="false">BC43</f>
        <v>1</v>
      </c>
      <c r="AA88" s="1" t="n">
        <f aca="false">BD43</f>
        <v>0</v>
      </c>
      <c r="AB88" s="1" t="n">
        <f aca="false">BE43</f>
        <v>0</v>
      </c>
      <c r="AC88" s="1" t="n">
        <f aca="false">BF43</f>
        <v>0</v>
      </c>
      <c r="AD88" s="1" t="n">
        <f aca="false">BG43</f>
        <v>0</v>
      </c>
      <c r="AE88" s="1" t="n">
        <f aca="false">BH43</f>
        <v>0</v>
      </c>
      <c r="AF88" s="1" t="n">
        <f aca="false">BI43</f>
        <v>0</v>
      </c>
      <c r="AG88" s="1" t="n">
        <f aca="false">BJ43</f>
        <v>0</v>
      </c>
      <c r="AH88" s="1" t="n">
        <f aca="false">BK43</f>
        <v>0</v>
      </c>
      <c r="AI88" s="1" t="n">
        <f aca="false">BL43</f>
        <v>0</v>
      </c>
      <c r="AL88" s="1" t="n">
        <f aca="false">BN38</f>
        <v>0</v>
      </c>
      <c r="AM88" s="1" t="n">
        <f aca="false">BO38</f>
        <v>0</v>
      </c>
      <c r="AN88" s="1" t="n">
        <f aca="false">BP38</f>
        <v>0</v>
      </c>
      <c r="AO88" s="1" t="n">
        <f aca="false">BQ38</f>
        <v>0</v>
      </c>
      <c r="AP88" s="1" t="n">
        <f aca="false">BR38</f>
        <v>0</v>
      </c>
      <c r="AQ88" s="1" t="n">
        <f aca="false">BS38</f>
        <v>0</v>
      </c>
      <c r="AR88" s="1" t="n">
        <f aca="false">BT38</f>
        <v>0</v>
      </c>
      <c r="AS88" s="1" t="n">
        <f aca="false">BU38</f>
        <v>0</v>
      </c>
      <c r="AT88" s="1" t="n">
        <f aca="false">BV38</f>
        <v>0</v>
      </c>
      <c r="AU88" s="1" t="n">
        <f aca="false">BW38</f>
        <v>0</v>
      </c>
      <c r="AV88" s="1" t="n">
        <f aca="false">BX38</f>
        <v>0</v>
      </c>
      <c r="AW88" s="1" t="n">
        <f aca="false">BY38</f>
        <v>0</v>
      </c>
      <c r="BA88" s="267" t="n">
        <f aca="false">BN83+CA83</f>
        <v>283</v>
      </c>
      <c r="BB88" s="267" t="n">
        <f aca="false">BO83+CB83</f>
        <v>25</v>
      </c>
      <c r="BC88" s="267" t="n">
        <f aca="false">BP83+CC83</f>
        <v>1</v>
      </c>
      <c r="BD88" s="267" t="n">
        <f aca="false">BQ83+CD83</f>
        <v>0</v>
      </c>
      <c r="BE88" s="267" t="n">
        <f aca="false">BR83+CE83</f>
        <v>0</v>
      </c>
      <c r="BF88" s="267" t="n">
        <f aca="false">BS83+CF83</f>
        <v>0</v>
      </c>
      <c r="BG88" s="267" t="n">
        <f aca="false">BT83+CG83</f>
        <v>0</v>
      </c>
      <c r="BH88" s="267" t="n">
        <f aca="false">BU83+CH83</f>
        <v>0</v>
      </c>
      <c r="BI88" s="267" t="n">
        <f aca="false">BV83+CI83</f>
        <v>0</v>
      </c>
      <c r="BJ88" s="267" t="n">
        <f aca="false">BW83+CJ83</f>
        <v>0</v>
      </c>
      <c r="BK88" s="267" t="n">
        <f aca="false">BX83+CK83</f>
        <v>0</v>
      </c>
      <c r="BL88" s="267" t="n">
        <f aca="false">BY83+CL83</f>
        <v>0</v>
      </c>
      <c r="BM88" s="269"/>
      <c r="BN88" s="266" t="n">
        <v>0</v>
      </c>
      <c r="BO88" s="266" t="n">
        <v>1</v>
      </c>
      <c r="BP88" s="266" t="n">
        <v>0</v>
      </c>
      <c r="BQ88" s="266" t="n">
        <v>0</v>
      </c>
      <c r="BR88" s="266" t="n">
        <v>0</v>
      </c>
      <c r="BS88" s="266" t="n">
        <v>0</v>
      </c>
      <c r="BT88" s="266" t="n">
        <v>0</v>
      </c>
      <c r="BU88" s="266" t="n">
        <v>0</v>
      </c>
      <c r="BV88" s="266" t="n">
        <v>0</v>
      </c>
      <c r="BW88" s="266" t="n">
        <v>0</v>
      </c>
      <c r="BX88" s="266" t="n">
        <v>0</v>
      </c>
      <c r="BY88" s="266" t="n">
        <v>0</v>
      </c>
      <c r="BZ88" s="99"/>
      <c r="CA88" s="267" t="n">
        <v>63</v>
      </c>
      <c r="CB88" s="267" t="n">
        <v>27</v>
      </c>
      <c r="CC88" s="267" t="n">
        <v>0</v>
      </c>
      <c r="CD88" s="267" t="n">
        <v>0</v>
      </c>
      <c r="CE88" s="267" t="n">
        <v>0</v>
      </c>
      <c r="CF88" s="267" t="n">
        <v>0</v>
      </c>
      <c r="CG88" s="267" t="n">
        <v>0</v>
      </c>
      <c r="CH88" s="267" t="n">
        <v>0</v>
      </c>
      <c r="CI88" s="267" t="n">
        <v>0</v>
      </c>
      <c r="CJ88" s="267" t="n">
        <v>0</v>
      </c>
      <c r="CK88" s="267" t="n">
        <v>0</v>
      </c>
      <c r="CL88" s="267" t="n">
        <v>0</v>
      </c>
    </row>
    <row r="89" s="112" customFormat="true" ht="12.75" hidden="false" customHeight="false" outlineLevel="0" collapsed="false">
      <c r="A89" s="132" t="s">
        <v>101</v>
      </c>
      <c r="B89" s="139" t="n">
        <f aca="false">X93</f>
        <v>92</v>
      </c>
      <c r="C89" s="140" t="n">
        <f aca="false">AL93</f>
        <v>3</v>
      </c>
      <c r="D89" s="139" t="n">
        <f aca="false">Y93</f>
        <v>13</v>
      </c>
      <c r="E89" s="140" t="n">
        <f aca="false">AM93</f>
        <v>0</v>
      </c>
      <c r="F89" s="139" t="n">
        <f aca="false">Z93</f>
        <v>0</v>
      </c>
      <c r="G89" s="140" t="n">
        <f aca="false">AN93</f>
        <v>0</v>
      </c>
      <c r="H89" s="139" t="n">
        <f aca="false">AA93</f>
        <v>0</v>
      </c>
      <c r="I89" s="140" t="n">
        <f aca="false">AO93</f>
        <v>0</v>
      </c>
      <c r="J89" s="139" t="n">
        <f aca="false">AB93</f>
        <v>0</v>
      </c>
      <c r="K89" s="140" t="n">
        <f aca="false">AP93</f>
        <v>0</v>
      </c>
      <c r="L89" s="139" t="n">
        <f aca="false">AC93</f>
        <v>0</v>
      </c>
      <c r="M89" s="140" t="n">
        <f aca="false">AQ93</f>
        <v>0</v>
      </c>
      <c r="N89" s="139" t="n">
        <f aca="false">AD93</f>
        <v>0</v>
      </c>
      <c r="O89" s="140" t="n">
        <f aca="false">AR93</f>
        <v>0</v>
      </c>
      <c r="P89" s="139" t="n">
        <f aca="false">AE93</f>
        <v>0</v>
      </c>
      <c r="Q89" s="140" t="n">
        <f aca="false">AS93</f>
        <v>0</v>
      </c>
      <c r="R89" s="139" t="n">
        <f aca="false">SUM(AF93:AI93)</f>
        <v>0</v>
      </c>
      <c r="S89" s="140" t="n">
        <f aca="false">SUM(AT93:AW93)</f>
        <v>0</v>
      </c>
      <c r="T89" s="139" t="n">
        <f aca="false">SUM(B89,D89,F89,H89,J89,L89,N89,P89,R89,)</f>
        <v>105</v>
      </c>
      <c r="U89" s="140" t="n">
        <f aca="false">SUM(C89,E89,G89,I89,K89,M89,O89,Q89,S89)</f>
        <v>3</v>
      </c>
      <c r="V89" s="136"/>
      <c r="W89" s="111"/>
      <c r="X89" s="1" t="n">
        <f aca="false">BA44</f>
        <v>50</v>
      </c>
      <c r="Y89" s="1" t="n">
        <f aca="false">BB44</f>
        <v>17</v>
      </c>
      <c r="Z89" s="1" t="n">
        <f aca="false">BC44</f>
        <v>0</v>
      </c>
      <c r="AA89" s="1" t="n">
        <f aca="false">BD44</f>
        <v>0</v>
      </c>
      <c r="AB89" s="1" t="n">
        <f aca="false">BE44</f>
        <v>0</v>
      </c>
      <c r="AC89" s="1" t="n">
        <f aca="false">BF44</f>
        <v>0</v>
      </c>
      <c r="AD89" s="1" t="n">
        <f aca="false">BG44</f>
        <v>0</v>
      </c>
      <c r="AE89" s="1" t="n">
        <f aca="false">BH44</f>
        <v>0</v>
      </c>
      <c r="AF89" s="1" t="n">
        <f aca="false">BI44</f>
        <v>0</v>
      </c>
      <c r="AG89" s="1" t="n">
        <f aca="false">BJ44</f>
        <v>0</v>
      </c>
      <c r="AH89" s="1" t="n">
        <f aca="false">BK44</f>
        <v>0</v>
      </c>
      <c r="AI89" s="1" t="n">
        <f aca="false">BL44</f>
        <v>0</v>
      </c>
      <c r="AL89" s="1" t="n">
        <f aca="false">BN39</f>
        <v>1</v>
      </c>
      <c r="AM89" s="1" t="n">
        <f aca="false">BO39</f>
        <v>0</v>
      </c>
      <c r="AN89" s="1" t="n">
        <f aca="false">BP39</f>
        <v>0</v>
      </c>
      <c r="AO89" s="1" t="n">
        <f aca="false">BQ39</f>
        <v>0</v>
      </c>
      <c r="AP89" s="1" t="n">
        <f aca="false">BR39</f>
        <v>0</v>
      </c>
      <c r="AQ89" s="1" t="n">
        <f aca="false">BS39</f>
        <v>0</v>
      </c>
      <c r="AR89" s="1" t="n">
        <f aca="false">BT39</f>
        <v>0</v>
      </c>
      <c r="AS89" s="1" t="n">
        <f aca="false">BU39</f>
        <v>0</v>
      </c>
      <c r="AT89" s="1" t="n">
        <f aca="false">BV39</f>
        <v>0</v>
      </c>
      <c r="AU89" s="1" t="n">
        <f aca="false">BW39</f>
        <v>0</v>
      </c>
      <c r="AV89" s="1" t="n">
        <f aca="false">BX39</f>
        <v>0</v>
      </c>
      <c r="AW89" s="1" t="n">
        <f aca="false">BY39</f>
        <v>0</v>
      </c>
      <c r="BA89" s="267" t="n">
        <f aca="false">BN84+CA84</f>
        <v>149</v>
      </c>
      <c r="BB89" s="267" t="n">
        <f aca="false">BO84+CB84</f>
        <v>19</v>
      </c>
      <c r="BC89" s="267" t="n">
        <f aca="false">BP84+CC84</f>
        <v>1</v>
      </c>
      <c r="BD89" s="267" t="n">
        <f aca="false">BQ84+CD84</f>
        <v>0</v>
      </c>
      <c r="BE89" s="267" t="n">
        <f aca="false">BR84+CE84</f>
        <v>0</v>
      </c>
      <c r="BF89" s="267" t="n">
        <f aca="false">BS84+CF84</f>
        <v>0</v>
      </c>
      <c r="BG89" s="267" t="n">
        <f aca="false">BT84+CG84</f>
        <v>0</v>
      </c>
      <c r="BH89" s="267" t="n">
        <f aca="false">BU84+CH84</f>
        <v>0</v>
      </c>
      <c r="BI89" s="267" t="n">
        <f aca="false">BV84+CI84</f>
        <v>0</v>
      </c>
      <c r="BJ89" s="267" t="n">
        <f aca="false">BW84+CJ84</f>
        <v>0</v>
      </c>
      <c r="BK89" s="267" t="n">
        <f aca="false">BX84+CK84</f>
        <v>0</v>
      </c>
      <c r="BL89" s="267" t="n">
        <f aca="false">BY84+CL84</f>
        <v>0</v>
      </c>
      <c r="BM89" s="269"/>
      <c r="BN89" s="266" t="n">
        <v>1</v>
      </c>
      <c r="BO89" s="266" t="n">
        <v>0</v>
      </c>
      <c r="BP89" s="266" t="n">
        <v>0</v>
      </c>
      <c r="BQ89" s="266" t="n">
        <v>0</v>
      </c>
      <c r="BR89" s="266" t="n">
        <v>0</v>
      </c>
      <c r="BS89" s="266" t="n">
        <v>0</v>
      </c>
      <c r="BT89" s="266" t="n">
        <v>0</v>
      </c>
      <c r="BU89" s="266" t="n">
        <v>0</v>
      </c>
      <c r="BV89" s="266" t="n">
        <v>0</v>
      </c>
      <c r="BW89" s="266" t="n">
        <v>0</v>
      </c>
      <c r="BX89" s="266" t="n">
        <v>0</v>
      </c>
      <c r="BY89" s="266" t="n">
        <v>0</v>
      </c>
      <c r="BZ89" s="99"/>
      <c r="CA89" s="267" t="n">
        <v>61</v>
      </c>
      <c r="CB89" s="267" t="n">
        <v>16</v>
      </c>
      <c r="CC89" s="267" t="n">
        <v>0</v>
      </c>
      <c r="CD89" s="267" t="n">
        <v>0</v>
      </c>
      <c r="CE89" s="267" t="n">
        <v>0</v>
      </c>
      <c r="CF89" s="267" t="n">
        <v>0</v>
      </c>
      <c r="CG89" s="267" t="n">
        <v>0</v>
      </c>
      <c r="CH89" s="267" t="n">
        <v>0</v>
      </c>
      <c r="CI89" s="267" t="n">
        <v>0</v>
      </c>
      <c r="CJ89" s="267" t="n">
        <v>0</v>
      </c>
      <c r="CK89" s="267" t="n">
        <v>0</v>
      </c>
      <c r="CL89" s="267" t="n">
        <v>0</v>
      </c>
    </row>
    <row r="90" s="112" customFormat="true" ht="12.75" hidden="false" customHeight="false" outlineLevel="0" collapsed="false">
      <c r="A90" s="132" t="s">
        <v>102</v>
      </c>
      <c r="B90" s="139" t="n">
        <f aca="false">X94</f>
        <v>92</v>
      </c>
      <c r="C90" s="140" t="n">
        <f aca="false">AL94</f>
        <v>1</v>
      </c>
      <c r="D90" s="139" t="n">
        <f aca="false">Y94</f>
        <v>12</v>
      </c>
      <c r="E90" s="140" t="n">
        <f aca="false">AM94</f>
        <v>0</v>
      </c>
      <c r="F90" s="139" t="n">
        <f aca="false">Z94</f>
        <v>2</v>
      </c>
      <c r="G90" s="140" t="n">
        <f aca="false">AN94</f>
        <v>0</v>
      </c>
      <c r="H90" s="139" t="n">
        <f aca="false">AA94</f>
        <v>0</v>
      </c>
      <c r="I90" s="140" t="n">
        <f aca="false">AO94</f>
        <v>0</v>
      </c>
      <c r="J90" s="139" t="n">
        <f aca="false">AB94</f>
        <v>0</v>
      </c>
      <c r="K90" s="140" t="n">
        <f aca="false">AP94</f>
        <v>0</v>
      </c>
      <c r="L90" s="139" t="n">
        <f aca="false">AC94</f>
        <v>0</v>
      </c>
      <c r="M90" s="140" t="n">
        <f aca="false">AQ94</f>
        <v>0</v>
      </c>
      <c r="N90" s="139" t="n">
        <f aca="false">AD94</f>
        <v>0</v>
      </c>
      <c r="O90" s="140" t="n">
        <f aca="false">AR94</f>
        <v>0</v>
      </c>
      <c r="P90" s="139" t="n">
        <f aca="false">AE94</f>
        <v>0</v>
      </c>
      <c r="Q90" s="140" t="n">
        <f aca="false">AS94</f>
        <v>0</v>
      </c>
      <c r="R90" s="139" t="n">
        <f aca="false">SUM(AF94:AI94)</f>
        <v>0</v>
      </c>
      <c r="S90" s="140" t="n">
        <f aca="false">SUM(AT94:AW94)</f>
        <v>0</v>
      </c>
      <c r="T90" s="139" t="n">
        <f aca="false">SUM(B90,D90,F90,H90,J90,L90,N90,P90,R90,)</f>
        <v>106</v>
      </c>
      <c r="U90" s="140" t="n">
        <f aca="false">SUM(C90,E90,G90,I90,K90,M90,O90,Q90,S90)</f>
        <v>1</v>
      </c>
      <c r="V90" s="136"/>
      <c r="W90" s="111"/>
      <c r="X90" s="1" t="n">
        <f aca="false">BA45</f>
        <v>58</v>
      </c>
      <c r="Y90" s="1" t="n">
        <f aca="false">BB45</f>
        <v>14</v>
      </c>
      <c r="Z90" s="1" t="n">
        <f aca="false">BC45</f>
        <v>0</v>
      </c>
      <c r="AA90" s="1" t="n">
        <f aca="false">BD45</f>
        <v>0</v>
      </c>
      <c r="AB90" s="1" t="n">
        <f aca="false">BE45</f>
        <v>0</v>
      </c>
      <c r="AC90" s="1" t="n">
        <f aca="false">BF45</f>
        <v>0</v>
      </c>
      <c r="AD90" s="1" t="n">
        <f aca="false">BG45</f>
        <v>0</v>
      </c>
      <c r="AE90" s="1" t="n">
        <f aca="false">BH45</f>
        <v>0</v>
      </c>
      <c r="AF90" s="1" t="n">
        <f aca="false">BI45</f>
        <v>0</v>
      </c>
      <c r="AG90" s="1" t="n">
        <f aca="false">BJ45</f>
        <v>0</v>
      </c>
      <c r="AH90" s="1" t="n">
        <f aca="false">BK45</f>
        <v>0</v>
      </c>
      <c r="AI90" s="1" t="n">
        <f aca="false">BL45</f>
        <v>0</v>
      </c>
      <c r="AL90" s="1" t="n">
        <f aca="false">BN40</f>
        <v>1</v>
      </c>
      <c r="AM90" s="1" t="n">
        <f aca="false">BO40</f>
        <v>0</v>
      </c>
      <c r="AN90" s="1" t="n">
        <f aca="false">BP40</f>
        <v>0</v>
      </c>
      <c r="AO90" s="1" t="n">
        <f aca="false">BQ40</f>
        <v>0</v>
      </c>
      <c r="AP90" s="1" t="n">
        <f aca="false">BR40</f>
        <v>0</v>
      </c>
      <c r="AQ90" s="1" t="n">
        <f aca="false">BS40</f>
        <v>0</v>
      </c>
      <c r="AR90" s="1" t="n">
        <f aca="false">BT40</f>
        <v>0</v>
      </c>
      <c r="AS90" s="1" t="n">
        <f aca="false">BU40</f>
        <v>0</v>
      </c>
      <c r="AT90" s="1" t="n">
        <f aca="false">BV40</f>
        <v>0</v>
      </c>
      <c r="AU90" s="1" t="n">
        <f aca="false">BW40</f>
        <v>0</v>
      </c>
      <c r="AV90" s="1" t="n">
        <f aca="false">BX40</f>
        <v>0</v>
      </c>
      <c r="AW90" s="1" t="n">
        <f aca="false">BY40</f>
        <v>0</v>
      </c>
      <c r="BA90" s="267" t="n">
        <f aca="false">BN85+CA85</f>
        <v>106</v>
      </c>
      <c r="BB90" s="267" t="n">
        <f aca="false">BO85+CB85</f>
        <v>11</v>
      </c>
      <c r="BC90" s="267" t="n">
        <f aca="false">BP85+CC85</f>
        <v>0</v>
      </c>
      <c r="BD90" s="267" t="n">
        <f aca="false">BQ85+CD85</f>
        <v>0</v>
      </c>
      <c r="BE90" s="267" t="n">
        <f aca="false">BR85+CE85</f>
        <v>0</v>
      </c>
      <c r="BF90" s="267" t="n">
        <f aca="false">BS85+CF85</f>
        <v>0</v>
      </c>
      <c r="BG90" s="267" t="n">
        <f aca="false">BT85+CG85</f>
        <v>0</v>
      </c>
      <c r="BH90" s="267" t="n">
        <f aca="false">BU85+CH85</f>
        <v>0</v>
      </c>
      <c r="BI90" s="267" t="n">
        <f aca="false">BV85+CI85</f>
        <v>0</v>
      </c>
      <c r="BJ90" s="267" t="n">
        <f aca="false">BW85+CJ85</f>
        <v>0</v>
      </c>
      <c r="BK90" s="267" t="n">
        <f aca="false">BX85+CK85</f>
        <v>0</v>
      </c>
      <c r="BL90" s="267" t="n">
        <f aca="false">BY85+CL85</f>
        <v>0</v>
      </c>
      <c r="BM90" s="269"/>
      <c r="BN90" s="266" t="n">
        <v>0</v>
      </c>
      <c r="BO90" s="266" t="n">
        <v>0</v>
      </c>
      <c r="BP90" s="266" t="n">
        <v>0</v>
      </c>
      <c r="BQ90" s="266" t="n">
        <v>0</v>
      </c>
      <c r="BR90" s="266" t="n">
        <v>0</v>
      </c>
      <c r="BS90" s="266" t="n">
        <v>0</v>
      </c>
      <c r="BT90" s="266" t="n">
        <v>0</v>
      </c>
      <c r="BU90" s="266" t="n">
        <v>0</v>
      </c>
      <c r="BV90" s="266" t="n">
        <v>0</v>
      </c>
      <c r="BW90" s="266" t="n">
        <v>0</v>
      </c>
      <c r="BX90" s="266" t="n">
        <v>0</v>
      </c>
      <c r="BY90" s="266" t="n">
        <v>0</v>
      </c>
      <c r="BZ90" s="99"/>
      <c r="CA90" s="267" t="n">
        <v>57</v>
      </c>
      <c r="CB90" s="267" t="n">
        <v>13</v>
      </c>
      <c r="CC90" s="267" t="n">
        <v>0</v>
      </c>
      <c r="CD90" s="267" t="n">
        <v>0</v>
      </c>
      <c r="CE90" s="267" t="n">
        <v>0</v>
      </c>
      <c r="CF90" s="267" t="n">
        <v>0</v>
      </c>
      <c r="CG90" s="267" t="n">
        <v>0</v>
      </c>
      <c r="CH90" s="267" t="n">
        <v>0</v>
      </c>
      <c r="CI90" s="267" t="n">
        <v>0</v>
      </c>
      <c r="CJ90" s="267" t="n">
        <v>0</v>
      </c>
      <c r="CK90" s="267" t="n">
        <v>0</v>
      </c>
      <c r="CL90" s="267" t="n">
        <v>0</v>
      </c>
    </row>
    <row r="91" s="112" customFormat="true" ht="12.75" hidden="false" customHeight="false" outlineLevel="0" collapsed="false">
      <c r="A91" s="132" t="s">
        <v>103</v>
      </c>
      <c r="B91" s="139" t="n">
        <f aca="false">X95</f>
        <v>81</v>
      </c>
      <c r="C91" s="140" t="n">
        <f aca="false">AL95</f>
        <v>0</v>
      </c>
      <c r="D91" s="139" t="n">
        <f aca="false">Y95</f>
        <v>10</v>
      </c>
      <c r="E91" s="140" t="n">
        <f aca="false">AM95</f>
        <v>0</v>
      </c>
      <c r="F91" s="139" t="n">
        <f aca="false">Z95</f>
        <v>0</v>
      </c>
      <c r="G91" s="140" t="n">
        <f aca="false">AN95</f>
        <v>0</v>
      </c>
      <c r="H91" s="139" t="n">
        <f aca="false">AA95</f>
        <v>0</v>
      </c>
      <c r="I91" s="140" t="n">
        <f aca="false">AO95</f>
        <v>0</v>
      </c>
      <c r="J91" s="139" t="n">
        <f aca="false">AB95</f>
        <v>0</v>
      </c>
      <c r="K91" s="140" t="n">
        <f aca="false">AP95</f>
        <v>0</v>
      </c>
      <c r="L91" s="139" t="n">
        <f aca="false">AC95</f>
        <v>0</v>
      </c>
      <c r="M91" s="140" t="n">
        <f aca="false">AQ95</f>
        <v>0</v>
      </c>
      <c r="N91" s="139" t="n">
        <f aca="false">AD95</f>
        <v>0</v>
      </c>
      <c r="O91" s="140" t="n">
        <f aca="false">AR95</f>
        <v>0</v>
      </c>
      <c r="P91" s="139" t="n">
        <f aca="false">AE95</f>
        <v>0</v>
      </c>
      <c r="Q91" s="140" t="n">
        <f aca="false">AS95</f>
        <v>0</v>
      </c>
      <c r="R91" s="139" t="n">
        <f aca="false">SUM(AF95:AI95)</f>
        <v>0</v>
      </c>
      <c r="S91" s="140" t="n">
        <f aca="false">SUM(AT95:AW95)</f>
        <v>0</v>
      </c>
      <c r="T91" s="139" t="n">
        <f aca="false">SUM(B91,D91,F91,H91,J91,L91,N91,P91,R91,)</f>
        <v>91</v>
      </c>
      <c r="U91" s="140" t="n">
        <f aca="false">SUM(C91,E91,G91,I91,K91,M91,O91,Q91,S91)</f>
        <v>0</v>
      </c>
      <c r="V91" s="136"/>
      <c r="W91" s="111"/>
      <c r="X91" s="1" t="n">
        <f aca="false">BA46</f>
        <v>60</v>
      </c>
      <c r="Y91" s="1" t="n">
        <f aca="false">BB46</f>
        <v>17</v>
      </c>
      <c r="Z91" s="1" t="n">
        <f aca="false">BC46</f>
        <v>0</v>
      </c>
      <c r="AA91" s="1" t="n">
        <f aca="false">BD46</f>
        <v>0</v>
      </c>
      <c r="AB91" s="1" t="n">
        <f aca="false">BE46</f>
        <v>0</v>
      </c>
      <c r="AC91" s="1" t="n">
        <f aca="false">BF46</f>
        <v>0</v>
      </c>
      <c r="AD91" s="1" t="n">
        <f aca="false">BG46</f>
        <v>0</v>
      </c>
      <c r="AE91" s="1" t="n">
        <f aca="false">BH46</f>
        <v>0</v>
      </c>
      <c r="AF91" s="1" t="n">
        <f aca="false">BI46</f>
        <v>0</v>
      </c>
      <c r="AG91" s="1" t="n">
        <f aca="false">BJ46</f>
        <v>0</v>
      </c>
      <c r="AH91" s="1" t="n">
        <f aca="false">BK46</f>
        <v>0</v>
      </c>
      <c r="AI91" s="1" t="n">
        <f aca="false">BL46</f>
        <v>0</v>
      </c>
      <c r="AL91" s="1" t="n">
        <f aca="false">BN41</f>
        <v>3</v>
      </c>
      <c r="AM91" s="1" t="n">
        <f aca="false">BO41</f>
        <v>0</v>
      </c>
      <c r="AN91" s="1" t="n">
        <f aca="false">BP41</f>
        <v>0</v>
      </c>
      <c r="AO91" s="1" t="n">
        <f aca="false">BQ41</f>
        <v>0</v>
      </c>
      <c r="AP91" s="1" t="n">
        <f aca="false">BR41</f>
        <v>0</v>
      </c>
      <c r="AQ91" s="1" t="n">
        <f aca="false">BS41</f>
        <v>0</v>
      </c>
      <c r="AR91" s="1" t="n">
        <f aca="false">BT41</f>
        <v>0</v>
      </c>
      <c r="AS91" s="1" t="n">
        <f aca="false">BU41</f>
        <v>0</v>
      </c>
      <c r="AT91" s="1" t="n">
        <f aca="false">BV41</f>
        <v>0</v>
      </c>
      <c r="AU91" s="1" t="n">
        <f aca="false">BW41</f>
        <v>0</v>
      </c>
      <c r="AV91" s="1" t="n">
        <f aca="false">BX41</f>
        <v>0</v>
      </c>
      <c r="AW91" s="1" t="n">
        <f aca="false">BY41</f>
        <v>0</v>
      </c>
      <c r="BA91" s="267" t="n">
        <f aca="false">BN86+CA86</f>
        <v>58</v>
      </c>
      <c r="BB91" s="267" t="n">
        <f aca="false">BO86+CB86</f>
        <v>14</v>
      </c>
      <c r="BC91" s="267" t="n">
        <f aca="false">BP86+CC86</f>
        <v>0</v>
      </c>
      <c r="BD91" s="267" t="n">
        <f aca="false">BQ86+CD86</f>
        <v>0</v>
      </c>
      <c r="BE91" s="267" t="n">
        <f aca="false">BR86+CE86</f>
        <v>0</v>
      </c>
      <c r="BF91" s="267" t="n">
        <f aca="false">BS86+CF86</f>
        <v>0</v>
      </c>
      <c r="BG91" s="267" t="n">
        <f aca="false">BT86+CG86</f>
        <v>0</v>
      </c>
      <c r="BH91" s="267" t="n">
        <f aca="false">BU86+CH86</f>
        <v>0</v>
      </c>
      <c r="BI91" s="267" t="n">
        <f aca="false">BV86+CI86</f>
        <v>0</v>
      </c>
      <c r="BJ91" s="267" t="n">
        <f aca="false">BW86+CJ86</f>
        <v>0</v>
      </c>
      <c r="BK91" s="267" t="n">
        <f aca="false">BX86+CK86</f>
        <v>0</v>
      </c>
      <c r="BL91" s="267" t="n">
        <f aca="false">BY86+CL86</f>
        <v>0</v>
      </c>
      <c r="BM91" s="269"/>
      <c r="BN91" s="266" t="n">
        <v>2</v>
      </c>
      <c r="BO91" s="266" t="n">
        <v>0</v>
      </c>
      <c r="BP91" s="266" t="n">
        <v>0</v>
      </c>
      <c r="BQ91" s="266" t="n">
        <v>0</v>
      </c>
      <c r="BR91" s="266" t="n">
        <v>0</v>
      </c>
      <c r="BS91" s="266" t="n">
        <v>0</v>
      </c>
      <c r="BT91" s="266" t="n">
        <v>0</v>
      </c>
      <c r="BU91" s="266" t="n">
        <v>0</v>
      </c>
      <c r="BV91" s="266" t="n">
        <v>0</v>
      </c>
      <c r="BW91" s="266" t="n">
        <v>0</v>
      </c>
      <c r="BX91" s="266" t="n">
        <v>0</v>
      </c>
      <c r="BY91" s="266" t="n">
        <v>0</v>
      </c>
      <c r="BZ91" s="99"/>
      <c r="CA91" s="267" t="n">
        <v>83</v>
      </c>
      <c r="CB91" s="267" t="n">
        <v>16</v>
      </c>
      <c r="CC91" s="267" t="n">
        <v>0</v>
      </c>
      <c r="CD91" s="267" t="n">
        <v>0</v>
      </c>
      <c r="CE91" s="267" t="n">
        <v>0</v>
      </c>
      <c r="CF91" s="267" t="n">
        <v>0</v>
      </c>
      <c r="CG91" s="267" t="n">
        <v>0</v>
      </c>
      <c r="CH91" s="267" t="n">
        <v>0</v>
      </c>
      <c r="CI91" s="267" t="n">
        <v>0</v>
      </c>
      <c r="CJ91" s="267" t="n">
        <v>0</v>
      </c>
      <c r="CK91" s="267" t="n">
        <v>0</v>
      </c>
      <c r="CL91" s="267" t="n">
        <v>0</v>
      </c>
    </row>
    <row r="92" s="112" customFormat="true" ht="12.75" hidden="false" customHeight="false" outlineLevel="0" collapsed="false">
      <c r="A92" s="132" t="s">
        <v>104</v>
      </c>
      <c r="B92" s="139" t="n">
        <f aca="false">X96</f>
        <v>50</v>
      </c>
      <c r="C92" s="140" t="n">
        <f aca="false">AL96</f>
        <v>1</v>
      </c>
      <c r="D92" s="139" t="n">
        <f aca="false">Y96</f>
        <v>3</v>
      </c>
      <c r="E92" s="140" t="n">
        <f aca="false">AM96</f>
        <v>0</v>
      </c>
      <c r="F92" s="139" t="n">
        <f aca="false">Z96</f>
        <v>0</v>
      </c>
      <c r="G92" s="140" t="n">
        <f aca="false">AN96</f>
        <v>0</v>
      </c>
      <c r="H92" s="139" t="n">
        <f aca="false">AA96</f>
        <v>0</v>
      </c>
      <c r="I92" s="140" t="n">
        <f aca="false">AO96</f>
        <v>0</v>
      </c>
      <c r="J92" s="139" t="n">
        <f aca="false">AB96</f>
        <v>0</v>
      </c>
      <c r="K92" s="140" t="n">
        <f aca="false">AP96</f>
        <v>0</v>
      </c>
      <c r="L92" s="139" t="n">
        <f aca="false">AC96</f>
        <v>0</v>
      </c>
      <c r="M92" s="140" t="n">
        <f aca="false">AQ96</f>
        <v>0</v>
      </c>
      <c r="N92" s="139" t="n">
        <f aca="false">AD96</f>
        <v>0</v>
      </c>
      <c r="O92" s="140" t="n">
        <f aca="false">AR96</f>
        <v>0</v>
      </c>
      <c r="P92" s="139" t="n">
        <f aca="false">AE96</f>
        <v>0</v>
      </c>
      <c r="Q92" s="140" t="n">
        <f aca="false">AS96</f>
        <v>0</v>
      </c>
      <c r="R92" s="139" t="n">
        <f aca="false">SUM(AF96:AI96)</f>
        <v>0</v>
      </c>
      <c r="S92" s="140" t="n">
        <f aca="false">SUM(AT96:AW96)</f>
        <v>0</v>
      </c>
      <c r="T92" s="139" t="n">
        <f aca="false">SUM(B92,D92,F92,H92,J92,L92,N92,P92,R92,)</f>
        <v>53</v>
      </c>
      <c r="U92" s="140" t="n">
        <f aca="false">SUM(C92,E92,G92,I92,K92,M92,O92,Q92,S92)</f>
        <v>1</v>
      </c>
      <c r="V92" s="136"/>
      <c r="W92" s="111"/>
      <c r="X92" s="1" t="n">
        <f aca="false">BA47</f>
        <v>83</v>
      </c>
      <c r="Y92" s="1" t="n">
        <f aca="false">BB47</f>
        <v>12</v>
      </c>
      <c r="Z92" s="1" t="n">
        <f aca="false">BC47</f>
        <v>2</v>
      </c>
      <c r="AA92" s="1" t="n">
        <f aca="false">BD47</f>
        <v>0</v>
      </c>
      <c r="AB92" s="1" t="n">
        <f aca="false">BE47</f>
        <v>0</v>
      </c>
      <c r="AC92" s="1" t="n">
        <f aca="false">BF47</f>
        <v>0</v>
      </c>
      <c r="AD92" s="1" t="n">
        <f aca="false">BG47</f>
        <v>0</v>
      </c>
      <c r="AE92" s="1" t="n">
        <f aca="false">BH47</f>
        <v>0</v>
      </c>
      <c r="AF92" s="1" t="n">
        <f aca="false">BI47</f>
        <v>0</v>
      </c>
      <c r="AG92" s="1" t="n">
        <f aca="false">BJ47</f>
        <v>0</v>
      </c>
      <c r="AH92" s="1" t="n">
        <f aca="false">BK47</f>
        <v>0</v>
      </c>
      <c r="AI92" s="1" t="n">
        <f aca="false">BL47</f>
        <v>0</v>
      </c>
      <c r="AL92" s="1" t="n">
        <f aca="false">BN42</f>
        <v>1</v>
      </c>
      <c r="AM92" s="1" t="n">
        <f aca="false">BO42</f>
        <v>0</v>
      </c>
      <c r="AN92" s="1" t="n">
        <f aca="false">BP42</f>
        <v>0</v>
      </c>
      <c r="AO92" s="1" t="n">
        <f aca="false">BQ42</f>
        <v>0</v>
      </c>
      <c r="AP92" s="1" t="n">
        <f aca="false">BR42</f>
        <v>0</v>
      </c>
      <c r="AQ92" s="1" t="n">
        <f aca="false">BS42</f>
        <v>0</v>
      </c>
      <c r="AR92" s="1" t="n">
        <f aca="false">BT42</f>
        <v>0</v>
      </c>
      <c r="AS92" s="1" t="n">
        <f aca="false">BU42</f>
        <v>0</v>
      </c>
      <c r="AT92" s="1" t="n">
        <f aca="false">BV42</f>
        <v>0</v>
      </c>
      <c r="AU92" s="1" t="n">
        <f aca="false">BW42</f>
        <v>0</v>
      </c>
      <c r="AV92" s="1" t="n">
        <f aca="false">BX42</f>
        <v>0</v>
      </c>
      <c r="AW92" s="1" t="n">
        <f aca="false">BY42</f>
        <v>0</v>
      </c>
      <c r="BA92" s="267" t="n">
        <f aca="false">BN87+CA87</f>
        <v>68</v>
      </c>
      <c r="BB92" s="267" t="n">
        <f aca="false">BO87+CB87</f>
        <v>19</v>
      </c>
      <c r="BC92" s="267" t="n">
        <f aca="false">BP87+CC87</f>
        <v>1</v>
      </c>
      <c r="BD92" s="267" t="n">
        <f aca="false">BQ87+CD87</f>
        <v>0</v>
      </c>
      <c r="BE92" s="267" t="n">
        <f aca="false">BR87+CE87</f>
        <v>0</v>
      </c>
      <c r="BF92" s="267" t="n">
        <f aca="false">BS87+CF87</f>
        <v>0</v>
      </c>
      <c r="BG92" s="267" t="n">
        <f aca="false">BT87+CG87</f>
        <v>0</v>
      </c>
      <c r="BH92" s="267" t="n">
        <f aca="false">BU87+CH87</f>
        <v>0</v>
      </c>
      <c r="BI92" s="267" t="n">
        <f aca="false">BV87+CI87</f>
        <v>0</v>
      </c>
      <c r="BJ92" s="267" t="n">
        <f aca="false">BW87+CJ87</f>
        <v>0</v>
      </c>
      <c r="BK92" s="267" t="n">
        <f aca="false">BX87+CK87</f>
        <v>0</v>
      </c>
      <c r="BL92" s="267" t="n">
        <f aca="false">BY87+CL87</f>
        <v>0</v>
      </c>
      <c r="BM92" s="269"/>
      <c r="BN92" s="266" t="n">
        <v>2</v>
      </c>
      <c r="BO92" s="266" t="n">
        <v>0</v>
      </c>
      <c r="BP92" s="266" t="n">
        <v>0</v>
      </c>
      <c r="BQ92" s="266" t="n">
        <v>0</v>
      </c>
      <c r="BR92" s="266" t="n">
        <v>0</v>
      </c>
      <c r="BS92" s="266" t="n">
        <v>0</v>
      </c>
      <c r="BT92" s="266" t="n">
        <v>0</v>
      </c>
      <c r="BU92" s="266" t="n">
        <v>0</v>
      </c>
      <c r="BV92" s="266" t="n">
        <v>0</v>
      </c>
      <c r="BW92" s="266" t="n">
        <v>0</v>
      </c>
      <c r="BX92" s="266" t="n">
        <v>0</v>
      </c>
      <c r="BY92" s="266" t="n">
        <v>0</v>
      </c>
      <c r="BZ92" s="99"/>
      <c r="CA92" s="267" t="n">
        <v>87</v>
      </c>
      <c r="CB92" s="267" t="n">
        <v>11</v>
      </c>
      <c r="CC92" s="267" t="n">
        <v>0</v>
      </c>
      <c r="CD92" s="267" t="n">
        <v>0</v>
      </c>
      <c r="CE92" s="267" t="n">
        <v>0</v>
      </c>
      <c r="CF92" s="267" t="n">
        <v>0</v>
      </c>
      <c r="CG92" s="267" t="n">
        <v>0</v>
      </c>
      <c r="CH92" s="267" t="n">
        <v>0</v>
      </c>
      <c r="CI92" s="267" t="n">
        <v>0</v>
      </c>
      <c r="CJ92" s="267" t="n">
        <v>0</v>
      </c>
      <c r="CK92" s="267" t="n">
        <v>0</v>
      </c>
      <c r="CL92" s="267" t="n">
        <v>0</v>
      </c>
    </row>
    <row r="93" s="112" customFormat="true" ht="12.75" hidden="false" customHeight="false" outlineLevel="0" collapsed="false">
      <c r="A93" s="132" t="s">
        <v>106</v>
      </c>
      <c r="B93" s="139" t="n">
        <f aca="false">X97</f>
        <v>22</v>
      </c>
      <c r="C93" s="140" t="n">
        <f aca="false">AL97</f>
        <v>0</v>
      </c>
      <c r="D93" s="139" t="n">
        <f aca="false">Y97</f>
        <v>8</v>
      </c>
      <c r="E93" s="140" t="n">
        <f aca="false">AM97</f>
        <v>1</v>
      </c>
      <c r="F93" s="139" t="n">
        <f aca="false">Z97</f>
        <v>0</v>
      </c>
      <c r="G93" s="140" t="n">
        <f aca="false">AN97</f>
        <v>0</v>
      </c>
      <c r="H93" s="139" t="n">
        <f aca="false">AA97</f>
        <v>0</v>
      </c>
      <c r="I93" s="140" t="n">
        <f aca="false">AO97</f>
        <v>0</v>
      </c>
      <c r="J93" s="139" t="n">
        <f aca="false">AB97</f>
        <v>0</v>
      </c>
      <c r="K93" s="140" t="n">
        <f aca="false">AP97</f>
        <v>0</v>
      </c>
      <c r="L93" s="139" t="n">
        <f aca="false">AC97</f>
        <v>0</v>
      </c>
      <c r="M93" s="140" t="n">
        <f aca="false">AQ97</f>
        <v>0</v>
      </c>
      <c r="N93" s="139" t="n">
        <f aca="false">AD97</f>
        <v>0</v>
      </c>
      <c r="O93" s="140" t="n">
        <f aca="false">AR97</f>
        <v>0</v>
      </c>
      <c r="P93" s="139" t="n">
        <f aca="false">AE97</f>
        <v>0</v>
      </c>
      <c r="Q93" s="140" t="n">
        <f aca="false">AS97</f>
        <v>0</v>
      </c>
      <c r="R93" s="139" t="n">
        <f aca="false">SUM(AF97:AI97)</f>
        <v>0</v>
      </c>
      <c r="S93" s="140" t="n">
        <f aca="false">SUM(AT97:AW97)</f>
        <v>0</v>
      </c>
      <c r="T93" s="139" t="n">
        <f aca="false">SUM(B93,D93,F93,H93,J93,L93,N93,P93,R93,)</f>
        <v>30</v>
      </c>
      <c r="U93" s="140" t="n">
        <f aca="false">SUM(C93,E93,G93,I93,K93,M93,O93,Q93,S93)</f>
        <v>1</v>
      </c>
      <c r="V93" s="136"/>
      <c r="W93" s="111"/>
      <c r="X93" s="1" t="n">
        <f aca="false">BA48</f>
        <v>92</v>
      </c>
      <c r="Y93" s="1" t="n">
        <f aca="false">BB48</f>
        <v>13</v>
      </c>
      <c r="Z93" s="1" t="n">
        <f aca="false">BC48</f>
        <v>0</v>
      </c>
      <c r="AA93" s="1" t="n">
        <f aca="false">BD48</f>
        <v>0</v>
      </c>
      <c r="AB93" s="1" t="n">
        <f aca="false">BE48</f>
        <v>0</v>
      </c>
      <c r="AC93" s="1" t="n">
        <f aca="false">BF48</f>
        <v>0</v>
      </c>
      <c r="AD93" s="1" t="n">
        <f aca="false">BG48</f>
        <v>0</v>
      </c>
      <c r="AE93" s="1" t="n">
        <f aca="false">BH48</f>
        <v>0</v>
      </c>
      <c r="AF93" s="1" t="n">
        <f aca="false">BI48</f>
        <v>0</v>
      </c>
      <c r="AG93" s="1" t="n">
        <f aca="false">BJ48</f>
        <v>0</v>
      </c>
      <c r="AH93" s="1" t="n">
        <f aca="false">BK48</f>
        <v>0</v>
      </c>
      <c r="AI93" s="1" t="n">
        <f aca="false">BL48</f>
        <v>0</v>
      </c>
      <c r="AL93" s="1" t="n">
        <f aca="false">BN43</f>
        <v>3</v>
      </c>
      <c r="AM93" s="1" t="n">
        <f aca="false">BO43</f>
        <v>0</v>
      </c>
      <c r="AN93" s="1" t="n">
        <f aca="false">BP43</f>
        <v>0</v>
      </c>
      <c r="AO93" s="1" t="n">
        <f aca="false">BQ43</f>
        <v>0</v>
      </c>
      <c r="AP93" s="1" t="n">
        <f aca="false">BR43</f>
        <v>0</v>
      </c>
      <c r="AQ93" s="1" t="n">
        <f aca="false">BS43</f>
        <v>0</v>
      </c>
      <c r="AR93" s="1" t="n">
        <f aca="false">BT43</f>
        <v>0</v>
      </c>
      <c r="AS93" s="1" t="n">
        <f aca="false">BU43</f>
        <v>0</v>
      </c>
      <c r="AT93" s="1" t="n">
        <f aca="false">BV43</f>
        <v>0</v>
      </c>
      <c r="AU93" s="1" t="n">
        <f aca="false">BW43</f>
        <v>0</v>
      </c>
      <c r="AV93" s="1" t="n">
        <f aca="false">BX43</f>
        <v>0</v>
      </c>
      <c r="AW93" s="1" t="n">
        <f aca="false">BY43</f>
        <v>0</v>
      </c>
      <c r="BA93" s="267" t="n">
        <f aca="false">BN88+CA88</f>
        <v>63</v>
      </c>
      <c r="BB93" s="267" t="n">
        <f aca="false">BO88+CB88</f>
        <v>28</v>
      </c>
      <c r="BC93" s="267" t="n">
        <f aca="false">BP88+CC88</f>
        <v>0</v>
      </c>
      <c r="BD93" s="267" t="n">
        <f aca="false">BQ88+CD88</f>
        <v>0</v>
      </c>
      <c r="BE93" s="267" t="n">
        <f aca="false">BR88+CE88</f>
        <v>0</v>
      </c>
      <c r="BF93" s="267" t="n">
        <f aca="false">BS88+CF88</f>
        <v>0</v>
      </c>
      <c r="BG93" s="267" t="n">
        <f aca="false">BT88+CG88</f>
        <v>0</v>
      </c>
      <c r="BH93" s="267" t="n">
        <f aca="false">BU88+CH88</f>
        <v>0</v>
      </c>
      <c r="BI93" s="267" t="n">
        <f aca="false">BV88+CI88</f>
        <v>0</v>
      </c>
      <c r="BJ93" s="267" t="n">
        <f aca="false">BW88+CJ88</f>
        <v>0</v>
      </c>
      <c r="BK93" s="267" t="n">
        <f aca="false">BX88+CK88</f>
        <v>0</v>
      </c>
      <c r="BL93" s="267" t="n">
        <f aca="false">BY88+CL88</f>
        <v>0</v>
      </c>
      <c r="BM93" s="269"/>
      <c r="BN93" s="266" t="n">
        <v>0</v>
      </c>
      <c r="BO93" s="266" t="n">
        <v>0</v>
      </c>
      <c r="BP93" s="266" t="n">
        <v>0</v>
      </c>
      <c r="BQ93" s="266" t="n">
        <v>0</v>
      </c>
      <c r="BR93" s="266" t="n">
        <v>0</v>
      </c>
      <c r="BS93" s="266" t="n">
        <v>0</v>
      </c>
      <c r="BT93" s="266" t="n">
        <v>0</v>
      </c>
      <c r="BU93" s="266" t="n">
        <v>0</v>
      </c>
      <c r="BV93" s="266" t="n">
        <v>0</v>
      </c>
      <c r="BW93" s="266" t="n">
        <v>0</v>
      </c>
      <c r="BX93" s="266" t="n">
        <v>0</v>
      </c>
      <c r="BY93" s="266" t="n">
        <v>0</v>
      </c>
      <c r="BZ93" s="99"/>
      <c r="CA93" s="267" t="n">
        <v>82</v>
      </c>
      <c r="CB93" s="267" t="n">
        <v>15</v>
      </c>
      <c r="CC93" s="267" t="n">
        <v>0</v>
      </c>
      <c r="CD93" s="267" t="n">
        <v>0</v>
      </c>
      <c r="CE93" s="267" t="n">
        <v>0</v>
      </c>
      <c r="CF93" s="267" t="n">
        <v>0</v>
      </c>
      <c r="CG93" s="267" t="n">
        <v>0</v>
      </c>
      <c r="CH93" s="267" t="n">
        <v>0</v>
      </c>
      <c r="CI93" s="267" t="n">
        <v>0</v>
      </c>
      <c r="CJ93" s="267" t="n">
        <v>0</v>
      </c>
      <c r="CK93" s="267" t="n">
        <v>0</v>
      </c>
      <c r="CL93" s="267" t="n">
        <v>0</v>
      </c>
    </row>
    <row r="94" s="112" customFormat="true" ht="12.75" hidden="false" customHeight="false" outlineLevel="0" collapsed="false">
      <c r="A94" s="132" t="s">
        <v>107</v>
      </c>
      <c r="B94" s="139" t="n">
        <f aca="false">X99</f>
        <v>7</v>
      </c>
      <c r="C94" s="140" t="n">
        <f aca="false">AL99</f>
        <v>0</v>
      </c>
      <c r="D94" s="139" t="n">
        <f aca="false">Y99</f>
        <v>5</v>
      </c>
      <c r="E94" s="140" t="n">
        <f aca="false">AM99</f>
        <v>0</v>
      </c>
      <c r="F94" s="139" t="n">
        <f aca="false">Z99</f>
        <v>0</v>
      </c>
      <c r="G94" s="140" t="n">
        <f aca="false">AN99</f>
        <v>0</v>
      </c>
      <c r="H94" s="139" t="n">
        <f aca="false">AA99</f>
        <v>0</v>
      </c>
      <c r="I94" s="140" t="n">
        <f aca="false">AO99</f>
        <v>0</v>
      </c>
      <c r="J94" s="139" t="n">
        <f aca="false">AB99</f>
        <v>0</v>
      </c>
      <c r="K94" s="140" t="n">
        <f aca="false">AP99</f>
        <v>0</v>
      </c>
      <c r="L94" s="139" t="n">
        <f aca="false">AC99</f>
        <v>0</v>
      </c>
      <c r="M94" s="140" t="n">
        <f aca="false">AQ99</f>
        <v>0</v>
      </c>
      <c r="N94" s="139" t="n">
        <f aca="false">AD99</f>
        <v>0</v>
      </c>
      <c r="O94" s="140" t="n">
        <f aca="false">AR99</f>
        <v>0</v>
      </c>
      <c r="P94" s="139" t="n">
        <f aca="false">AE99</f>
        <v>0</v>
      </c>
      <c r="Q94" s="140" t="n">
        <f aca="false">AS99</f>
        <v>0</v>
      </c>
      <c r="R94" s="139" t="n">
        <f aca="false">SUM(AF99:AI99)</f>
        <v>0</v>
      </c>
      <c r="S94" s="140" t="n">
        <f aca="false">SUM(AT99:AW99)</f>
        <v>0</v>
      </c>
      <c r="T94" s="139" t="n">
        <f aca="false">SUM(B94,D94,F94,H94,J94,L94,N94,P94,R94,)</f>
        <v>12</v>
      </c>
      <c r="U94" s="140" t="n">
        <f aca="false">SUM(C94,E94,G94,I94,K94,M94,O94,Q94,S94)</f>
        <v>0</v>
      </c>
      <c r="V94" s="136"/>
      <c r="W94" s="111"/>
      <c r="X94" s="1" t="n">
        <f aca="false">BA49</f>
        <v>92</v>
      </c>
      <c r="Y94" s="1" t="n">
        <f aca="false">BB49</f>
        <v>12</v>
      </c>
      <c r="Z94" s="1" t="n">
        <f aca="false">BC49</f>
        <v>2</v>
      </c>
      <c r="AA94" s="1" t="n">
        <f aca="false">BD49</f>
        <v>0</v>
      </c>
      <c r="AB94" s="1" t="n">
        <f aca="false">BE49</f>
        <v>0</v>
      </c>
      <c r="AC94" s="1" t="n">
        <f aca="false">BF49</f>
        <v>0</v>
      </c>
      <c r="AD94" s="1" t="n">
        <f aca="false">BG49</f>
        <v>0</v>
      </c>
      <c r="AE94" s="1" t="n">
        <f aca="false">BH49</f>
        <v>0</v>
      </c>
      <c r="AF94" s="1" t="n">
        <f aca="false">BI49</f>
        <v>0</v>
      </c>
      <c r="AG94" s="1" t="n">
        <f aca="false">BJ49</f>
        <v>0</v>
      </c>
      <c r="AH94" s="1" t="n">
        <f aca="false">BK49</f>
        <v>0</v>
      </c>
      <c r="AI94" s="1" t="n">
        <f aca="false">BL49</f>
        <v>0</v>
      </c>
      <c r="AL94" s="1" t="n">
        <f aca="false">BN44</f>
        <v>1</v>
      </c>
      <c r="AM94" s="1" t="n">
        <f aca="false">BO44</f>
        <v>0</v>
      </c>
      <c r="AN94" s="1" t="n">
        <f aca="false">BP44</f>
        <v>0</v>
      </c>
      <c r="AO94" s="1" t="n">
        <f aca="false">BQ44</f>
        <v>0</v>
      </c>
      <c r="AP94" s="1" t="n">
        <f aca="false">BR44</f>
        <v>0</v>
      </c>
      <c r="AQ94" s="1" t="n">
        <f aca="false">BS44</f>
        <v>0</v>
      </c>
      <c r="AR94" s="1" t="n">
        <f aca="false">BT44</f>
        <v>0</v>
      </c>
      <c r="AS94" s="1" t="n">
        <f aca="false">BU44</f>
        <v>0</v>
      </c>
      <c r="AT94" s="1" t="n">
        <f aca="false">BV44</f>
        <v>0</v>
      </c>
      <c r="AU94" s="1" t="n">
        <f aca="false">BW44</f>
        <v>0</v>
      </c>
      <c r="AV94" s="1" t="n">
        <f aca="false">BX44</f>
        <v>0</v>
      </c>
      <c r="AW94" s="1" t="n">
        <f aca="false">BY44</f>
        <v>0</v>
      </c>
      <c r="BA94" s="267" t="n">
        <f aca="false">BN89+CA89</f>
        <v>62</v>
      </c>
      <c r="BB94" s="267" t="n">
        <f aca="false">BO89+CB89</f>
        <v>16</v>
      </c>
      <c r="BC94" s="267" t="n">
        <f aca="false">BP89+CC89</f>
        <v>0</v>
      </c>
      <c r="BD94" s="267" t="n">
        <f aca="false">BQ89+CD89</f>
        <v>0</v>
      </c>
      <c r="BE94" s="267" t="n">
        <f aca="false">BR89+CE89</f>
        <v>0</v>
      </c>
      <c r="BF94" s="267" t="n">
        <f aca="false">BS89+CF89</f>
        <v>0</v>
      </c>
      <c r="BG94" s="267" t="n">
        <f aca="false">BT89+CG89</f>
        <v>0</v>
      </c>
      <c r="BH94" s="267" t="n">
        <f aca="false">BU89+CH89</f>
        <v>0</v>
      </c>
      <c r="BI94" s="267" t="n">
        <f aca="false">BV89+CI89</f>
        <v>0</v>
      </c>
      <c r="BJ94" s="267" t="n">
        <f aca="false">BW89+CJ89</f>
        <v>0</v>
      </c>
      <c r="BK94" s="267" t="n">
        <f aca="false">BX89+CK89</f>
        <v>0</v>
      </c>
      <c r="BL94" s="267" t="n">
        <f aca="false">BY89+CL89</f>
        <v>0</v>
      </c>
      <c r="BM94" s="269"/>
      <c r="BN94" s="266" t="n">
        <v>0</v>
      </c>
      <c r="BO94" s="266" t="n">
        <v>0</v>
      </c>
      <c r="BP94" s="266" t="n">
        <v>0</v>
      </c>
      <c r="BQ94" s="266" t="n">
        <v>0</v>
      </c>
      <c r="BR94" s="266" t="n">
        <v>0</v>
      </c>
      <c r="BS94" s="266" t="n">
        <v>0</v>
      </c>
      <c r="BT94" s="266" t="n">
        <v>0</v>
      </c>
      <c r="BU94" s="266" t="n">
        <v>0</v>
      </c>
      <c r="BV94" s="266" t="n">
        <v>0</v>
      </c>
      <c r="BW94" s="266" t="n">
        <v>0</v>
      </c>
      <c r="BX94" s="266" t="n">
        <v>0</v>
      </c>
      <c r="BY94" s="266" t="n">
        <v>0</v>
      </c>
      <c r="BZ94" s="99"/>
      <c r="CA94" s="267" t="n">
        <v>48</v>
      </c>
      <c r="CB94" s="267" t="n">
        <v>8</v>
      </c>
      <c r="CC94" s="267" t="n">
        <v>0</v>
      </c>
      <c r="CD94" s="267" t="n">
        <v>0</v>
      </c>
      <c r="CE94" s="267" t="n">
        <v>0</v>
      </c>
      <c r="CF94" s="267" t="n">
        <v>0</v>
      </c>
      <c r="CG94" s="267" t="n">
        <v>0</v>
      </c>
      <c r="CH94" s="267" t="n">
        <v>0</v>
      </c>
      <c r="CI94" s="267" t="n">
        <v>0</v>
      </c>
      <c r="CJ94" s="267" t="n">
        <v>0</v>
      </c>
      <c r="CK94" s="267" t="n">
        <v>0</v>
      </c>
      <c r="CL94" s="267" t="n">
        <v>0</v>
      </c>
    </row>
    <row r="95" s="112" customFormat="true" ht="12.75" hidden="false" customHeight="false" outlineLevel="0" collapsed="false">
      <c r="A95" s="132" t="s">
        <v>108</v>
      </c>
      <c r="B95" s="139" t="n">
        <f aca="false">X100</f>
        <v>5</v>
      </c>
      <c r="C95" s="140" t="n">
        <f aca="false">AL100</f>
        <v>0</v>
      </c>
      <c r="D95" s="139" t="n">
        <f aca="false">Y100</f>
        <v>2</v>
      </c>
      <c r="E95" s="140" t="n">
        <f aca="false">AM100</f>
        <v>0</v>
      </c>
      <c r="F95" s="139" t="n">
        <f aca="false">Z100</f>
        <v>0</v>
      </c>
      <c r="G95" s="140" t="n">
        <f aca="false">AN100</f>
        <v>0</v>
      </c>
      <c r="H95" s="139" t="n">
        <f aca="false">AA100</f>
        <v>0</v>
      </c>
      <c r="I95" s="140" t="n">
        <f aca="false">AO100</f>
        <v>0</v>
      </c>
      <c r="J95" s="139" t="n">
        <f aca="false">AB100</f>
        <v>0</v>
      </c>
      <c r="K95" s="140" t="n">
        <f aca="false">AP100</f>
        <v>0</v>
      </c>
      <c r="L95" s="139" t="n">
        <f aca="false">AC100</f>
        <v>0</v>
      </c>
      <c r="M95" s="140" t="n">
        <f aca="false">AQ100</f>
        <v>0</v>
      </c>
      <c r="N95" s="139" t="n">
        <f aca="false">AD100</f>
        <v>0</v>
      </c>
      <c r="O95" s="140" t="n">
        <f aca="false">AR100</f>
        <v>0</v>
      </c>
      <c r="P95" s="139" t="n">
        <f aca="false">AE100</f>
        <v>0</v>
      </c>
      <c r="Q95" s="140" t="n">
        <f aca="false">AS100</f>
        <v>0</v>
      </c>
      <c r="R95" s="139" t="n">
        <f aca="false">SUM(AF100:AI100)</f>
        <v>0</v>
      </c>
      <c r="S95" s="140" t="n">
        <f aca="false">SUM(AT100:AW100)</f>
        <v>0</v>
      </c>
      <c r="T95" s="139" t="n">
        <f aca="false">SUM(B95,D95,F95,H95,J95,L95,N95,P95,R95,)</f>
        <v>7</v>
      </c>
      <c r="U95" s="140" t="n">
        <f aca="false">SUM(C95,E95,G95,I95,K95,M95,O95,Q95,S95)</f>
        <v>0</v>
      </c>
      <c r="V95" s="136"/>
      <c r="W95" s="111"/>
      <c r="X95" s="1" t="n">
        <f aca="false">BA50</f>
        <v>81</v>
      </c>
      <c r="Y95" s="1" t="n">
        <f aca="false">BB50</f>
        <v>10</v>
      </c>
      <c r="Z95" s="1" t="n">
        <f aca="false">BC50</f>
        <v>0</v>
      </c>
      <c r="AA95" s="1" t="n">
        <f aca="false">BD50</f>
        <v>0</v>
      </c>
      <c r="AB95" s="1" t="n">
        <f aca="false">BE50</f>
        <v>0</v>
      </c>
      <c r="AC95" s="1" t="n">
        <f aca="false">BF50</f>
        <v>0</v>
      </c>
      <c r="AD95" s="1" t="n">
        <f aca="false">BG50</f>
        <v>0</v>
      </c>
      <c r="AE95" s="1" t="n">
        <f aca="false">BH50</f>
        <v>0</v>
      </c>
      <c r="AF95" s="1" t="n">
        <f aca="false">BI50</f>
        <v>0</v>
      </c>
      <c r="AG95" s="1" t="n">
        <f aca="false">BJ50</f>
        <v>0</v>
      </c>
      <c r="AH95" s="1" t="n">
        <f aca="false">BK50</f>
        <v>0</v>
      </c>
      <c r="AI95" s="1" t="n">
        <f aca="false">BL50</f>
        <v>0</v>
      </c>
      <c r="AL95" s="1" t="n">
        <f aca="false">BN45</f>
        <v>0</v>
      </c>
      <c r="AM95" s="1" t="n">
        <f aca="false">BO45</f>
        <v>0</v>
      </c>
      <c r="AN95" s="1" t="n">
        <f aca="false">BP45</f>
        <v>0</v>
      </c>
      <c r="AO95" s="1" t="n">
        <f aca="false">BQ45</f>
        <v>0</v>
      </c>
      <c r="AP95" s="1" t="n">
        <f aca="false">BR45</f>
        <v>0</v>
      </c>
      <c r="AQ95" s="1" t="n">
        <f aca="false">BS45</f>
        <v>0</v>
      </c>
      <c r="AR95" s="1" t="n">
        <f aca="false">BT45</f>
        <v>0</v>
      </c>
      <c r="AS95" s="1" t="n">
        <f aca="false">BU45</f>
        <v>0</v>
      </c>
      <c r="AT95" s="1" t="n">
        <f aca="false">BV45</f>
        <v>0</v>
      </c>
      <c r="AU95" s="1" t="n">
        <f aca="false">BW45</f>
        <v>0</v>
      </c>
      <c r="AV95" s="1" t="n">
        <f aca="false">BX45</f>
        <v>0</v>
      </c>
      <c r="AW95" s="1" t="n">
        <f aca="false">BY45</f>
        <v>0</v>
      </c>
      <c r="BA95" s="267" t="n">
        <f aca="false">BN90+CA90</f>
        <v>57</v>
      </c>
      <c r="BB95" s="267" t="n">
        <f aca="false">BO90+CB90</f>
        <v>13</v>
      </c>
      <c r="BC95" s="267" t="n">
        <f aca="false">BP90+CC90</f>
        <v>0</v>
      </c>
      <c r="BD95" s="267" t="n">
        <f aca="false">BQ90+CD90</f>
        <v>0</v>
      </c>
      <c r="BE95" s="267" t="n">
        <f aca="false">BR90+CE90</f>
        <v>0</v>
      </c>
      <c r="BF95" s="267" t="n">
        <f aca="false">BS90+CF90</f>
        <v>0</v>
      </c>
      <c r="BG95" s="267" t="n">
        <f aca="false">BT90+CG90</f>
        <v>0</v>
      </c>
      <c r="BH95" s="267" t="n">
        <f aca="false">BU90+CH90</f>
        <v>0</v>
      </c>
      <c r="BI95" s="267" t="n">
        <f aca="false">BV90+CI90</f>
        <v>0</v>
      </c>
      <c r="BJ95" s="267" t="n">
        <f aca="false">BW90+CJ90</f>
        <v>0</v>
      </c>
      <c r="BK95" s="267" t="n">
        <f aca="false">BX90+CK90</f>
        <v>0</v>
      </c>
      <c r="BL95" s="267" t="n">
        <f aca="false">BY90+CL90</f>
        <v>0</v>
      </c>
      <c r="BM95" s="269"/>
      <c r="BN95" s="266" t="n">
        <v>0</v>
      </c>
      <c r="BO95" s="266" t="n">
        <v>0</v>
      </c>
      <c r="BP95" s="266" t="n">
        <v>0</v>
      </c>
      <c r="BQ95" s="266" t="n">
        <v>0</v>
      </c>
      <c r="BR95" s="266" t="n">
        <v>0</v>
      </c>
      <c r="BS95" s="266" t="n">
        <v>0</v>
      </c>
      <c r="BT95" s="266" t="n">
        <v>0</v>
      </c>
      <c r="BU95" s="266" t="n">
        <v>0</v>
      </c>
      <c r="BV95" s="266" t="n">
        <v>0</v>
      </c>
      <c r="BW95" s="266" t="n">
        <v>0</v>
      </c>
      <c r="BX95" s="266" t="n">
        <v>0</v>
      </c>
      <c r="BY95" s="266" t="n">
        <v>0</v>
      </c>
      <c r="BZ95" s="99"/>
      <c r="CA95" s="267" t="n">
        <v>10</v>
      </c>
      <c r="CB95" s="267" t="n">
        <v>10</v>
      </c>
      <c r="CC95" s="267" t="n">
        <v>2</v>
      </c>
      <c r="CD95" s="267" t="n">
        <v>0</v>
      </c>
      <c r="CE95" s="267" t="n">
        <v>0</v>
      </c>
      <c r="CF95" s="267" t="n">
        <v>0</v>
      </c>
      <c r="CG95" s="267" t="n">
        <v>0</v>
      </c>
      <c r="CH95" s="267" t="n">
        <v>0</v>
      </c>
      <c r="CI95" s="267" t="n">
        <v>0</v>
      </c>
      <c r="CJ95" s="267" t="n">
        <v>0</v>
      </c>
      <c r="CK95" s="267" t="n">
        <v>0</v>
      </c>
      <c r="CL95" s="267" t="n">
        <v>0</v>
      </c>
    </row>
    <row r="96" s="112" customFormat="true" ht="13.15" hidden="false" customHeight="false" outlineLevel="0" collapsed="false">
      <c r="A96" s="128" t="s">
        <v>109</v>
      </c>
      <c r="B96" s="139" t="n">
        <f aca="false">X101</f>
        <v>3</v>
      </c>
      <c r="C96" s="140" t="n">
        <f aca="false">AL101</f>
        <v>0</v>
      </c>
      <c r="D96" s="139" t="n">
        <f aca="false">Y101</f>
        <v>1</v>
      </c>
      <c r="E96" s="140" t="n">
        <f aca="false">AM101</f>
        <v>0</v>
      </c>
      <c r="F96" s="139" t="n">
        <f aca="false">Z101</f>
        <v>1</v>
      </c>
      <c r="G96" s="140" t="n">
        <f aca="false">AN101</f>
        <v>0</v>
      </c>
      <c r="H96" s="139" t="n">
        <f aca="false">AA101</f>
        <v>0</v>
      </c>
      <c r="I96" s="140" t="n">
        <f aca="false">AO101</f>
        <v>0</v>
      </c>
      <c r="J96" s="139" t="n">
        <f aca="false">AB101</f>
        <v>0</v>
      </c>
      <c r="K96" s="140" t="n">
        <f aca="false">AP101</f>
        <v>0</v>
      </c>
      <c r="L96" s="139" t="n">
        <f aca="false">AC101</f>
        <v>0</v>
      </c>
      <c r="M96" s="140" t="n">
        <f aca="false">AQ101</f>
        <v>0</v>
      </c>
      <c r="N96" s="139" t="n">
        <f aca="false">AD101</f>
        <v>0</v>
      </c>
      <c r="O96" s="140" t="n">
        <f aca="false">AR101</f>
        <v>0</v>
      </c>
      <c r="P96" s="139" t="n">
        <f aca="false">AE101</f>
        <v>0</v>
      </c>
      <c r="Q96" s="140" t="n">
        <f aca="false">AS101</f>
        <v>0</v>
      </c>
      <c r="R96" s="139" t="n">
        <f aca="false">SUM(AF101:AI101)</f>
        <v>0</v>
      </c>
      <c r="S96" s="140" t="n">
        <f aca="false">SUM(AT101:AW101)</f>
        <v>0</v>
      </c>
      <c r="T96" s="139" t="n">
        <f aca="false">SUM(B96,D96,F96,H96,J96,L96,N96,P96,R96,)</f>
        <v>5</v>
      </c>
      <c r="U96" s="140" t="n">
        <f aca="false">SUM(C96,E96,G96,I96,K96,M96,O96,Q96,S96)</f>
        <v>0</v>
      </c>
      <c r="V96" s="136"/>
      <c r="W96" s="111"/>
      <c r="X96" s="1" t="n">
        <f aca="false">BA51</f>
        <v>50</v>
      </c>
      <c r="Y96" s="1" t="n">
        <f aca="false">BB51</f>
        <v>3</v>
      </c>
      <c r="Z96" s="1" t="n">
        <f aca="false">BC51</f>
        <v>0</v>
      </c>
      <c r="AA96" s="1" t="n">
        <f aca="false">BD51</f>
        <v>0</v>
      </c>
      <c r="AB96" s="1" t="n">
        <f aca="false">BE51</f>
        <v>0</v>
      </c>
      <c r="AC96" s="1" t="n">
        <f aca="false">BF51</f>
        <v>0</v>
      </c>
      <c r="AD96" s="1" t="n">
        <f aca="false">BG51</f>
        <v>0</v>
      </c>
      <c r="AE96" s="1" t="n">
        <f aca="false">BH51</f>
        <v>0</v>
      </c>
      <c r="AF96" s="1" t="n">
        <f aca="false">BI51</f>
        <v>0</v>
      </c>
      <c r="AG96" s="1" t="n">
        <f aca="false">BJ51</f>
        <v>0</v>
      </c>
      <c r="AH96" s="1" t="n">
        <f aca="false">BK51</f>
        <v>0</v>
      </c>
      <c r="AI96" s="1" t="n">
        <f aca="false">BL51</f>
        <v>0</v>
      </c>
      <c r="AL96" s="1" t="n">
        <f aca="false">BN46</f>
        <v>1</v>
      </c>
      <c r="AM96" s="1" t="n">
        <f aca="false">BO46</f>
        <v>0</v>
      </c>
      <c r="AN96" s="1" t="n">
        <f aca="false">BP46</f>
        <v>0</v>
      </c>
      <c r="AO96" s="1" t="n">
        <f aca="false">BQ46</f>
        <v>0</v>
      </c>
      <c r="AP96" s="1" t="n">
        <f aca="false">BR46</f>
        <v>0</v>
      </c>
      <c r="AQ96" s="1" t="n">
        <f aca="false">BS46</f>
        <v>0</v>
      </c>
      <c r="AR96" s="1" t="n">
        <f aca="false">BT46</f>
        <v>0</v>
      </c>
      <c r="AS96" s="1" t="n">
        <f aca="false">BU46</f>
        <v>0</v>
      </c>
      <c r="AT96" s="1" t="n">
        <f aca="false">BV46</f>
        <v>0</v>
      </c>
      <c r="AU96" s="1" t="n">
        <f aca="false">BW46</f>
        <v>0</v>
      </c>
      <c r="AV96" s="1" t="n">
        <f aca="false">BX46</f>
        <v>0</v>
      </c>
      <c r="AW96" s="1" t="n">
        <f aca="false">BY46</f>
        <v>0</v>
      </c>
      <c r="BA96" s="267" t="n">
        <f aca="false">BN91+CA91</f>
        <v>85</v>
      </c>
      <c r="BB96" s="267" t="n">
        <f aca="false">BO91+CB91</f>
        <v>16</v>
      </c>
      <c r="BC96" s="267" t="n">
        <f aca="false">BP91+CC91</f>
        <v>0</v>
      </c>
      <c r="BD96" s="267" t="n">
        <f aca="false">BQ91+CD91</f>
        <v>0</v>
      </c>
      <c r="BE96" s="267" t="n">
        <f aca="false">BR91+CE91</f>
        <v>0</v>
      </c>
      <c r="BF96" s="267" t="n">
        <f aca="false">BS91+CF91</f>
        <v>0</v>
      </c>
      <c r="BG96" s="267" t="n">
        <f aca="false">BT91+CG91</f>
        <v>0</v>
      </c>
      <c r="BH96" s="267" t="n">
        <f aca="false">BU91+CH91</f>
        <v>0</v>
      </c>
      <c r="BI96" s="267" t="n">
        <f aca="false">BV91+CI91</f>
        <v>0</v>
      </c>
      <c r="BJ96" s="267" t="n">
        <f aca="false">BW91+CJ91</f>
        <v>0</v>
      </c>
      <c r="BK96" s="267" t="n">
        <f aca="false">BX91+CK91</f>
        <v>0</v>
      </c>
      <c r="BL96" s="267" t="n">
        <f aca="false">BY91+CL91</f>
        <v>0</v>
      </c>
      <c r="BM96" s="269"/>
      <c r="BN96" s="266" t="n">
        <v>0</v>
      </c>
      <c r="BO96" s="266" t="n">
        <v>0</v>
      </c>
      <c r="BP96" s="266" t="n">
        <v>0</v>
      </c>
      <c r="BQ96" s="266" t="n">
        <v>0</v>
      </c>
      <c r="BR96" s="266" t="n">
        <v>0</v>
      </c>
      <c r="BS96" s="266" t="n">
        <v>0</v>
      </c>
      <c r="BT96" s="266" t="n">
        <v>0</v>
      </c>
      <c r="BU96" s="266" t="n">
        <v>0</v>
      </c>
      <c r="BV96" s="266" t="n">
        <v>0</v>
      </c>
      <c r="BW96" s="266" t="n">
        <v>0</v>
      </c>
      <c r="BX96" s="266" t="n">
        <v>0</v>
      </c>
      <c r="BY96" s="266" t="n">
        <v>0</v>
      </c>
      <c r="BZ96" s="99"/>
      <c r="CA96" s="267" t="n">
        <v>11</v>
      </c>
      <c r="CB96" s="267" t="n">
        <v>2</v>
      </c>
      <c r="CC96" s="267" t="n">
        <v>0</v>
      </c>
      <c r="CD96" s="267" t="n">
        <v>0</v>
      </c>
      <c r="CE96" s="267" t="n">
        <v>0</v>
      </c>
      <c r="CF96" s="267" t="n">
        <v>0</v>
      </c>
      <c r="CG96" s="267" t="n">
        <v>0</v>
      </c>
      <c r="CH96" s="267" t="n">
        <v>0</v>
      </c>
      <c r="CI96" s="267" t="n">
        <v>0</v>
      </c>
      <c r="CJ96" s="267" t="n">
        <v>0</v>
      </c>
      <c r="CK96" s="267" t="n">
        <v>0</v>
      </c>
      <c r="CL96" s="267" t="n">
        <v>0</v>
      </c>
    </row>
    <row r="97" s="112" customFormat="true" ht="13.5" hidden="false" customHeight="false" outlineLevel="0" collapsed="false">
      <c r="A97" s="133" t="s">
        <v>110</v>
      </c>
      <c r="B97" s="142" t="n">
        <f aca="false">SUM(B73:B96)</f>
        <v>1238</v>
      </c>
      <c r="C97" s="143" t="n">
        <f aca="false">SUM(C73:C96)</f>
        <v>21</v>
      </c>
      <c r="D97" s="142" t="n">
        <f aca="false">SUM(D73:D96)</f>
        <v>238</v>
      </c>
      <c r="E97" s="143" t="n">
        <f aca="false">SUM(E73:E96)</f>
        <v>2</v>
      </c>
      <c r="F97" s="142" t="n">
        <f aca="false">SUM(F73:F96)</f>
        <v>8</v>
      </c>
      <c r="G97" s="143" t="n">
        <f aca="false">SUM(G73:G96)</f>
        <v>0</v>
      </c>
      <c r="H97" s="142" t="n">
        <f aca="false">SUM(H73:H96)</f>
        <v>0</v>
      </c>
      <c r="I97" s="143" t="n">
        <f aca="false">SUM(I73:I96)</f>
        <v>0</v>
      </c>
      <c r="J97" s="142" t="n">
        <f aca="false">SUM(J73:J96)</f>
        <v>0</v>
      </c>
      <c r="K97" s="143" t="n">
        <f aca="false">SUM(K73:K96)</f>
        <v>0</v>
      </c>
      <c r="L97" s="142" t="n">
        <f aca="false">SUM(L73:L96)</f>
        <v>0</v>
      </c>
      <c r="M97" s="143" t="n">
        <f aca="false">SUM(M73:M96)</f>
        <v>0</v>
      </c>
      <c r="N97" s="142" t="n">
        <f aca="false">SUM(N73:N96)</f>
        <v>0</v>
      </c>
      <c r="O97" s="143" t="n">
        <f aca="false">SUM(O73:O96)</f>
        <v>0</v>
      </c>
      <c r="P97" s="142" t="n">
        <f aca="false">SUM(P73:P96)</f>
        <v>0</v>
      </c>
      <c r="Q97" s="143" t="n">
        <f aca="false">SUM(Q73:Q96)</f>
        <v>0</v>
      </c>
      <c r="R97" s="142" t="n">
        <f aca="false">SUM(R73:R96)</f>
        <v>0</v>
      </c>
      <c r="S97" s="143" t="n">
        <f aca="false">SUM(S73:S96)</f>
        <v>0</v>
      </c>
      <c r="T97" s="142" t="n">
        <f aca="false">SUM(T73:T96)</f>
        <v>1484</v>
      </c>
      <c r="U97" s="143" t="n">
        <f aca="false">SUM(U73:U96)</f>
        <v>23</v>
      </c>
      <c r="V97" s="136"/>
      <c r="W97" s="111"/>
      <c r="X97" s="1" t="n">
        <f aca="false">BA52</f>
        <v>22</v>
      </c>
      <c r="Y97" s="1" t="n">
        <f aca="false">BB52</f>
        <v>8</v>
      </c>
      <c r="Z97" s="1" t="n">
        <f aca="false">BC52</f>
        <v>0</v>
      </c>
      <c r="AA97" s="1" t="n">
        <f aca="false">BD52</f>
        <v>0</v>
      </c>
      <c r="AB97" s="1" t="n">
        <f aca="false">BE52</f>
        <v>0</v>
      </c>
      <c r="AC97" s="1" t="n">
        <f aca="false">BF52</f>
        <v>0</v>
      </c>
      <c r="AD97" s="1" t="n">
        <f aca="false">BG52</f>
        <v>0</v>
      </c>
      <c r="AE97" s="1" t="n">
        <f aca="false">BH52</f>
        <v>0</v>
      </c>
      <c r="AF97" s="1" t="n">
        <f aca="false">BI52</f>
        <v>0</v>
      </c>
      <c r="AG97" s="1" t="n">
        <f aca="false">BJ52</f>
        <v>0</v>
      </c>
      <c r="AH97" s="1" t="n">
        <f aca="false">BK52</f>
        <v>0</v>
      </c>
      <c r="AI97" s="1" t="n">
        <f aca="false">BL52</f>
        <v>0</v>
      </c>
      <c r="AL97" s="1" t="n">
        <f aca="false">BN47</f>
        <v>0</v>
      </c>
      <c r="AM97" s="1" t="n">
        <f aca="false">BO47</f>
        <v>1</v>
      </c>
      <c r="AN97" s="1" t="n">
        <f aca="false">BP47</f>
        <v>0</v>
      </c>
      <c r="AO97" s="1" t="n">
        <f aca="false">BQ47</f>
        <v>0</v>
      </c>
      <c r="AP97" s="1" t="n">
        <f aca="false">BR47</f>
        <v>0</v>
      </c>
      <c r="AQ97" s="1" t="n">
        <f aca="false">BS47</f>
        <v>0</v>
      </c>
      <c r="AR97" s="1" t="n">
        <f aca="false">BT47</f>
        <v>0</v>
      </c>
      <c r="AS97" s="1" t="n">
        <f aca="false">BU47</f>
        <v>0</v>
      </c>
      <c r="AT97" s="1" t="n">
        <f aca="false">BV47</f>
        <v>0</v>
      </c>
      <c r="AU97" s="1" t="n">
        <f aca="false">BW47</f>
        <v>0</v>
      </c>
      <c r="AV97" s="1" t="n">
        <f aca="false">BX47</f>
        <v>0</v>
      </c>
      <c r="AW97" s="1" t="n">
        <f aca="false">BY47</f>
        <v>0</v>
      </c>
      <c r="BA97" s="267" t="n">
        <f aca="false">BN92+CA92</f>
        <v>89</v>
      </c>
      <c r="BB97" s="267" t="n">
        <f aca="false">BO92+CB92</f>
        <v>11</v>
      </c>
      <c r="BC97" s="267" t="n">
        <f aca="false">BP92+CC92</f>
        <v>0</v>
      </c>
      <c r="BD97" s="267" t="n">
        <f aca="false">BQ92+CD92</f>
        <v>0</v>
      </c>
      <c r="BE97" s="267" t="n">
        <f aca="false">BR92+CE92</f>
        <v>0</v>
      </c>
      <c r="BF97" s="267" t="n">
        <f aca="false">BS92+CF92</f>
        <v>0</v>
      </c>
      <c r="BG97" s="267" t="n">
        <f aca="false">BT92+CG92</f>
        <v>0</v>
      </c>
      <c r="BH97" s="267" t="n">
        <f aca="false">BU92+CH92</f>
        <v>0</v>
      </c>
      <c r="BI97" s="267" t="n">
        <f aca="false">BV92+CI92</f>
        <v>0</v>
      </c>
      <c r="BJ97" s="267" t="n">
        <f aca="false">BW92+CJ92</f>
        <v>0</v>
      </c>
      <c r="BK97" s="267" t="n">
        <f aca="false">BX92+CK92</f>
        <v>0</v>
      </c>
      <c r="BL97" s="267" t="n">
        <f aca="false">BY92+CL92</f>
        <v>0</v>
      </c>
      <c r="BM97" s="269"/>
      <c r="BN97" s="266" t="n">
        <v>0</v>
      </c>
      <c r="BO97" s="266" t="n">
        <v>0</v>
      </c>
      <c r="BP97" s="266" t="n">
        <v>0</v>
      </c>
      <c r="BQ97" s="266" t="n">
        <v>0</v>
      </c>
      <c r="BR97" s="266" t="n">
        <v>0</v>
      </c>
      <c r="BS97" s="266" t="n">
        <v>0</v>
      </c>
      <c r="BT97" s="266" t="n">
        <v>0</v>
      </c>
      <c r="BU97" s="266" t="n">
        <v>0</v>
      </c>
      <c r="BV97" s="266" t="n">
        <v>0</v>
      </c>
      <c r="BW97" s="266" t="n">
        <v>0</v>
      </c>
      <c r="BX97" s="266" t="n">
        <v>0</v>
      </c>
      <c r="BY97" s="266" t="n">
        <v>0</v>
      </c>
      <c r="BZ97" s="99"/>
      <c r="CA97" s="267" t="n">
        <v>8</v>
      </c>
      <c r="CB97" s="267" t="n">
        <v>2</v>
      </c>
      <c r="CC97" s="267" t="n">
        <v>0</v>
      </c>
      <c r="CD97" s="267" t="n">
        <v>0</v>
      </c>
      <c r="CE97" s="267" t="n">
        <v>0</v>
      </c>
      <c r="CF97" s="267" t="n">
        <v>0</v>
      </c>
      <c r="CG97" s="267" t="n">
        <v>0</v>
      </c>
      <c r="CH97" s="267" t="n">
        <v>0</v>
      </c>
      <c r="CI97" s="267" t="n">
        <v>0</v>
      </c>
      <c r="CJ97" s="267" t="n">
        <v>0</v>
      </c>
      <c r="CK97" s="267" t="n">
        <v>0</v>
      </c>
      <c r="CL97" s="267" t="n">
        <v>0</v>
      </c>
    </row>
    <row r="98" s="112" customFormat="true" ht="13.15" hidden="false" customHeight="false" outlineLevel="0" collapsed="false">
      <c r="A98" s="132" t="s">
        <v>41</v>
      </c>
      <c r="B98" s="145" t="n">
        <f aca="false">B97/T97</f>
        <v>0.834231805929919</v>
      </c>
      <c r="C98" s="146" t="n">
        <f aca="false">C97/T97</f>
        <v>0.0141509433962264</v>
      </c>
      <c r="D98" s="145" t="n">
        <f aca="false">D97/T97</f>
        <v>0.160377358490566</v>
      </c>
      <c r="E98" s="146" t="n">
        <f aca="false">E97/T97</f>
        <v>0.00134770889487871</v>
      </c>
      <c r="F98" s="145" t="n">
        <f aca="false">F97/T97</f>
        <v>0.00539083557951483</v>
      </c>
      <c r="G98" s="146" t="n">
        <f aca="false">G97/T97</f>
        <v>0</v>
      </c>
      <c r="H98" s="145" t="n">
        <f aca="false">H97/T97</f>
        <v>0</v>
      </c>
      <c r="I98" s="146" t="n">
        <f aca="false">I97/T97</f>
        <v>0</v>
      </c>
      <c r="J98" s="145" t="n">
        <f aca="false">J97/T97</f>
        <v>0</v>
      </c>
      <c r="K98" s="146" t="n">
        <f aca="false">K97/T97</f>
        <v>0</v>
      </c>
      <c r="L98" s="145" t="n">
        <f aca="false">L97/T97</f>
        <v>0</v>
      </c>
      <c r="M98" s="146" t="n">
        <f aca="false">M97/T97</f>
        <v>0</v>
      </c>
      <c r="N98" s="145" t="n">
        <f aca="false">N97/T97</f>
        <v>0</v>
      </c>
      <c r="O98" s="146" t="n">
        <f aca="false">O97/T97</f>
        <v>0</v>
      </c>
      <c r="P98" s="145" t="n">
        <f aca="false">P97/T97</f>
        <v>0</v>
      </c>
      <c r="Q98" s="146" t="n">
        <f aca="false">Q97/T97</f>
        <v>0</v>
      </c>
      <c r="R98" s="145" t="n">
        <f aca="false">R97/T97</f>
        <v>0</v>
      </c>
      <c r="S98" s="146" t="n">
        <f aca="false">S97/T97</f>
        <v>0</v>
      </c>
      <c r="T98" s="145" t="n">
        <f aca="false">100%</f>
        <v>1</v>
      </c>
      <c r="U98" s="146" t="n">
        <f aca="false">U97/T97</f>
        <v>0.0154986522911051</v>
      </c>
      <c r="V98" s="136"/>
      <c r="W98" s="11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BA98" s="267"/>
      <c r="BB98" s="267"/>
      <c r="BC98" s="267"/>
      <c r="BD98" s="267"/>
      <c r="BE98" s="267"/>
      <c r="BF98" s="267"/>
      <c r="BG98" s="267"/>
      <c r="BH98" s="267"/>
      <c r="BI98" s="267"/>
      <c r="BJ98" s="267"/>
      <c r="BK98" s="267"/>
      <c r="BL98" s="267"/>
      <c r="BM98" s="269"/>
      <c r="BN98" s="266" t="n">
        <v>0</v>
      </c>
      <c r="BO98" s="266" t="n">
        <v>0</v>
      </c>
      <c r="BP98" s="266" t="n">
        <v>0</v>
      </c>
      <c r="BQ98" s="266" t="n">
        <v>0</v>
      </c>
      <c r="BR98" s="266" t="n">
        <v>0</v>
      </c>
      <c r="BS98" s="266" t="n">
        <v>0</v>
      </c>
      <c r="BT98" s="266" t="n">
        <v>0</v>
      </c>
      <c r="BU98" s="266" t="n">
        <v>0</v>
      </c>
      <c r="BV98" s="266" t="n">
        <v>0</v>
      </c>
      <c r="BW98" s="266" t="n">
        <v>0</v>
      </c>
      <c r="BX98" s="266" t="n">
        <v>0</v>
      </c>
      <c r="BY98" s="266" t="n">
        <v>0</v>
      </c>
      <c r="BZ98" s="99"/>
      <c r="CA98" s="267" t="n">
        <v>5</v>
      </c>
      <c r="CB98" s="267" t="n">
        <v>0</v>
      </c>
      <c r="CC98" s="267" t="n">
        <v>0</v>
      </c>
      <c r="CD98" s="267" t="n">
        <v>0</v>
      </c>
      <c r="CE98" s="267" t="n">
        <v>0</v>
      </c>
      <c r="CF98" s="267" t="n">
        <v>0</v>
      </c>
      <c r="CG98" s="267" t="n">
        <v>0</v>
      </c>
      <c r="CH98" s="267" t="n">
        <v>0</v>
      </c>
      <c r="CI98" s="267" t="n">
        <v>0</v>
      </c>
      <c r="CJ98" s="267" t="n">
        <v>0</v>
      </c>
      <c r="CK98" s="267" t="n">
        <v>0</v>
      </c>
      <c r="CL98" s="267" t="n">
        <v>0</v>
      </c>
    </row>
    <row r="99" s="112" customFormat="true" ht="12.75" hidden="false" customHeight="false" outlineLevel="0" collapsed="false">
      <c r="A99" s="132" t="s">
        <v>111</v>
      </c>
      <c r="B99" s="147" t="n">
        <f aca="false">SUM(B79:B93)</f>
        <v>1209</v>
      </c>
      <c r="C99" s="148" t="n">
        <f aca="false">SUM(C79:C93)</f>
        <v>21</v>
      </c>
      <c r="D99" s="147" t="n">
        <f aca="false">SUM(D79:D93)</f>
        <v>229</v>
      </c>
      <c r="E99" s="148" t="n">
        <f aca="false">SUM(E79:E93)</f>
        <v>2</v>
      </c>
      <c r="F99" s="147" t="n">
        <f aca="false">SUM(F79:F93)</f>
        <v>7</v>
      </c>
      <c r="G99" s="148" t="n">
        <f aca="false">SUM(G79:G93)</f>
        <v>0</v>
      </c>
      <c r="H99" s="147" t="n">
        <f aca="false">SUM(H79:H93)</f>
        <v>0</v>
      </c>
      <c r="I99" s="148" t="n">
        <f aca="false">SUM(I79:I93)</f>
        <v>0</v>
      </c>
      <c r="J99" s="147" t="n">
        <f aca="false">SUM(J79:J93)</f>
        <v>0</v>
      </c>
      <c r="K99" s="148" t="n">
        <f aca="false">SUM(K79:K93)</f>
        <v>0</v>
      </c>
      <c r="L99" s="147" t="n">
        <f aca="false">SUM(L79:L93)</f>
        <v>0</v>
      </c>
      <c r="M99" s="148" t="n">
        <f aca="false">SUM(M79:M93)</f>
        <v>0</v>
      </c>
      <c r="N99" s="147" t="n">
        <f aca="false">SUM(N79:N93)</f>
        <v>0</v>
      </c>
      <c r="O99" s="148" t="n">
        <f aca="false">SUM(O79:O93)</f>
        <v>0</v>
      </c>
      <c r="P99" s="147" t="n">
        <f aca="false">SUM(P79:P93)</f>
        <v>0</v>
      </c>
      <c r="Q99" s="148" t="n">
        <f aca="false">SUM(Q79:Q93)</f>
        <v>0</v>
      </c>
      <c r="R99" s="147" t="n">
        <f aca="false">SUM(R79:R93)</f>
        <v>0</v>
      </c>
      <c r="S99" s="148" t="n">
        <f aca="false">SUM(S79:S93)</f>
        <v>0</v>
      </c>
      <c r="T99" s="147" t="n">
        <f aca="false">SUM(T79:T93)</f>
        <v>1445</v>
      </c>
      <c r="U99" s="148" t="n">
        <f aca="false">SUM(U79:U93)</f>
        <v>23</v>
      </c>
      <c r="V99" s="136"/>
      <c r="W99" s="111"/>
      <c r="X99" s="1" t="n">
        <f aca="false">BA53</f>
        <v>7</v>
      </c>
      <c r="Y99" s="1" t="n">
        <f aca="false">BB53</f>
        <v>5</v>
      </c>
      <c r="Z99" s="1" t="n">
        <f aca="false">BC53</f>
        <v>0</v>
      </c>
      <c r="AA99" s="1" t="n">
        <f aca="false">BD53</f>
        <v>0</v>
      </c>
      <c r="AB99" s="1" t="n">
        <f aca="false">BE53</f>
        <v>0</v>
      </c>
      <c r="AC99" s="1" t="n">
        <f aca="false">BF53</f>
        <v>0</v>
      </c>
      <c r="AD99" s="1" t="n">
        <f aca="false">BG53</f>
        <v>0</v>
      </c>
      <c r="AE99" s="1" t="n">
        <f aca="false">BH53</f>
        <v>0</v>
      </c>
      <c r="AF99" s="1" t="n">
        <f aca="false">BI53</f>
        <v>0</v>
      </c>
      <c r="AG99" s="1" t="n">
        <f aca="false">BJ53</f>
        <v>0</v>
      </c>
      <c r="AH99" s="1" t="n">
        <f aca="false">BK53</f>
        <v>0</v>
      </c>
      <c r="AI99" s="1" t="n">
        <f aca="false">BL53</f>
        <v>0</v>
      </c>
      <c r="AL99" s="1" t="n">
        <f aca="false">BN48</f>
        <v>0</v>
      </c>
      <c r="AM99" s="1" t="n">
        <f aca="false">BO48</f>
        <v>0</v>
      </c>
      <c r="AN99" s="1" t="n">
        <f aca="false">BP48</f>
        <v>0</v>
      </c>
      <c r="AO99" s="1" t="n">
        <f aca="false">BQ48</f>
        <v>0</v>
      </c>
      <c r="AP99" s="1" t="n">
        <f aca="false">BR48</f>
        <v>0</v>
      </c>
      <c r="AQ99" s="1" t="n">
        <f aca="false">BS48</f>
        <v>0</v>
      </c>
      <c r="AR99" s="1" t="n">
        <f aca="false">BT48</f>
        <v>0</v>
      </c>
      <c r="AS99" s="1" t="n">
        <f aca="false">BU48</f>
        <v>0</v>
      </c>
      <c r="AT99" s="1" t="n">
        <f aca="false">BV48</f>
        <v>0</v>
      </c>
      <c r="AU99" s="1" t="n">
        <f aca="false">BW48</f>
        <v>0</v>
      </c>
      <c r="AV99" s="1" t="n">
        <f aca="false">BX48</f>
        <v>0</v>
      </c>
      <c r="AW99" s="1" t="n">
        <f aca="false">BY48</f>
        <v>0</v>
      </c>
      <c r="BA99" s="267" t="n">
        <f aca="false">BN93+CA93</f>
        <v>82</v>
      </c>
      <c r="BB99" s="267" t="n">
        <f aca="false">BO93+CB93</f>
        <v>15</v>
      </c>
      <c r="BC99" s="267" t="n">
        <f aca="false">BP93+CC93</f>
        <v>0</v>
      </c>
      <c r="BD99" s="267" t="n">
        <f aca="false">BQ93+CD93</f>
        <v>0</v>
      </c>
      <c r="BE99" s="267" t="n">
        <f aca="false">BR93+CE93</f>
        <v>0</v>
      </c>
      <c r="BF99" s="267" t="n">
        <f aca="false">BS93+CF93</f>
        <v>0</v>
      </c>
      <c r="BG99" s="267" t="n">
        <f aca="false">BT93+CG93</f>
        <v>0</v>
      </c>
      <c r="BH99" s="267" t="n">
        <f aca="false">BU93+CH93</f>
        <v>0</v>
      </c>
      <c r="BI99" s="267" t="n">
        <f aca="false">BV93+CI93</f>
        <v>0</v>
      </c>
      <c r="BJ99" s="267" t="n">
        <f aca="false">BW93+CJ93</f>
        <v>0</v>
      </c>
      <c r="BK99" s="267" t="n">
        <f aca="false">BX93+CK93</f>
        <v>0</v>
      </c>
      <c r="BL99" s="267" t="n">
        <f aca="false">BY93+CL93</f>
        <v>0</v>
      </c>
      <c r="BM99" s="269"/>
      <c r="BN99" s="266" t="n">
        <v>0</v>
      </c>
      <c r="BO99" s="266" t="n">
        <v>0</v>
      </c>
      <c r="BP99" s="266" t="n">
        <v>0</v>
      </c>
      <c r="BQ99" s="266" t="n">
        <v>0</v>
      </c>
      <c r="BR99" s="266" t="n">
        <v>0</v>
      </c>
      <c r="BS99" s="266" t="n">
        <v>0</v>
      </c>
      <c r="BT99" s="266" t="n">
        <v>0</v>
      </c>
      <c r="BU99" s="266" t="n">
        <v>0</v>
      </c>
      <c r="BV99" s="266" t="n">
        <v>0</v>
      </c>
      <c r="BW99" s="266" t="n">
        <v>0</v>
      </c>
      <c r="BX99" s="266" t="n">
        <v>0</v>
      </c>
      <c r="BY99" s="266" t="n">
        <v>0</v>
      </c>
      <c r="BZ99" s="99"/>
      <c r="CA99" s="267" t="n">
        <v>2</v>
      </c>
      <c r="CB99" s="267" t="n">
        <v>0</v>
      </c>
      <c r="CC99" s="267" t="n">
        <v>0</v>
      </c>
      <c r="CD99" s="267" t="n">
        <v>0</v>
      </c>
      <c r="CE99" s="267" t="n">
        <v>0</v>
      </c>
      <c r="CF99" s="267" t="n">
        <v>0</v>
      </c>
      <c r="CG99" s="267" t="n">
        <v>0</v>
      </c>
      <c r="CH99" s="267" t="n">
        <v>0</v>
      </c>
      <c r="CI99" s="267" t="n">
        <v>0</v>
      </c>
      <c r="CJ99" s="267" t="n">
        <v>0</v>
      </c>
      <c r="CK99" s="267" t="n">
        <v>0</v>
      </c>
      <c r="CL99" s="267" t="n">
        <v>0</v>
      </c>
    </row>
    <row r="100" s="112" customFormat="true" ht="13.15" hidden="false" customHeight="false" outlineLevel="0" collapsed="false">
      <c r="A100" s="128" t="s">
        <v>112</v>
      </c>
      <c r="B100" s="150" t="n">
        <f aca="false">B97-B99</f>
        <v>29</v>
      </c>
      <c r="C100" s="151" t="n">
        <f aca="false">C97-C99</f>
        <v>0</v>
      </c>
      <c r="D100" s="150" t="n">
        <f aca="false">D97-D99</f>
        <v>9</v>
      </c>
      <c r="E100" s="151" t="n">
        <f aca="false">E97-E99</f>
        <v>0</v>
      </c>
      <c r="F100" s="150" t="n">
        <f aca="false">F97-F99</f>
        <v>1</v>
      </c>
      <c r="G100" s="151" t="n">
        <f aca="false">G97-G99</f>
        <v>0</v>
      </c>
      <c r="H100" s="150" t="n">
        <f aca="false">H97-H99</f>
        <v>0</v>
      </c>
      <c r="I100" s="151" t="n">
        <f aca="false">I97-I99</f>
        <v>0</v>
      </c>
      <c r="J100" s="150" t="n">
        <f aca="false">J97-J99</f>
        <v>0</v>
      </c>
      <c r="K100" s="151" t="n">
        <f aca="false">K97-K99</f>
        <v>0</v>
      </c>
      <c r="L100" s="150" t="n">
        <f aca="false">L97-L99</f>
        <v>0</v>
      </c>
      <c r="M100" s="151" t="n">
        <f aca="false">M97-M99</f>
        <v>0</v>
      </c>
      <c r="N100" s="150" t="n">
        <f aca="false">N97-N99</f>
        <v>0</v>
      </c>
      <c r="O100" s="151" t="n">
        <f aca="false">O97-O99</f>
        <v>0</v>
      </c>
      <c r="P100" s="150" t="n">
        <f aca="false">P97-P99</f>
        <v>0</v>
      </c>
      <c r="Q100" s="151" t="n">
        <f aca="false">Q97-Q99</f>
        <v>0</v>
      </c>
      <c r="R100" s="150" t="n">
        <f aca="false">R97-R99</f>
        <v>0</v>
      </c>
      <c r="S100" s="151" t="n">
        <f aca="false">S97-S99</f>
        <v>0</v>
      </c>
      <c r="T100" s="150" t="n">
        <f aca="false">T97-T99</f>
        <v>39</v>
      </c>
      <c r="U100" s="151" t="n">
        <f aca="false">U97-U99</f>
        <v>0</v>
      </c>
      <c r="V100" s="144"/>
      <c r="W100" s="111"/>
      <c r="X100" s="1" t="n">
        <f aca="false">BA54</f>
        <v>5</v>
      </c>
      <c r="Y100" s="1" t="n">
        <f aca="false">BB54</f>
        <v>2</v>
      </c>
      <c r="Z100" s="1" t="n">
        <f aca="false">BC54</f>
        <v>0</v>
      </c>
      <c r="AA100" s="1" t="n">
        <f aca="false">BD54</f>
        <v>0</v>
      </c>
      <c r="AB100" s="1" t="n">
        <f aca="false">BE54</f>
        <v>0</v>
      </c>
      <c r="AC100" s="1" t="n">
        <f aca="false">BF54</f>
        <v>0</v>
      </c>
      <c r="AD100" s="1" t="n">
        <f aca="false">BG54</f>
        <v>0</v>
      </c>
      <c r="AE100" s="1" t="n">
        <f aca="false">BH54</f>
        <v>0</v>
      </c>
      <c r="AF100" s="1" t="n">
        <f aca="false">BI54</f>
        <v>0</v>
      </c>
      <c r="AG100" s="1" t="n">
        <f aca="false">BJ54</f>
        <v>0</v>
      </c>
      <c r="AH100" s="1" t="n">
        <f aca="false">BK54</f>
        <v>0</v>
      </c>
      <c r="AI100" s="1" t="n">
        <f aca="false">BL54</f>
        <v>0</v>
      </c>
      <c r="AL100" s="1" t="n">
        <f aca="false">BN49</f>
        <v>0</v>
      </c>
      <c r="AM100" s="1" t="n">
        <f aca="false">BO49</f>
        <v>0</v>
      </c>
      <c r="AN100" s="1" t="n">
        <f aca="false">BP49</f>
        <v>0</v>
      </c>
      <c r="AO100" s="1" t="n">
        <f aca="false">BQ49</f>
        <v>0</v>
      </c>
      <c r="AP100" s="1" t="n">
        <f aca="false">BR49</f>
        <v>0</v>
      </c>
      <c r="AQ100" s="1" t="n">
        <f aca="false">BS49</f>
        <v>0</v>
      </c>
      <c r="AR100" s="1" t="n">
        <f aca="false">BT49</f>
        <v>0</v>
      </c>
      <c r="AS100" s="1" t="n">
        <f aca="false">BU49</f>
        <v>0</v>
      </c>
      <c r="AT100" s="1" t="n">
        <f aca="false">BV49</f>
        <v>0</v>
      </c>
      <c r="AU100" s="1" t="n">
        <f aca="false">BW49</f>
        <v>0</v>
      </c>
      <c r="AV100" s="1" t="n">
        <f aca="false">BX49</f>
        <v>0</v>
      </c>
      <c r="AW100" s="1" t="n">
        <f aca="false">BY49</f>
        <v>0</v>
      </c>
      <c r="BA100" s="267" t="n">
        <f aca="false">BN94+CA94</f>
        <v>48</v>
      </c>
      <c r="BB100" s="267" t="n">
        <f aca="false">BO94+CB94</f>
        <v>8</v>
      </c>
      <c r="BC100" s="267" t="n">
        <f aca="false">BP94+CC94</f>
        <v>0</v>
      </c>
      <c r="BD100" s="267" t="n">
        <f aca="false">BQ94+CD94</f>
        <v>0</v>
      </c>
      <c r="BE100" s="267" t="n">
        <f aca="false">BR94+CE94</f>
        <v>0</v>
      </c>
      <c r="BF100" s="267" t="n">
        <f aca="false">BS94+CF94</f>
        <v>0</v>
      </c>
      <c r="BG100" s="267" t="n">
        <f aca="false">BT94+CG94</f>
        <v>0</v>
      </c>
      <c r="BH100" s="267" t="n">
        <f aca="false">BU94+CH94</f>
        <v>0</v>
      </c>
      <c r="BI100" s="267" t="n">
        <f aca="false">BV94+CI94</f>
        <v>0</v>
      </c>
      <c r="BJ100" s="267" t="n">
        <f aca="false">BW94+CJ94</f>
        <v>0</v>
      </c>
      <c r="BK100" s="267" t="n">
        <f aca="false">BX94+CK94</f>
        <v>0</v>
      </c>
      <c r="BL100" s="267" t="n">
        <f aca="false">BY94+CL94</f>
        <v>0</v>
      </c>
      <c r="BM100" s="269"/>
      <c r="BN100" s="266" t="n">
        <v>0</v>
      </c>
      <c r="BO100" s="266" t="n">
        <v>0</v>
      </c>
      <c r="BP100" s="266" t="n">
        <v>0</v>
      </c>
      <c r="BQ100" s="266" t="n">
        <v>0</v>
      </c>
      <c r="BR100" s="266" t="n">
        <v>0</v>
      </c>
      <c r="BS100" s="266" t="n">
        <v>0</v>
      </c>
      <c r="BT100" s="266" t="n">
        <v>0</v>
      </c>
      <c r="BU100" s="266" t="n">
        <v>0</v>
      </c>
      <c r="BV100" s="266" t="n">
        <v>0</v>
      </c>
      <c r="BW100" s="266" t="n">
        <v>0</v>
      </c>
      <c r="BX100" s="266" t="n">
        <v>0</v>
      </c>
      <c r="BY100" s="266" t="n">
        <v>0</v>
      </c>
      <c r="BZ100" s="99"/>
      <c r="CA100" s="267" t="n">
        <v>3</v>
      </c>
      <c r="CB100" s="267" t="n">
        <v>0</v>
      </c>
      <c r="CC100" s="267" t="n">
        <v>0</v>
      </c>
      <c r="CD100" s="267" t="n">
        <v>0</v>
      </c>
      <c r="CE100" s="267" t="n">
        <v>0</v>
      </c>
      <c r="CF100" s="267" t="n">
        <v>0</v>
      </c>
      <c r="CG100" s="267" t="n">
        <v>0</v>
      </c>
      <c r="CH100" s="267" t="n">
        <v>0</v>
      </c>
      <c r="CI100" s="267" t="n">
        <v>0</v>
      </c>
      <c r="CJ100" s="267" t="n">
        <v>0</v>
      </c>
      <c r="CK100" s="267" t="n">
        <v>0</v>
      </c>
      <c r="CL100" s="267" t="n">
        <v>0</v>
      </c>
    </row>
    <row r="101" s="112" customFormat="true" ht="13.9" hidden="false" customHeight="false" outlineLevel="0" collapsed="false">
      <c r="A101" s="153" t="s">
        <v>113</v>
      </c>
      <c r="B101" s="153"/>
      <c r="C101" s="153"/>
      <c r="D101" s="153"/>
      <c r="E101" s="153"/>
      <c r="F101" s="153"/>
      <c r="G101" s="153"/>
      <c r="H101" s="154" t="s">
        <v>114</v>
      </c>
      <c r="I101" s="159" t="n">
        <f aca="false">T97-U97</f>
        <v>1461</v>
      </c>
      <c r="J101" s="159"/>
      <c r="K101" s="162"/>
      <c r="L101" s="163" t="s">
        <v>115</v>
      </c>
      <c r="M101" s="271" t="n">
        <f aca="false">U97</f>
        <v>23</v>
      </c>
      <c r="N101" s="159"/>
      <c r="O101" s="160"/>
      <c r="P101" s="161"/>
      <c r="Q101" s="162"/>
      <c r="R101" s="163" t="s">
        <v>116</v>
      </c>
      <c r="S101" s="163"/>
      <c r="T101" s="164" t="n">
        <f aca="false">I101+M101*2</f>
        <v>1507</v>
      </c>
      <c r="U101" s="164"/>
      <c r="V101" s="149"/>
      <c r="W101" s="111"/>
      <c r="X101" s="1" t="n">
        <f aca="false">BA55</f>
        <v>3</v>
      </c>
      <c r="Y101" s="1" t="n">
        <f aca="false">BB55</f>
        <v>1</v>
      </c>
      <c r="Z101" s="1" t="n">
        <f aca="false">BC55</f>
        <v>1</v>
      </c>
      <c r="AA101" s="1" t="n">
        <f aca="false">BD55</f>
        <v>0</v>
      </c>
      <c r="AB101" s="1" t="n">
        <f aca="false">BE55</f>
        <v>0</v>
      </c>
      <c r="AC101" s="1" t="n">
        <f aca="false">BF55</f>
        <v>0</v>
      </c>
      <c r="AD101" s="1" t="n">
        <f aca="false">BG55</f>
        <v>0</v>
      </c>
      <c r="AE101" s="1" t="n">
        <f aca="false">BH55</f>
        <v>0</v>
      </c>
      <c r="AF101" s="1" t="n">
        <f aca="false">BI55</f>
        <v>0</v>
      </c>
      <c r="AG101" s="1" t="n">
        <f aca="false">BJ55</f>
        <v>0</v>
      </c>
      <c r="AH101" s="1" t="n">
        <f aca="false">BK55</f>
        <v>0</v>
      </c>
      <c r="AI101" s="1" t="n">
        <f aca="false">BL55</f>
        <v>0</v>
      </c>
      <c r="AL101" s="1" t="n">
        <f aca="false">BN50</f>
        <v>0</v>
      </c>
      <c r="AM101" s="1" t="n">
        <f aca="false">BO50</f>
        <v>0</v>
      </c>
      <c r="AN101" s="1" t="n">
        <f aca="false">BP50</f>
        <v>0</v>
      </c>
      <c r="AO101" s="1" t="n">
        <f aca="false">BQ50</f>
        <v>0</v>
      </c>
      <c r="AP101" s="1" t="n">
        <f aca="false">BR50</f>
        <v>0</v>
      </c>
      <c r="AQ101" s="1" t="n">
        <f aca="false">BS50</f>
        <v>0</v>
      </c>
      <c r="AR101" s="1" t="n">
        <f aca="false">BT50</f>
        <v>0</v>
      </c>
      <c r="AS101" s="1" t="n">
        <f aca="false">BU50</f>
        <v>0</v>
      </c>
      <c r="AT101" s="1" t="n">
        <f aca="false">BV50</f>
        <v>0</v>
      </c>
      <c r="AU101" s="1" t="n">
        <f aca="false">BW50</f>
        <v>0</v>
      </c>
      <c r="AV101" s="1" t="n">
        <f aca="false">BX50</f>
        <v>0</v>
      </c>
      <c r="AW101" s="1" t="n">
        <f aca="false">BY50</f>
        <v>0</v>
      </c>
      <c r="BA101" s="267" t="n">
        <f aca="false">BN95+CA95</f>
        <v>10</v>
      </c>
      <c r="BB101" s="267" t="n">
        <f aca="false">BO95+CB95</f>
        <v>10</v>
      </c>
      <c r="BC101" s="267" t="n">
        <f aca="false">BP95+CC95</f>
        <v>2</v>
      </c>
      <c r="BD101" s="267" t="n">
        <f aca="false">BQ95+CD95</f>
        <v>0</v>
      </c>
      <c r="BE101" s="267" t="n">
        <f aca="false">BR95+CE95</f>
        <v>0</v>
      </c>
      <c r="BF101" s="267" t="n">
        <f aca="false">BS95+CF95</f>
        <v>0</v>
      </c>
      <c r="BG101" s="267" t="n">
        <f aca="false">BT95+CG95</f>
        <v>0</v>
      </c>
      <c r="BH101" s="267" t="n">
        <f aca="false">BU95+CH95</f>
        <v>0</v>
      </c>
      <c r="BI101" s="267" t="n">
        <f aca="false">BV95+CI95</f>
        <v>0</v>
      </c>
      <c r="BJ101" s="267" t="n">
        <f aca="false">BW95+CJ95</f>
        <v>0</v>
      </c>
      <c r="BK101" s="267" t="n">
        <f aca="false">BX95+CK95</f>
        <v>0</v>
      </c>
      <c r="BL101" s="267" t="n">
        <f aca="false">BY95+CL95</f>
        <v>0</v>
      </c>
      <c r="BM101" s="117" t="s">
        <v>139</v>
      </c>
      <c r="BN101" s="266" t="n">
        <v>0</v>
      </c>
      <c r="BO101" s="266" t="n">
        <v>0</v>
      </c>
      <c r="BP101" s="266" t="n">
        <v>0</v>
      </c>
      <c r="BQ101" s="266" t="n">
        <v>0</v>
      </c>
      <c r="BR101" s="266" t="n">
        <v>0</v>
      </c>
      <c r="BS101" s="266" t="n">
        <v>0</v>
      </c>
      <c r="BT101" s="266" t="n">
        <v>0</v>
      </c>
      <c r="BU101" s="266" t="n">
        <v>0</v>
      </c>
      <c r="BV101" s="266" t="n">
        <v>0</v>
      </c>
      <c r="BW101" s="266" t="n">
        <v>0</v>
      </c>
      <c r="BX101" s="266" t="n">
        <v>0</v>
      </c>
      <c r="BY101" s="266" t="n">
        <v>0</v>
      </c>
      <c r="BZ101" s="99"/>
      <c r="CA101" s="267" t="n">
        <v>1</v>
      </c>
      <c r="CB101" s="267" t="n">
        <v>0</v>
      </c>
      <c r="CC101" s="267" t="n">
        <v>0</v>
      </c>
      <c r="CD101" s="267" t="n">
        <v>0</v>
      </c>
      <c r="CE101" s="267" t="n">
        <v>0</v>
      </c>
      <c r="CF101" s="267" t="n">
        <v>0</v>
      </c>
      <c r="CG101" s="267" t="n">
        <v>0</v>
      </c>
      <c r="CH101" s="267" t="n">
        <v>0</v>
      </c>
      <c r="CI101" s="267" t="n">
        <v>0</v>
      </c>
      <c r="CJ101" s="267" t="n">
        <v>0</v>
      </c>
      <c r="CK101" s="267" t="n">
        <v>0</v>
      </c>
      <c r="CL101" s="267" t="n">
        <v>0</v>
      </c>
    </row>
    <row r="102" s="112" customFormat="true" ht="13.15" hidden="false" customHeight="false" outlineLevel="0" collapsed="false">
      <c r="A102" s="272" t="s">
        <v>117</v>
      </c>
      <c r="B102" s="273"/>
      <c r="C102" s="273"/>
      <c r="D102" s="274" t="s">
        <v>118</v>
      </c>
      <c r="E102" s="275" t="n">
        <f aca="false">(B97*15+D97*35+F97*45+H97*55+J97*65+L97*75+N97*85+P97*95+R97*125)/T97</f>
        <v>18.3692722371968</v>
      </c>
      <c r="F102" s="272" t="s">
        <v>119</v>
      </c>
      <c r="G102" s="276"/>
      <c r="H102" s="274" t="s">
        <v>120</v>
      </c>
      <c r="I102" s="275" t="n">
        <f aca="false">(C97*15+E97*35+G97*45+I97*55+K97*65+M97*75+O97*85+Q97*95+S97*125)/U97</f>
        <v>16.7391304347826</v>
      </c>
      <c r="J102" s="272" t="s">
        <v>119</v>
      </c>
      <c r="K102" s="111"/>
      <c r="N102" s="171"/>
      <c r="O102" s="172"/>
      <c r="P102" s="172"/>
      <c r="Q102" s="172"/>
      <c r="R102" s="171"/>
      <c r="S102" s="171"/>
      <c r="T102" s="171"/>
      <c r="U102" s="171"/>
      <c r="V102" s="152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BA102" s="267" t="n">
        <f aca="false">BN96+CA96</f>
        <v>11</v>
      </c>
      <c r="BB102" s="267" t="n">
        <f aca="false">BO96+CB96</f>
        <v>2</v>
      </c>
      <c r="BC102" s="267" t="n">
        <f aca="false">BP96+CC96</f>
        <v>0</v>
      </c>
      <c r="BD102" s="267" t="n">
        <f aca="false">BQ96+CD96</f>
        <v>0</v>
      </c>
      <c r="BE102" s="267" t="n">
        <f aca="false">BR96+CE96</f>
        <v>0</v>
      </c>
      <c r="BF102" s="267" t="n">
        <f aca="false">BS96+CF96</f>
        <v>0</v>
      </c>
      <c r="BG102" s="267" t="n">
        <f aca="false">BT96+CG96</f>
        <v>0</v>
      </c>
      <c r="BH102" s="267" t="n">
        <f aca="false">BU96+CH96</f>
        <v>0</v>
      </c>
      <c r="BI102" s="267" t="n">
        <f aca="false">BV96+CI96</f>
        <v>0</v>
      </c>
      <c r="BJ102" s="267" t="n">
        <f aca="false">BW96+CJ96</f>
        <v>0</v>
      </c>
      <c r="BK102" s="267" t="n">
        <f aca="false">BX96+CK96</f>
        <v>0</v>
      </c>
      <c r="BL102" s="267" t="n">
        <f aca="false">BY96+CL96</f>
        <v>0</v>
      </c>
      <c r="BM102" s="269"/>
      <c r="BN102" s="266" t="n">
        <v>0</v>
      </c>
      <c r="BO102" s="266" t="n">
        <v>0</v>
      </c>
      <c r="BP102" s="266" t="n">
        <v>0</v>
      </c>
      <c r="BQ102" s="266" t="n">
        <v>0</v>
      </c>
      <c r="BR102" s="266" t="n">
        <v>0</v>
      </c>
      <c r="BS102" s="266" t="n">
        <v>0</v>
      </c>
      <c r="BT102" s="266" t="n">
        <v>0</v>
      </c>
      <c r="BU102" s="266" t="n">
        <v>0</v>
      </c>
      <c r="BV102" s="266" t="n">
        <v>0</v>
      </c>
      <c r="BW102" s="266" t="n">
        <v>0</v>
      </c>
      <c r="BX102" s="266" t="n">
        <v>0</v>
      </c>
      <c r="BY102" s="266" t="n">
        <v>0</v>
      </c>
      <c r="BZ102" s="99"/>
      <c r="CA102" s="267" t="n">
        <v>1</v>
      </c>
      <c r="CB102" s="267" t="n">
        <v>0</v>
      </c>
      <c r="CC102" s="267" t="n">
        <v>0</v>
      </c>
      <c r="CD102" s="267" t="n">
        <v>0</v>
      </c>
      <c r="CE102" s="267" t="n">
        <v>0</v>
      </c>
      <c r="CF102" s="267" t="n">
        <v>0</v>
      </c>
      <c r="CG102" s="267" t="n">
        <v>0</v>
      </c>
      <c r="CH102" s="267" t="n">
        <v>0</v>
      </c>
      <c r="CI102" s="267" t="n">
        <v>0</v>
      </c>
      <c r="CJ102" s="267" t="n">
        <v>0</v>
      </c>
      <c r="CK102" s="267" t="n">
        <v>0</v>
      </c>
      <c r="CL102" s="267" t="n">
        <v>0</v>
      </c>
    </row>
    <row r="103" s="112" customFormat="true" ht="6" hidden="false" customHeight="true" outlineLevel="0" collapsed="false">
      <c r="V103" s="165"/>
      <c r="BA103" s="267" t="n">
        <f aca="false">BN97+CA97</f>
        <v>8</v>
      </c>
      <c r="BB103" s="267" t="n">
        <f aca="false">BO97+CB97</f>
        <v>2</v>
      </c>
      <c r="BC103" s="267" t="n">
        <f aca="false">BP97+CC97</f>
        <v>0</v>
      </c>
      <c r="BD103" s="267" t="n">
        <f aca="false">BQ97+CD97</f>
        <v>0</v>
      </c>
      <c r="BE103" s="267" t="n">
        <f aca="false">BR97+CE97</f>
        <v>0</v>
      </c>
      <c r="BF103" s="267" t="n">
        <f aca="false">BS97+CF97</f>
        <v>0</v>
      </c>
      <c r="BG103" s="267" t="n">
        <f aca="false">BT97+CG97</f>
        <v>0</v>
      </c>
      <c r="BH103" s="267" t="n">
        <f aca="false">BU97+CH97</f>
        <v>0</v>
      </c>
      <c r="BI103" s="267" t="n">
        <f aca="false">BV97+CI97</f>
        <v>0</v>
      </c>
      <c r="BJ103" s="267" t="n">
        <f aca="false">BW97+CJ97</f>
        <v>0</v>
      </c>
      <c r="BK103" s="267" t="n">
        <f aca="false">BX97+CK97</f>
        <v>0</v>
      </c>
      <c r="BL103" s="267" t="n">
        <f aca="false">BY97+CL97</f>
        <v>0</v>
      </c>
      <c r="BM103" s="269"/>
      <c r="BN103" s="266" t="n">
        <v>0</v>
      </c>
      <c r="BO103" s="266" t="n">
        <v>0</v>
      </c>
      <c r="BP103" s="266" t="n">
        <v>0</v>
      </c>
      <c r="BQ103" s="266" t="n">
        <v>0</v>
      </c>
      <c r="BR103" s="266" t="n">
        <v>0</v>
      </c>
      <c r="BS103" s="266" t="n">
        <v>0</v>
      </c>
      <c r="BT103" s="266" t="n">
        <v>0</v>
      </c>
      <c r="BU103" s="266" t="n">
        <v>0</v>
      </c>
      <c r="BV103" s="266" t="n">
        <v>0</v>
      </c>
      <c r="BW103" s="266" t="n">
        <v>0</v>
      </c>
      <c r="BX103" s="266" t="n">
        <v>0</v>
      </c>
      <c r="BY103" s="266" t="n">
        <v>0</v>
      </c>
      <c r="BZ103" s="99"/>
      <c r="CA103" s="267" t="n">
        <v>2</v>
      </c>
      <c r="CB103" s="267" t="n">
        <v>2</v>
      </c>
      <c r="CC103" s="267" t="n">
        <v>0</v>
      </c>
      <c r="CD103" s="267" t="n">
        <v>0</v>
      </c>
      <c r="CE103" s="267" t="n">
        <v>0</v>
      </c>
      <c r="CF103" s="267" t="n">
        <v>0</v>
      </c>
      <c r="CG103" s="267" t="n">
        <v>0</v>
      </c>
      <c r="CH103" s="267" t="n">
        <v>0</v>
      </c>
      <c r="CI103" s="267" t="n">
        <v>0</v>
      </c>
      <c r="CJ103" s="267" t="n">
        <v>0</v>
      </c>
      <c r="CK103" s="267" t="n">
        <v>0</v>
      </c>
      <c r="CL103" s="267" t="n">
        <v>0</v>
      </c>
    </row>
    <row r="104" s="112" customFormat="true" ht="12.75" hidden="false" customHeight="false" outlineLevel="0" collapsed="false">
      <c r="V104" s="165"/>
      <c r="BA104" s="267" t="n">
        <f aca="false">BN98+CA98</f>
        <v>5</v>
      </c>
      <c r="BB104" s="267" t="n">
        <f aca="false">BO98+CB98</f>
        <v>0</v>
      </c>
      <c r="BC104" s="267" t="n">
        <f aca="false">BP98+CC98</f>
        <v>0</v>
      </c>
      <c r="BD104" s="267" t="n">
        <f aca="false">BQ98+CD98</f>
        <v>0</v>
      </c>
      <c r="BE104" s="267" t="n">
        <f aca="false">BR98+CE98</f>
        <v>0</v>
      </c>
      <c r="BF104" s="267" t="n">
        <f aca="false">BS98+CF98</f>
        <v>0</v>
      </c>
      <c r="BG104" s="267" t="n">
        <f aca="false">BT98+CG98</f>
        <v>0</v>
      </c>
      <c r="BH104" s="267" t="n">
        <f aca="false">BU98+CH98</f>
        <v>0</v>
      </c>
      <c r="BI104" s="267" t="n">
        <f aca="false">BV98+CI98</f>
        <v>0</v>
      </c>
      <c r="BJ104" s="267" t="n">
        <f aca="false">BW98+CJ98</f>
        <v>0</v>
      </c>
      <c r="BK104" s="267" t="n">
        <f aca="false">BX98+CK98</f>
        <v>0</v>
      </c>
      <c r="BL104" s="267" t="n">
        <f aca="false">BY98+CL98</f>
        <v>0</v>
      </c>
      <c r="BM104" s="269"/>
      <c r="BN104" s="266" t="n">
        <v>0</v>
      </c>
      <c r="BO104" s="266" t="n">
        <v>0</v>
      </c>
      <c r="BP104" s="266" t="n">
        <v>0</v>
      </c>
      <c r="BQ104" s="266" t="n">
        <v>0</v>
      </c>
      <c r="BR104" s="266" t="n">
        <v>0</v>
      </c>
      <c r="BS104" s="266" t="n">
        <v>0</v>
      </c>
      <c r="BT104" s="266" t="n">
        <v>0</v>
      </c>
      <c r="BU104" s="266" t="n">
        <v>0</v>
      </c>
      <c r="BV104" s="266" t="n">
        <v>0</v>
      </c>
      <c r="BW104" s="266" t="n">
        <v>0</v>
      </c>
      <c r="BX104" s="266" t="n">
        <v>0</v>
      </c>
      <c r="BY104" s="266" t="n">
        <v>0</v>
      </c>
      <c r="BZ104" s="99"/>
      <c r="CA104" s="267" t="n">
        <v>3</v>
      </c>
      <c r="CB104" s="267" t="n">
        <v>2</v>
      </c>
      <c r="CC104" s="267" t="n">
        <v>1</v>
      </c>
      <c r="CD104" s="267" t="n">
        <v>0</v>
      </c>
      <c r="CE104" s="267" t="n">
        <v>0</v>
      </c>
      <c r="CF104" s="267" t="n">
        <v>0</v>
      </c>
      <c r="CG104" s="267" t="n">
        <v>0</v>
      </c>
      <c r="CH104" s="267" t="n">
        <v>0</v>
      </c>
      <c r="CI104" s="267" t="n">
        <v>0</v>
      </c>
      <c r="CJ104" s="267" t="n">
        <v>0</v>
      </c>
      <c r="CK104" s="267" t="n">
        <v>0</v>
      </c>
      <c r="CL104" s="267" t="n">
        <v>0</v>
      </c>
    </row>
    <row r="105" s="112" customFormat="true" ht="12.75" hidden="false" customHeight="false" outlineLevel="0" collapsed="false">
      <c r="V105" s="98"/>
      <c r="AZ105" s="137" t="s">
        <v>139</v>
      </c>
      <c r="BA105" s="266" t="n">
        <f aca="false">BN99+CA99</f>
        <v>2</v>
      </c>
      <c r="BB105" s="266" t="n">
        <f aca="false">BO99+CB99</f>
        <v>0</v>
      </c>
      <c r="BC105" s="266" t="n">
        <f aca="false">BP99+CC99</f>
        <v>0</v>
      </c>
      <c r="BD105" s="266" t="n">
        <f aca="false">BQ99+CD99</f>
        <v>0</v>
      </c>
      <c r="BE105" s="266" t="n">
        <f aca="false">BR99+CE99</f>
        <v>0</v>
      </c>
      <c r="BF105" s="266" t="n">
        <f aca="false">BS99+CF99</f>
        <v>0</v>
      </c>
      <c r="BG105" s="266" t="n">
        <f aca="false">BT99+CG99</f>
        <v>0</v>
      </c>
      <c r="BH105" s="266" t="n">
        <f aca="false">BU99+CH99</f>
        <v>0</v>
      </c>
      <c r="BI105" s="266" t="n">
        <f aca="false">BV99+CI99</f>
        <v>0</v>
      </c>
      <c r="BJ105" s="266" t="n">
        <f aca="false">BW99+CJ99</f>
        <v>0</v>
      </c>
      <c r="BK105" s="266" t="n">
        <f aca="false">BX99+CK99</f>
        <v>0</v>
      </c>
      <c r="BL105" s="266" t="n">
        <f aca="false">BY99+CL99</f>
        <v>0</v>
      </c>
      <c r="BM105" s="269"/>
      <c r="BN105" s="266" t="n">
        <v>1</v>
      </c>
      <c r="BO105" s="266" t="n">
        <v>0</v>
      </c>
      <c r="BP105" s="266" t="n">
        <v>0</v>
      </c>
      <c r="BQ105" s="266" t="n">
        <v>0</v>
      </c>
      <c r="BR105" s="266" t="n">
        <v>0</v>
      </c>
      <c r="BS105" s="266" t="n">
        <v>0</v>
      </c>
      <c r="BT105" s="266" t="n">
        <v>0</v>
      </c>
      <c r="BU105" s="266" t="n">
        <v>0</v>
      </c>
      <c r="BV105" s="266" t="n">
        <v>0</v>
      </c>
      <c r="BW105" s="266" t="n">
        <v>0</v>
      </c>
      <c r="BX105" s="266" t="n">
        <v>0</v>
      </c>
      <c r="BY105" s="266" t="n">
        <v>0</v>
      </c>
      <c r="BZ105" s="99"/>
      <c r="CA105" s="267" t="n">
        <v>21</v>
      </c>
      <c r="CB105" s="267" t="n">
        <v>6</v>
      </c>
      <c r="CC105" s="267" t="n">
        <v>1</v>
      </c>
      <c r="CD105" s="267" t="n">
        <v>0</v>
      </c>
      <c r="CE105" s="267" t="n">
        <v>0</v>
      </c>
      <c r="CF105" s="267" t="n">
        <v>0</v>
      </c>
      <c r="CG105" s="267" t="n">
        <v>0</v>
      </c>
      <c r="CH105" s="267" t="n">
        <v>0</v>
      </c>
      <c r="CI105" s="267" t="n">
        <v>0</v>
      </c>
      <c r="CJ105" s="267" t="n">
        <v>0</v>
      </c>
      <c r="CK105" s="267" t="n">
        <v>0</v>
      </c>
      <c r="CL105" s="267" t="n">
        <v>0</v>
      </c>
    </row>
    <row r="106" s="112" customFormat="true" ht="12.4" hidden="false" customHeight="false" outlineLevel="0" collapsed="false">
      <c r="V106" s="98"/>
      <c r="BA106" s="266" t="n">
        <f aca="false">BN100+CA100</f>
        <v>3</v>
      </c>
      <c r="BB106" s="266" t="n">
        <f aca="false">BO100+CB100</f>
        <v>0</v>
      </c>
      <c r="BC106" s="266" t="n">
        <f aca="false">BP100+CC100</f>
        <v>0</v>
      </c>
      <c r="BD106" s="266" t="n">
        <f aca="false">BQ100+CD100</f>
        <v>0</v>
      </c>
      <c r="BE106" s="266" t="n">
        <f aca="false">BR100+CE100</f>
        <v>0</v>
      </c>
      <c r="BF106" s="266" t="n">
        <f aca="false">BS100+CF100</f>
        <v>0</v>
      </c>
      <c r="BG106" s="266" t="n">
        <f aca="false">BT100+CG100</f>
        <v>0</v>
      </c>
      <c r="BH106" s="266" t="n">
        <f aca="false">BU100+CH100</f>
        <v>0</v>
      </c>
      <c r="BI106" s="266" t="n">
        <f aca="false">BV100+CI100</f>
        <v>0</v>
      </c>
      <c r="BJ106" s="266" t="n">
        <f aca="false">BW100+CJ100</f>
        <v>0</v>
      </c>
      <c r="BK106" s="266" t="n">
        <f aca="false">BX100+CK100</f>
        <v>0</v>
      </c>
      <c r="BL106" s="266" t="n">
        <f aca="false">BY100+CL100</f>
        <v>0</v>
      </c>
      <c r="BM106" s="269"/>
      <c r="BN106" s="266" t="n">
        <v>5</v>
      </c>
      <c r="BO106" s="266" t="n">
        <v>0</v>
      </c>
      <c r="BP106" s="266" t="n">
        <v>0</v>
      </c>
      <c r="BQ106" s="266" t="n">
        <v>0</v>
      </c>
      <c r="BR106" s="266" t="n">
        <v>0</v>
      </c>
      <c r="BS106" s="266" t="n">
        <v>0</v>
      </c>
      <c r="BT106" s="266" t="n">
        <v>0</v>
      </c>
      <c r="BU106" s="266" t="n">
        <v>0</v>
      </c>
      <c r="BV106" s="266" t="n">
        <v>0</v>
      </c>
      <c r="BW106" s="266" t="n">
        <v>0</v>
      </c>
      <c r="BX106" s="266" t="n">
        <v>0</v>
      </c>
      <c r="BY106" s="266" t="n">
        <v>0</v>
      </c>
      <c r="BZ106" s="99"/>
      <c r="CA106" s="267" t="n">
        <v>88</v>
      </c>
      <c r="CB106" s="267" t="n">
        <v>14</v>
      </c>
      <c r="CC106" s="267" t="n">
        <v>2</v>
      </c>
      <c r="CD106" s="267" t="n">
        <v>0</v>
      </c>
      <c r="CE106" s="267" t="n">
        <v>0</v>
      </c>
      <c r="CF106" s="267" t="n">
        <v>0</v>
      </c>
      <c r="CG106" s="267" t="n">
        <v>0</v>
      </c>
      <c r="CH106" s="267" t="n">
        <v>0</v>
      </c>
      <c r="CI106" s="267" t="n">
        <v>0</v>
      </c>
      <c r="CJ106" s="267" t="n">
        <v>0</v>
      </c>
      <c r="CK106" s="267" t="n">
        <v>0</v>
      </c>
      <c r="CL106" s="267" t="n">
        <v>0</v>
      </c>
    </row>
    <row r="107" s="112" customFormat="true" ht="12.4" hidden="false" customHeight="false" outlineLevel="0" collapsed="false">
      <c r="V107" s="98"/>
      <c r="BA107" s="266" t="n">
        <f aca="false">BN101+CA101</f>
        <v>1</v>
      </c>
      <c r="BB107" s="266" t="n">
        <f aca="false">BO101+CB101</f>
        <v>0</v>
      </c>
      <c r="BC107" s="266" t="n">
        <f aca="false">BP101+CC101</f>
        <v>0</v>
      </c>
      <c r="BD107" s="266" t="n">
        <f aca="false">BQ101+CD101</f>
        <v>0</v>
      </c>
      <c r="BE107" s="266" t="n">
        <f aca="false">BR101+CE101</f>
        <v>0</v>
      </c>
      <c r="BF107" s="266" t="n">
        <f aca="false">BS101+CF101</f>
        <v>0</v>
      </c>
      <c r="BG107" s="266" t="n">
        <f aca="false">BT101+CG101</f>
        <v>0</v>
      </c>
      <c r="BH107" s="266" t="n">
        <f aca="false">BU101+CH101</f>
        <v>0</v>
      </c>
      <c r="BI107" s="266" t="n">
        <f aca="false">BV101+CI101</f>
        <v>0</v>
      </c>
      <c r="BJ107" s="266" t="n">
        <f aca="false">BW101+CJ101</f>
        <v>0</v>
      </c>
      <c r="BK107" s="266" t="n">
        <f aca="false">BX101+CK101</f>
        <v>0</v>
      </c>
      <c r="BL107" s="266" t="n">
        <f aca="false">BY101+CL101</f>
        <v>0</v>
      </c>
      <c r="BM107" s="269"/>
      <c r="BN107" s="266" t="n">
        <v>1</v>
      </c>
      <c r="BO107" s="266" t="n">
        <v>1</v>
      </c>
      <c r="BP107" s="266" t="n">
        <v>0</v>
      </c>
      <c r="BQ107" s="266" t="n">
        <v>0</v>
      </c>
      <c r="BR107" s="266" t="n">
        <v>0</v>
      </c>
      <c r="BS107" s="266" t="n">
        <v>0</v>
      </c>
      <c r="BT107" s="266" t="n">
        <v>0</v>
      </c>
      <c r="BU107" s="266" t="n">
        <v>0</v>
      </c>
      <c r="BV107" s="266" t="n">
        <v>0</v>
      </c>
      <c r="BW107" s="266" t="n">
        <v>0</v>
      </c>
      <c r="BX107" s="266" t="n">
        <v>0</v>
      </c>
      <c r="BY107" s="266" t="n">
        <v>0</v>
      </c>
      <c r="BZ107" s="99"/>
      <c r="CA107" s="267" t="n">
        <v>177</v>
      </c>
      <c r="CB107" s="267" t="n">
        <v>34</v>
      </c>
      <c r="CC107" s="267" t="n">
        <v>0</v>
      </c>
      <c r="CD107" s="267" t="n">
        <v>0</v>
      </c>
      <c r="CE107" s="267" t="n">
        <v>0</v>
      </c>
      <c r="CF107" s="267" t="n">
        <v>0</v>
      </c>
      <c r="CG107" s="267" t="n">
        <v>0</v>
      </c>
      <c r="CH107" s="267" t="n">
        <v>0</v>
      </c>
      <c r="CI107" s="267" t="n">
        <v>0</v>
      </c>
      <c r="CJ107" s="267" t="n">
        <v>0</v>
      </c>
      <c r="CK107" s="267" t="n">
        <v>0</v>
      </c>
      <c r="CL107" s="267" t="n">
        <v>0</v>
      </c>
    </row>
    <row r="108" s="112" customFormat="true" ht="12.4" hidden="false" customHeight="false" outlineLevel="0" collapsed="false">
      <c r="V108" s="98"/>
      <c r="BA108" s="266" t="n">
        <f aca="false">BN102+CA102</f>
        <v>1</v>
      </c>
      <c r="BB108" s="266" t="n">
        <f aca="false">BO102+CB102</f>
        <v>0</v>
      </c>
      <c r="BC108" s="266" t="n">
        <f aca="false">BP102+CC102</f>
        <v>0</v>
      </c>
      <c r="BD108" s="266" t="n">
        <f aca="false">BQ102+CD102</f>
        <v>0</v>
      </c>
      <c r="BE108" s="266" t="n">
        <f aca="false">BR102+CE102</f>
        <v>0</v>
      </c>
      <c r="BF108" s="266" t="n">
        <f aca="false">BS102+CF102</f>
        <v>0</v>
      </c>
      <c r="BG108" s="266" t="n">
        <f aca="false">BT102+CG102</f>
        <v>0</v>
      </c>
      <c r="BH108" s="266" t="n">
        <f aca="false">BU102+CH102</f>
        <v>0</v>
      </c>
      <c r="BI108" s="266" t="n">
        <f aca="false">BV102+CI102</f>
        <v>0</v>
      </c>
      <c r="BJ108" s="266" t="n">
        <f aca="false">BW102+CJ102</f>
        <v>0</v>
      </c>
      <c r="BK108" s="266" t="n">
        <f aca="false">BX102+CK102</f>
        <v>0</v>
      </c>
      <c r="BL108" s="266" t="n">
        <f aca="false">BY102+CL102</f>
        <v>0</v>
      </c>
      <c r="BM108" s="269"/>
      <c r="BN108" s="266" t="n">
        <v>5</v>
      </c>
      <c r="BO108" s="266" t="n">
        <v>0</v>
      </c>
      <c r="BP108" s="266" t="n">
        <v>0</v>
      </c>
      <c r="BQ108" s="266" t="n">
        <v>0</v>
      </c>
      <c r="BR108" s="266" t="n">
        <v>0</v>
      </c>
      <c r="BS108" s="266" t="n">
        <v>0</v>
      </c>
      <c r="BT108" s="266" t="n">
        <v>0</v>
      </c>
      <c r="BU108" s="266" t="n">
        <v>0</v>
      </c>
      <c r="BV108" s="266" t="n">
        <v>0</v>
      </c>
      <c r="BW108" s="266" t="n">
        <v>0</v>
      </c>
      <c r="BX108" s="266" t="n">
        <v>0</v>
      </c>
      <c r="BY108" s="266" t="n">
        <v>0</v>
      </c>
      <c r="BZ108" s="99"/>
      <c r="CA108" s="267" t="n">
        <v>106</v>
      </c>
      <c r="CB108" s="267" t="n">
        <v>18</v>
      </c>
      <c r="CC108" s="267" t="n">
        <v>0</v>
      </c>
      <c r="CD108" s="267" t="n">
        <v>0</v>
      </c>
      <c r="CE108" s="267" t="n">
        <v>0</v>
      </c>
      <c r="CF108" s="267" t="n">
        <v>0</v>
      </c>
      <c r="CG108" s="267" t="n">
        <v>0</v>
      </c>
      <c r="CH108" s="267" t="n">
        <v>0</v>
      </c>
      <c r="CI108" s="267" t="n">
        <v>0</v>
      </c>
      <c r="CJ108" s="267" t="n">
        <v>0</v>
      </c>
      <c r="CK108" s="267" t="n">
        <v>0</v>
      </c>
      <c r="CL108" s="267" t="n">
        <v>0</v>
      </c>
    </row>
    <row r="109" s="112" customFormat="true" ht="12.4" hidden="false" customHeight="false" outlineLevel="0" collapsed="false">
      <c r="V109" s="98"/>
      <c r="BA109" s="266" t="n">
        <f aca="false">BN103+CA103</f>
        <v>2</v>
      </c>
      <c r="BB109" s="266" t="n">
        <f aca="false">BO103+CB103</f>
        <v>2</v>
      </c>
      <c r="BC109" s="266" t="n">
        <f aca="false">BP103+CC103</f>
        <v>0</v>
      </c>
      <c r="BD109" s="266" t="n">
        <f aca="false">BQ103+CD103</f>
        <v>0</v>
      </c>
      <c r="BE109" s="266" t="n">
        <f aca="false">BR103+CE103</f>
        <v>0</v>
      </c>
      <c r="BF109" s="266" t="n">
        <f aca="false">BS103+CF103</f>
        <v>0</v>
      </c>
      <c r="BG109" s="266" t="n">
        <f aca="false">BT103+CG103</f>
        <v>0</v>
      </c>
      <c r="BH109" s="266" t="n">
        <f aca="false">BU103+CH103</f>
        <v>0</v>
      </c>
      <c r="BI109" s="266" t="n">
        <f aca="false">BV103+CI103</f>
        <v>0</v>
      </c>
      <c r="BJ109" s="266" t="n">
        <f aca="false">BW103+CJ103</f>
        <v>0</v>
      </c>
      <c r="BK109" s="266" t="n">
        <f aca="false">BX103+CK103</f>
        <v>0</v>
      </c>
      <c r="BL109" s="266" t="n">
        <f aca="false">BY103+CL103</f>
        <v>0</v>
      </c>
      <c r="BM109" s="269"/>
      <c r="BN109" s="266" t="n">
        <v>4</v>
      </c>
      <c r="BO109" s="266" t="n">
        <v>1</v>
      </c>
      <c r="BP109" s="266" t="n">
        <v>0</v>
      </c>
      <c r="BQ109" s="266" t="n">
        <v>0</v>
      </c>
      <c r="BR109" s="266" t="n">
        <v>0</v>
      </c>
      <c r="BS109" s="266" t="n">
        <v>0</v>
      </c>
      <c r="BT109" s="266" t="n">
        <v>0</v>
      </c>
      <c r="BU109" s="266" t="n">
        <v>0</v>
      </c>
      <c r="BV109" s="266" t="n">
        <v>0</v>
      </c>
      <c r="BW109" s="266" t="n">
        <v>0</v>
      </c>
      <c r="BX109" s="266" t="n">
        <v>0</v>
      </c>
      <c r="BY109" s="266" t="n">
        <v>0</v>
      </c>
      <c r="BZ109" s="99"/>
      <c r="CA109" s="267" t="n">
        <v>114</v>
      </c>
      <c r="CB109" s="267" t="n">
        <v>15</v>
      </c>
      <c r="CC109" s="267" t="n">
        <v>2</v>
      </c>
      <c r="CD109" s="267" t="n">
        <v>0</v>
      </c>
      <c r="CE109" s="267" t="n">
        <v>0</v>
      </c>
      <c r="CF109" s="267" t="n">
        <v>0</v>
      </c>
      <c r="CG109" s="267" t="n">
        <v>0</v>
      </c>
      <c r="CH109" s="267" t="n">
        <v>0</v>
      </c>
      <c r="CI109" s="267" t="n">
        <v>0</v>
      </c>
      <c r="CJ109" s="267" t="n">
        <v>0</v>
      </c>
      <c r="CK109" s="267" t="n">
        <v>0</v>
      </c>
      <c r="CL109" s="267" t="n">
        <v>0</v>
      </c>
    </row>
    <row r="110" s="112" customFormat="true" ht="12.4" hidden="false" customHeight="false" outlineLevel="0" collapsed="false">
      <c r="V110" s="98"/>
      <c r="BA110" s="266" t="n">
        <f aca="false">BN104+CA104</f>
        <v>3</v>
      </c>
      <c r="BB110" s="266" t="n">
        <f aca="false">BO104+CB104</f>
        <v>2</v>
      </c>
      <c r="BC110" s="266" t="n">
        <f aca="false">BP104+CC104</f>
        <v>1</v>
      </c>
      <c r="BD110" s="266" t="n">
        <f aca="false">BQ104+CD104</f>
        <v>0</v>
      </c>
      <c r="BE110" s="266" t="n">
        <f aca="false">BR104+CE104</f>
        <v>0</v>
      </c>
      <c r="BF110" s="266" t="n">
        <f aca="false">BS104+CF104</f>
        <v>0</v>
      </c>
      <c r="BG110" s="266" t="n">
        <f aca="false">BT104+CG104</f>
        <v>0</v>
      </c>
      <c r="BH110" s="266" t="n">
        <f aca="false">BU104+CH104</f>
        <v>0</v>
      </c>
      <c r="BI110" s="266" t="n">
        <f aca="false">BV104+CI104</f>
        <v>0</v>
      </c>
      <c r="BJ110" s="266" t="n">
        <f aca="false">BW104+CJ104</f>
        <v>0</v>
      </c>
      <c r="BK110" s="266" t="n">
        <f aca="false">BX104+CK104</f>
        <v>0</v>
      </c>
      <c r="BL110" s="266" t="n">
        <f aca="false">BY104+CL104</f>
        <v>0</v>
      </c>
      <c r="BM110" s="269"/>
      <c r="BN110" s="266" t="n">
        <v>4</v>
      </c>
      <c r="BO110" s="266" t="n">
        <v>0</v>
      </c>
      <c r="BP110" s="266" t="n">
        <v>0</v>
      </c>
      <c r="BQ110" s="266" t="n">
        <v>0</v>
      </c>
      <c r="BR110" s="266" t="n">
        <v>0</v>
      </c>
      <c r="BS110" s="266" t="n">
        <v>0</v>
      </c>
      <c r="BT110" s="266" t="n">
        <v>0</v>
      </c>
      <c r="BU110" s="266" t="n">
        <v>0</v>
      </c>
      <c r="BV110" s="266" t="n">
        <v>0</v>
      </c>
      <c r="BW110" s="266" t="n">
        <v>0</v>
      </c>
      <c r="BX110" s="266" t="n">
        <v>0</v>
      </c>
      <c r="BY110" s="266" t="n">
        <v>0</v>
      </c>
      <c r="BZ110" s="99"/>
      <c r="CA110" s="267" t="n">
        <v>84</v>
      </c>
      <c r="CB110" s="267" t="n">
        <v>17</v>
      </c>
      <c r="CC110" s="267" t="n">
        <v>1</v>
      </c>
      <c r="CD110" s="267" t="n">
        <v>0</v>
      </c>
      <c r="CE110" s="267" t="n">
        <v>0</v>
      </c>
      <c r="CF110" s="267" t="n">
        <v>0</v>
      </c>
      <c r="CG110" s="267" t="n">
        <v>0</v>
      </c>
      <c r="CH110" s="267" t="n">
        <v>0</v>
      </c>
      <c r="CI110" s="267" t="n">
        <v>0</v>
      </c>
      <c r="CJ110" s="267" t="n">
        <v>0</v>
      </c>
      <c r="CK110" s="267" t="n">
        <v>0</v>
      </c>
      <c r="CL110" s="267" t="n">
        <v>0</v>
      </c>
    </row>
    <row r="111" s="112" customFormat="true" ht="12.4" hidden="false" customHeight="false" outlineLevel="0" collapsed="false">
      <c r="V111" s="98"/>
      <c r="BA111" s="266" t="n">
        <f aca="false">BN105+CA105</f>
        <v>22</v>
      </c>
      <c r="BB111" s="266" t="n">
        <f aca="false">BO105+CB105</f>
        <v>6</v>
      </c>
      <c r="BC111" s="266" t="n">
        <f aca="false">BP105+CC105</f>
        <v>1</v>
      </c>
      <c r="BD111" s="266" t="n">
        <f aca="false">BQ105+CD105</f>
        <v>0</v>
      </c>
      <c r="BE111" s="266" t="n">
        <f aca="false">BR105+CE105</f>
        <v>0</v>
      </c>
      <c r="BF111" s="266" t="n">
        <f aca="false">BS105+CF105</f>
        <v>0</v>
      </c>
      <c r="BG111" s="266" t="n">
        <f aca="false">BT105+CG105</f>
        <v>0</v>
      </c>
      <c r="BH111" s="266" t="n">
        <f aca="false">BU105+CH105</f>
        <v>0</v>
      </c>
      <c r="BI111" s="266" t="n">
        <f aca="false">BV105+CI105</f>
        <v>0</v>
      </c>
      <c r="BJ111" s="266" t="n">
        <f aca="false">BW105+CJ105</f>
        <v>0</v>
      </c>
      <c r="BK111" s="266" t="n">
        <f aca="false">BX105+CK105</f>
        <v>0</v>
      </c>
      <c r="BL111" s="266" t="n">
        <f aca="false">BY105+CL105</f>
        <v>0</v>
      </c>
      <c r="BM111" s="269"/>
      <c r="BN111" s="266" t="n">
        <v>3</v>
      </c>
      <c r="BO111" s="266" t="n">
        <v>0</v>
      </c>
      <c r="BP111" s="266" t="n">
        <v>0</v>
      </c>
      <c r="BQ111" s="266" t="n">
        <v>0</v>
      </c>
      <c r="BR111" s="266" t="n">
        <v>0</v>
      </c>
      <c r="BS111" s="266" t="n">
        <v>0</v>
      </c>
      <c r="BT111" s="266" t="n">
        <v>0</v>
      </c>
      <c r="BU111" s="266" t="n">
        <v>0</v>
      </c>
      <c r="BV111" s="266" t="n">
        <v>0</v>
      </c>
      <c r="BW111" s="266" t="n">
        <v>0</v>
      </c>
      <c r="BX111" s="266" t="n">
        <v>0</v>
      </c>
      <c r="BY111" s="266" t="n">
        <v>0</v>
      </c>
      <c r="BZ111" s="99"/>
      <c r="CA111" s="267" t="n">
        <v>68</v>
      </c>
      <c r="CB111" s="267" t="n">
        <v>7</v>
      </c>
      <c r="CC111" s="267" t="n">
        <v>5</v>
      </c>
      <c r="CD111" s="267" t="n">
        <v>0</v>
      </c>
      <c r="CE111" s="267" t="n">
        <v>2</v>
      </c>
      <c r="CF111" s="267" t="n">
        <v>0</v>
      </c>
      <c r="CG111" s="267" t="n">
        <v>0</v>
      </c>
      <c r="CH111" s="267" t="n">
        <v>0</v>
      </c>
      <c r="CI111" s="267" t="n">
        <v>0</v>
      </c>
      <c r="CJ111" s="267" t="n">
        <v>0</v>
      </c>
      <c r="CK111" s="267" t="n">
        <v>0</v>
      </c>
      <c r="CL111" s="267" t="n">
        <v>0</v>
      </c>
    </row>
    <row r="112" s="112" customFormat="true" ht="12.4" hidden="false" customHeight="false" outlineLevel="0" collapsed="false">
      <c r="V112" s="98"/>
      <c r="BA112" s="266" t="n">
        <f aca="false">BN106+CA106</f>
        <v>93</v>
      </c>
      <c r="BB112" s="266" t="n">
        <f aca="false">BO106+CB106</f>
        <v>14</v>
      </c>
      <c r="BC112" s="266" t="n">
        <f aca="false">BP106+CC106</f>
        <v>2</v>
      </c>
      <c r="BD112" s="266" t="n">
        <f aca="false">BQ106+CD106</f>
        <v>0</v>
      </c>
      <c r="BE112" s="266" t="n">
        <f aca="false">BR106+CE106</f>
        <v>0</v>
      </c>
      <c r="BF112" s="266" t="n">
        <f aca="false">BS106+CF106</f>
        <v>0</v>
      </c>
      <c r="BG112" s="266" t="n">
        <f aca="false">BT106+CG106</f>
        <v>0</v>
      </c>
      <c r="BH112" s="266" t="n">
        <f aca="false">BU106+CH106</f>
        <v>0</v>
      </c>
      <c r="BI112" s="266" t="n">
        <f aca="false">BV106+CI106</f>
        <v>0</v>
      </c>
      <c r="BJ112" s="266" t="n">
        <f aca="false">BW106+CJ106</f>
        <v>0</v>
      </c>
      <c r="BK112" s="266" t="n">
        <f aca="false">BX106+CK106</f>
        <v>0</v>
      </c>
      <c r="BL112" s="266" t="n">
        <f aca="false">BY106+CL106</f>
        <v>0</v>
      </c>
      <c r="BM112" s="269"/>
      <c r="BN112" s="266" t="n">
        <v>1</v>
      </c>
      <c r="BO112" s="266" t="n">
        <v>1</v>
      </c>
      <c r="BP112" s="266" t="n">
        <v>0</v>
      </c>
      <c r="BQ112" s="266" t="n">
        <v>0</v>
      </c>
      <c r="BR112" s="266" t="n">
        <v>0</v>
      </c>
      <c r="BS112" s="266" t="n">
        <v>0</v>
      </c>
      <c r="BT112" s="266" t="n">
        <v>0</v>
      </c>
      <c r="BU112" s="266" t="n">
        <v>0</v>
      </c>
      <c r="BV112" s="266" t="n">
        <v>0</v>
      </c>
      <c r="BW112" s="266" t="n">
        <v>0</v>
      </c>
      <c r="BX112" s="266" t="n">
        <v>0</v>
      </c>
      <c r="BY112" s="266" t="n">
        <v>0</v>
      </c>
      <c r="BZ112" s="99"/>
      <c r="CA112" s="267" t="n">
        <v>56</v>
      </c>
      <c r="CB112" s="267" t="n">
        <v>13</v>
      </c>
      <c r="CC112" s="267" t="n">
        <v>0</v>
      </c>
      <c r="CD112" s="267" t="n">
        <v>0</v>
      </c>
      <c r="CE112" s="267" t="n">
        <v>0</v>
      </c>
      <c r="CF112" s="267" t="n">
        <v>0</v>
      </c>
      <c r="CG112" s="267" t="n">
        <v>0</v>
      </c>
      <c r="CH112" s="267" t="n">
        <v>0</v>
      </c>
      <c r="CI112" s="267" t="n">
        <v>0</v>
      </c>
      <c r="CJ112" s="267" t="n">
        <v>0</v>
      </c>
      <c r="CK112" s="267" t="n">
        <v>0</v>
      </c>
      <c r="CL112" s="267" t="n">
        <v>0</v>
      </c>
    </row>
    <row r="113" s="112" customFormat="true" ht="12.4" hidden="false" customHeight="false" outlineLevel="0" collapsed="false">
      <c r="V113" s="98"/>
      <c r="BA113" s="266" t="n">
        <f aca="false">BN107+CA107</f>
        <v>178</v>
      </c>
      <c r="BB113" s="266" t="n">
        <f aca="false">BO107+CB107</f>
        <v>35</v>
      </c>
      <c r="BC113" s="266" t="n">
        <f aca="false">BP107+CC107</f>
        <v>0</v>
      </c>
      <c r="BD113" s="266" t="n">
        <f aca="false">BQ107+CD107</f>
        <v>0</v>
      </c>
      <c r="BE113" s="266" t="n">
        <f aca="false">BR107+CE107</f>
        <v>0</v>
      </c>
      <c r="BF113" s="266" t="n">
        <f aca="false">BS107+CF107</f>
        <v>0</v>
      </c>
      <c r="BG113" s="266" t="n">
        <f aca="false">BT107+CG107</f>
        <v>0</v>
      </c>
      <c r="BH113" s="266" t="n">
        <f aca="false">BU107+CH107</f>
        <v>0</v>
      </c>
      <c r="BI113" s="266" t="n">
        <f aca="false">BV107+CI107</f>
        <v>0</v>
      </c>
      <c r="BJ113" s="266" t="n">
        <f aca="false">BW107+CJ107</f>
        <v>0</v>
      </c>
      <c r="BK113" s="266" t="n">
        <f aca="false">BX107+CK107</f>
        <v>0</v>
      </c>
      <c r="BL113" s="266" t="n">
        <f aca="false">BY107+CL107</f>
        <v>0</v>
      </c>
      <c r="BM113" s="269"/>
      <c r="BN113" s="266" t="n">
        <v>2</v>
      </c>
      <c r="BO113" s="266" t="n">
        <v>0</v>
      </c>
      <c r="BP113" s="266" t="n">
        <v>0</v>
      </c>
      <c r="BQ113" s="266" t="n">
        <v>0</v>
      </c>
      <c r="BR113" s="266" t="n">
        <v>0</v>
      </c>
      <c r="BS113" s="266" t="n">
        <v>0</v>
      </c>
      <c r="BT113" s="266" t="n">
        <v>0</v>
      </c>
      <c r="BU113" s="266" t="n">
        <v>0</v>
      </c>
      <c r="BV113" s="266" t="n">
        <v>0</v>
      </c>
      <c r="BW113" s="266" t="n">
        <v>0</v>
      </c>
      <c r="BX113" s="266" t="n">
        <v>0</v>
      </c>
      <c r="BY113" s="266" t="n">
        <v>0</v>
      </c>
      <c r="BZ113" s="99"/>
      <c r="CA113" s="267" t="n">
        <v>86</v>
      </c>
      <c r="CB113" s="267" t="n">
        <v>8</v>
      </c>
      <c r="CC113" s="267" t="n">
        <v>0</v>
      </c>
      <c r="CD113" s="267" t="n">
        <v>0</v>
      </c>
      <c r="CE113" s="267" t="n">
        <v>0</v>
      </c>
      <c r="CF113" s="267" t="n">
        <v>0</v>
      </c>
      <c r="CG113" s="267" t="n">
        <v>0</v>
      </c>
      <c r="CH113" s="267" t="n">
        <v>0</v>
      </c>
      <c r="CI113" s="267" t="n">
        <v>0</v>
      </c>
      <c r="CJ113" s="267" t="n">
        <v>0</v>
      </c>
      <c r="CK113" s="267" t="n">
        <v>0</v>
      </c>
      <c r="CL113" s="267" t="n">
        <v>0</v>
      </c>
    </row>
    <row r="114" s="112" customFormat="true" ht="12.4" hidden="false" customHeight="false" outlineLevel="0" collapsed="false">
      <c r="V114" s="98"/>
      <c r="BA114" s="266" t="n">
        <f aca="false">BN108+CA108</f>
        <v>111</v>
      </c>
      <c r="BB114" s="266" t="n">
        <f aca="false">BO108+CB108</f>
        <v>18</v>
      </c>
      <c r="BC114" s="266" t="n">
        <f aca="false">BP108+CC108</f>
        <v>0</v>
      </c>
      <c r="BD114" s="266" t="n">
        <f aca="false">BQ108+CD108</f>
        <v>0</v>
      </c>
      <c r="BE114" s="266" t="n">
        <f aca="false">BR108+CE108</f>
        <v>0</v>
      </c>
      <c r="BF114" s="266" t="n">
        <f aca="false">BS108+CF108</f>
        <v>0</v>
      </c>
      <c r="BG114" s="266" t="n">
        <f aca="false">BT108+CG108</f>
        <v>0</v>
      </c>
      <c r="BH114" s="266" t="n">
        <f aca="false">BU108+CH108</f>
        <v>0</v>
      </c>
      <c r="BI114" s="266" t="n">
        <f aca="false">BV108+CI108</f>
        <v>0</v>
      </c>
      <c r="BJ114" s="266" t="n">
        <f aca="false">BW108+CJ108</f>
        <v>0</v>
      </c>
      <c r="BK114" s="266" t="n">
        <f aca="false">BX108+CK108</f>
        <v>0</v>
      </c>
      <c r="BL114" s="266" t="n">
        <f aca="false">BY108+CL108</f>
        <v>0</v>
      </c>
      <c r="BM114" s="269"/>
      <c r="BN114" s="266" t="n">
        <v>4</v>
      </c>
      <c r="BO114" s="266" t="n">
        <v>0</v>
      </c>
      <c r="BP114" s="266" t="n">
        <v>0</v>
      </c>
      <c r="BQ114" s="266" t="n">
        <v>0</v>
      </c>
      <c r="BR114" s="266" t="n">
        <v>0</v>
      </c>
      <c r="BS114" s="266" t="n">
        <v>0</v>
      </c>
      <c r="BT114" s="266" t="n">
        <v>0</v>
      </c>
      <c r="BU114" s="266" t="n">
        <v>0</v>
      </c>
      <c r="BV114" s="266" t="n">
        <v>0</v>
      </c>
      <c r="BW114" s="266" t="n">
        <v>0</v>
      </c>
      <c r="BX114" s="266" t="n">
        <v>0</v>
      </c>
      <c r="BY114" s="266" t="n">
        <v>0</v>
      </c>
      <c r="BZ114" s="99"/>
      <c r="CA114" s="267" t="n">
        <v>90</v>
      </c>
      <c r="CB114" s="267" t="n">
        <v>12</v>
      </c>
      <c r="CC114" s="267" t="n">
        <v>1</v>
      </c>
      <c r="CD114" s="267" t="n">
        <v>0</v>
      </c>
      <c r="CE114" s="267" t="n">
        <v>0</v>
      </c>
      <c r="CF114" s="267" t="n">
        <v>0</v>
      </c>
      <c r="CG114" s="267" t="n">
        <v>0</v>
      </c>
      <c r="CH114" s="267" t="n">
        <v>0</v>
      </c>
      <c r="CI114" s="267" t="n">
        <v>0</v>
      </c>
      <c r="CJ114" s="267" t="n">
        <v>0</v>
      </c>
      <c r="CK114" s="267" t="n">
        <v>0</v>
      </c>
      <c r="CL114" s="267" t="n">
        <v>0</v>
      </c>
    </row>
    <row r="115" s="112" customFormat="true" ht="12.4" hidden="false" customHeight="false" outlineLevel="0" collapsed="false">
      <c r="V115" s="98"/>
      <c r="BA115" s="266" t="n">
        <f aca="false">BN109+CA109</f>
        <v>118</v>
      </c>
      <c r="BB115" s="266" t="n">
        <f aca="false">BO109+CB109</f>
        <v>16</v>
      </c>
      <c r="BC115" s="266" t="n">
        <f aca="false">BP109+CC109</f>
        <v>2</v>
      </c>
      <c r="BD115" s="266" t="n">
        <f aca="false">BQ109+CD109</f>
        <v>0</v>
      </c>
      <c r="BE115" s="266" t="n">
        <f aca="false">BR109+CE109</f>
        <v>0</v>
      </c>
      <c r="BF115" s="266" t="n">
        <f aca="false">BS109+CF109</f>
        <v>0</v>
      </c>
      <c r="BG115" s="266" t="n">
        <f aca="false">BT109+CG109</f>
        <v>0</v>
      </c>
      <c r="BH115" s="266" t="n">
        <f aca="false">BU109+CH109</f>
        <v>0</v>
      </c>
      <c r="BI115" s="266" t="n">
        <f aca="false">BV109+CI109</f>
        <v>0</v>
      </c>
      <c r="BJ115" s="266" t="n">
        <f aca="false">BW109+CJ109</f>
        <v>0</v>
      </c>
      <c r="BK115" s="266" t="n">
        <f aca="false">BX109+CK109</f>
        <v>0</v>
      </c>
      <c r="BL115" s="266" t="n">
        <f aca="false">BY109+CL109</f>
        <v>0</v>
      </c>
      <c r="BM115" s="269"/>
      <c r="BN115" s="266" t="n">
        <v>0</v>
      </c>
      <c r="BO115" s="266" t="n">
        <v>0</v>
      </c>
      <c r="BP115" s="266" t="n">
        <v>0</v>
      </c>
      <c r="BQ115" s="266" t="n">
        <v>0</v>
      </c>
      <c r="BR115" s="266" t="n">
        <v>0</v>
      </c>
      <c r="BS115" s="266" t="n">
        <v>0</v>
      </c>
      <c r="BT115" s="266" t="n">
        <v>0</v>
      </c>
      <c r="BU115" s="266" t="n">
        <v>0</v>
      </c>
      <c r="BV115" s="266" t="n">
        <v>0</v>
      </c>
      <c r="BW115" s="266" t="n">
        <v>0</v>
      </c>
      <c r="BX115" s="266" t="n">
        <v>0</v>
      </c>
      <c r="BY115" s="266" t="n">
        <v>0</v>
      </c>
      <c r="BZ115" s="99"/>
      <c r="CA115" s="267" t="n">
        <v>112</v>
      </c>
      <c r="CB115" s="267" t="n">
        <v>15</v>
      </c>
      <c r="CC115" s="267" t="n">
        <v>0</v>
      </c>
      <c r="CD115" s="267" t="n">
        <v>0</v>
      </c>
      <c r="CE115" s="267" t="n">
        <v>0</v>
      </c>
      <c r="CF115" s="267" t="n">
        <v>0</v>
      </c>
      <c r="CG115" s="267" t="n">
        <v>0</v>
      </c>
      <c r="CH115" s="267" t="n">
        <v>0</v>
      </c>
      <c r="CI115" s="267" t="n">
        <v>0</v>
      </c>
      <c r="CJ115" s="267" t="n">
        <v>0</v>
      </c>
      <c r="CK115" s="267" t="n">
        <v>0</v>
      </c>
      <c r="CL115" s="267" t="n">
        <v>0</v>
      </c>
    </row>
    <row r="116" s="112" customFormat="true" ht="6" hidden="false" customHeight="true" outlineLevel="0" collapsed="false">
      <c r="V116" s="98"/>
      <c r="BA116" s="266" t="n">
        <f aca="false">BN110+CA110</f>
        <v>88</v>
      </c>
      <c r="BB116" s="266" t="n">
        <f aca="false">BO110+CB110</f>
        <v>17</v>
      </c>
      <c r="BC116" s="266" t="n">
        <f aca="false">BP110+CC110</f>
        <v>1</v>
      </c>
      <c r="BD116" s="266" t="n">
        <f aca="false">BQ110+CD110</f>
        <v>0</v>
      </c>
      <c r="BE116" s="266" t="n">
        <f aca="false">BR110+CE110</f>
        <v>0</v>
      </c>
      <c r="BF116" s="266" t="n">
        <f aca="false">BS110+CF110</f>
        <v>0</v>
      </c>
      <c r="BG116" s="266" t="n">
        <f aca="false">BT110+CG110</f>
        <v>0</v>
      </c>
      <c r="BH116" s="266" t="n">
        <f aca="false">BU110+CH110</f>
        <v>0</v>
      </c>
      <c r="BI116" s="266" t="n">
        <f aca="false">BV110+CI110</f>
        <v>0</v>
      </c>
      <c r="BJ116" s="266" t="n">
        <f aca="false">BW110+CJ110</f>
        <v>0</v>
      </c>
      <c r="BK116" s="266" t="n">
        <f aca="false">BX110+CK110</f>
        <v>0</v>
      </c>
      <c r="BL116" s="266" t="n">
        <f aca="false">BY110+CL110</f>
        <v>0</v>
      </c>
      <c r="BM116" s="269"/>
      <c r="BN116" s="266" t="n">
        <v>3</v>
      </c>
      <c r="BO116" s="266" t="n">
        <v>0</v>
      </c>
      <c r="BP116" s="266" t="n">
        <v>0</v>
      </c>
      <c r="BQ116" s="266" t="n">
        <v>0</v>
      </c>
      <c r="BR116" s="266" t="n">
        <v>0</v>
      </c>
      <c r="BS116" s="266" t="n">
        <v>0</v>
      </c>
      <c r="BT116" s="266" t="n">
        <v>0</v>
      </c>
      <c r="BU116" s="266" t="n">
        <v>0</v>
      </c>
      <c r="BV116" s="266" t="n">
        <v>0</v>
      </c>
      <c r="BW116" s="266" t="n">
        <v>0</v>
      </c>
      <c r="BX116" s="266" t="n">
        <v>0</v>
      </c>
      <c r="BY116" s="266" t="n">
        <v>0</v>
      </c>
      <c r="BZ116" s="99"/>
      <c r="CA116" s="267" t="n">
        <v>109</v>
      </c>
      <c r="CB116" s="267" t="n">
        <v>11</v>
      </c>
      <c r="CC116" s="267" t="n">
        <v>1</v>
      </c>
      <c r="CD116" s="267" t="n">
        <v>0</v>
      </c>
      <c r="CE116" s="267" t="n">
        <v>0</v>
      </c>
      <c r="CF116" s="267" t="n">
        <v>0</v>
      </c>
      <c r="CG116" s="267" t="n">
        <v>0</v>
      </c>
      <c r="CH116" s="267" t="n">
        <v>0</v>
      </c>
      <c r="CI116" s="267" t="n">
        <v>0</v>
      </c>
      <c r="CJ116" s="267" t="n">
        <v>0</v>
      </c>
      <c r="CK116" s="267" t="n">
        <v>0</v>
      </c>
      <c r="CL116" s="267" t="n">
        <v>0</v>
      </c>
    </row>
    <row r="117" s="112" customFormat="true" ht="12.4" hidden="false" customHeight="false" outlineLevel="0" collapsed="false">
      <c r="V117" s="98"/>
      <c r="BA117" s="266" t="n">
        <f aca="false">BN111+CA111</f>
        <v>71</v>
      </c>
      <c r="BB117" s="266" t="n">
        <f aca="false">BO111+CB111</f>
        <v>7</v>
      </c>
      <c r="BC117" s="266" t="n">
        <f aca="false">BP111+CC111</f>
        <v>5</v>
      </c>
      <c r="BD117" s="266" t="n">
        <f aca="false">BQ111+CD111</f>
        <v>0</v>
      </c>
      <c r="BE117" s="266" t="n">
        <f aca="false">BR111+CE111</f>
        <v>2</v>
      </c>
      <c r="BF117" s="266" t="n">
        <f aca="false">BS111+CF111</f>
        <v>0</v>
      </c>
      <c r="BG117" s="266" t="n">
        <f aca="false">BT111+CG111</f>
        <v>0</v>
      </c>
      <c r="BH117" s="266" t="n">
        <f aca="false">BU111+CH111</f>
        <v>0</v>
      </c>
      <c r="BI117" s="266" t="n">
        <f aca="false">BV111+CI111</f>
        <v>0</v>
      </c>
      <c r="BJ117" s="266" t="n">
        <f aca="false">BW111+CJ111</f>
        <v>0</v>
      </c>
      <c r="BK117" s="266" t="n">
        <f aca="false">BX111+CK111</f>
        <v>0</v>
      </c>
      <c r="BL117" s="266" t="n">
        <f aca="false">BY111+CL111</f>
        <v>0</v>
      </c>
      <c r="BM117" s="269"/>
      <c r="BN117" s="266" t="n">
        <v>0</v>
      </c>
      <c r="BO117" s="266" t="n">
        <v>0</v>
      </c>
      <c r="BP117" s="266" t="n">
        <v>0</v>
      </c>
      <c r="BQ117" s="266" t="n">
        <v>0</v>
      </c>
      <c r="BR117" s="266" t="n">
        <v>0</v>
      </c>
      <c r="BS117" s="266" t="n">
        <v>0</v>
      </c>
      <c r="BT117" s="266" t="n">
        <v>0</v>
      </c>
      <c r="BU117" s="266" t="n">
        <v>0</v>
      </c>
      <c r="BV117" s="266" t="n">
        <v>0</v>
      </c>
      <c r="BW117" s="266" t="n">
        <v>0</v>
      </c>
      <c r="BX117" s="266" t="n">
        <v>0</v>
      </c>
      <c r="BY117" s="266" t="n">
        <v>0</v>
      </c>
      <c r="BZ117" s="99"/>
      <c r="CA117" s="267" t="n">
        <v>103</v>
      </c>
      <c r="CB117" s="267" t="n">
        <v>6</v>
      </c>
      <c r="CC117" s="267" t="n">
        <v>1</v>
      </c>
      <c r="CD117" s="267" t="n">
        <v>0</v>
      </c>
      <c r="CE117" s="267" t="n">
        <v>0</v>
      </c>
      <c r="CF117" s="267" t="n">
        <v>0</v>
      </c>
      <c r="CG117" s="267" t="n">
        <v>0</v>
      </c>
      <c r="CH117" s="267" t="n">
        <v>0</v>
      </c>
      <c r="CI117" s="267" t="n">
        <v>0</v>
      </c>
      <c r="CJ117" s="267" t="n">
        <v>0</v>
      </c>
      <c r="CK117" s="267" t="n">
        <v>0</v>
      </c>
      <c r="CL117" s="267" t="n">
        <v>0</v>
      </c>
    </row>
    <row r="118" s="112" customFormat="true" ht="12.4" hidden="false" customHeight="false" outlineLevel="0" collapsed="false">
      <c r="V118" s="98"/>
      <c r="BA118" s="266" t="n">
        <f aca="false">BN112+CA112</f>
        <v>57</v>
      </c>
      <c r="BB118" s="266" t="n">
        <f aca="false">BO112+CB112</f>
        <v>14</v>
      </c>
      <c r="BC118" s="266" t="n">
        <f aca="false">BP112+CC112</f>
        <v>0</v>
      </c>
      <c r="BD118" s="266" t="n">
        <f aca="false">BQ112+CD112</f>
        <v>0</v>
      </c>
      <c r="BE118" s="266" t="n">
        <f aca="false">BR112+CE112</f>
        <v>0</v>
      </c>
      <c r="BF118" s="266" t="n">
        <f aca="false">BS112+CF112</f>
        <v>0</v>
      </c>
      <c r="BG118" s="266" t="n">
        <f aca="false">BT112+CG112</f>
        <v>0</v>
      </c>
      <c r="BH118" s="266" t="n">
        <f aca="false">BU112+CH112</f>
        <v>0</v>
      </c>
      <c r="BI118" s="266" t="n">
        <f aca="false">BV112+CI112</f>
        <v>0</v>
      </c>
      <c r="BJ118" s="266" t="n">
        <f aca="false">BW112+CJ112</f>
        <v>0</v>
      </c>
      <c r="BK118" s="266" t="n">
        <f aca="false">BX112+CK112</f>
        <v>0</v>
      </c>
      <c r="BL118" s="266" t="n">
        <f aca="false">BY112+CL112</f>
        <v>0</v>
      </c>
      <c r="BM118" s="269"/>
      <c r="BN118" s="266" t="n">
        <v>0</v>
      </c>
      <c r="BO118" s="266" t="n">
        <v>0</v>
      </c>
      <c r="BP118" s="266" t="n">
        <v>0</v>
      </c>
      <c r="BQ118" s="266" t="n">
        <v>0</v>
      </c>
      <c r="BR118" s="266" t="n">
        <v>0</v>
      </c>
      <c r="BS118" s="266" t="n">
        <v>0</v>
      </c>
      <c r="BT118" s="266" t="n">
        <v>0</v>
      </c>
      <c r="BU118" s="266" t="n">
        <v>0</v>
      </c>
      <c r="BV118" s="266" t="n">
        <v>0</v>
      </c>
      <c r="BW118" s="266" t="n">
        <v>0</v>
      </c>
      <c r="BX118" s="266" t="n">
        <v>0</v>
      </c>
      <c r="BY118" s="266" t="n">
        <v>0</v>
      </c>
      <c r="BZ118" s="99"/>
      <c r="CA118" s="267" t="n">
        <v>35</v>
      </c>
      <c r="CB118" s="267" t="n">
        <v>8</v>
      </c>
      <c r="CC118" s="267" t="n">
        <v>0</v>
      </c>
      <c r="CD118" s="267" t="n">
        <v>0</v>
      </c>
      <c r="CE118" s="267" t="n">
        <v>0</v>
      </c>
      <c r="CF118" s="267" t="n">
        <v>0</v>
      </c>
      <c r="CG118" s="267" t="n">
        <v>0</v>
      </c>
      <c r="CH118" s="267" t="n">
        <v>0</v>
      </c>
      <c r="CI118" s="267" t="n">
        <v>0</v>
      </c>
      <c r="CJ118" s="267" t="n">
        <v>0</v>
      </c>
      <c r="CK118" s="267" t="n">
        <v>0</v>
      </c>
      <c r="CL118" s="267" t="n">
        <v>0</v>
      </c>
    </row>
    <row r="119" s="112" customFormat="true" ht="12.4" hidden="false" customHeight="false" outlineLevel="0" collapsed="false">
      <c r="V119" s="98"/>
      <c r="BA119" s="266" t="n">
        <f aca="false">BN113+CA113</f>
        <v>88</v>
      </c>
      <c r="BB119" s="266" t="n">
        <f aca="false">BO113+CB113</f>
        <v>8</v>
      </c>
      <c r="BC119" s="266" t="n">
        <f aca="false">BP113+CC113</f>
        <v>0</v>
      </c>
      <c r="BD119" s="266" t="n">
        <f aca="false">BQ113+CD113</f>
        <v>0</v>
      </c>
      <c r="BE119" s="266" t="n">
        <f aca="false">BR113+CE113</f>
        <v>0</v>
      </c>
      <c r="BF119" s="266" t="n">
        <f aca="false">BS113+CF113</f>
        <v>0</v>
      </c>
      <c r="BG119" s="266" t="n">
        <f aca="false">BT113+CG113</f>
        <v>0</v>
      </c>
      <c r="BH119" s="266" t="n">
        <f aca="false">BU113+CH113</f>
        <v>0</v>
      </c>
      <c r="BI119" s="266" t="n">
        <f aca="false">BV113+CI113</f>
        <v>0</v>
      </c>
      <c r="BJ119" s="266" t="n">
        <f aca="false">BW113+CJ113</f>
        <v>0</v>
      </c>
      <c r="BK119" s="266" t="n">
        <f aca="false">BX113+CK113</f>
        <v>0</v>
      </c>
      <c r="BL119" s="266" t="n">
        <f aca="false">BY113+CL113</f>
        <v>0</v>
      </c>
      <c r="BM119" s="269"/>
      <c r="BN119" s="266" t="n">
        <v>1</v>
      </c>
      <c r="BO119" s="266" t="n">
        <v>0</v>
      </c>
      <c r="BP119" s="266" t="n">
        <v>1</v>
      </c>
      <c r="BQ119" s="266" t="n">
        <v>0</v>
      </c>
      <c r="BR119" s="266" t="n">
        <v>0</v>
      </c>
      <c r="BS119" s="266" t="n">
        <v>0</v>
      </c>
      <c r="BT119" s="266" t="n">
        <v>0</v>
      </c>
      <c r="BU119" s="266" t="n">
        <v>0</v>
      </c>
      <c r="BV119" s="266" t="n">
        <v>0</v>
      </c>
      <c r="BW119" s="266" t="n">
        <v>0</v>
      </c>
      <c r="BX119" s="266" t="n">
        <v>0</v>
      </c>
      <c r="BY119" s="266" t="n">
        <v>0</v>
      </c>
      <c r="BZ119" s="99"/>
      <c r="CA119" s="267" t="n">
        <v>32</v>
      </c>
      <c r="CB119" s="267" t="n">
        <v>8</v>
      </c>
      <c r="CC119" s="267" t="n">
        <v>1</v>
      </c>
      <c r="CD119" s="267" t="n">
        <v>0</v>
      </c>
      <c r="CE119" s="267" t="n">
        <v>0</v>
      </c>
      <c r="CF119" s="267" t="n">
        <v>0</v>
      </c>
      <c r="CG119" s="267" t="n">
        <v>0</v>
      </c>
      <c r="CH119" s="267" t="n">
        <v>0</v>
      </c>
      <c r="CI119" s="267" t="n">
        <v>0</v>
      </c>
      <c r="CJ119" s="267" t="n">
        <v>0</v>
      </c>
      <c r="CK119" s="267" t="n">
        <v>0</v>
      </c>
      <c r="CL119" s="267" t="n">
        <v>0</v>
      </c>
    </row>
    <row r="120" s="112" customFormat="true" ht="12.4" hidden="false" customHeight="false" outlineLevel="0" collapsed="false">
      <c r="V120" s="98"/>
      <c r="BA120" s="266" t="n">
        <f aca="false">BN114+CA114</f>
        <v>94</v>
      </c>
      <c r="BB120" s="266" t="n">
        <f aca="false">BO114+CB114</f>
        <v>12</v>
      </c>
      <c r="BC120" s="266" t="n">
        <f aca="false">BP114+CC114</f>
        <v>1</v>
      </c>
      <c r="BD120" s="266" t="n">
        <f aca="false">BQ114+CD114</f>
        <v>0</v>
      </c>
      <c r="BE120" s="266" t="n">
        <f aca="false">BR114+CE114</f>
        <v>0</v>
      </c>
      <c r="BF120" s="266" t="n">
        <f aca="false">BS114+CF114</f>
        <v>0</v>
      </c>
      <c r="BG120" s="266" t="n">
        <f aca="false">BT114+CG114</f>
        <v>0</v>
      </c>
      <c r="BH120" s="266" t="n">
        <f aca="false">BU114+CH114</f>
        <v>0</v>
      </c>
      <c r="BI120" s="266" t="n">
        <f aca="false">BV114+CI114</f>
        <v>0</v>
      </c>
      <c r="BJ120" s="266" t="n">
        <f aca="false">BW114+CJ114</f>
        <v>0</v>
      </c>
      <c r="BK120" s="266" t="n">
        <f aca="false">BX114+CK114</f>
        <v>0</v>
      </c>
      <c r="BL120" s="266" t="n">
        <f aca="false">BY114+CL114</f>
        <v>0</v>
      </c>
      <c r="BM120" s="269"/>
      <c r="BN120" s="266" t="n">
        <v>0</v>
      </c>
      <c r="BO120" s="266" t="n">
        <v>1</v>
      </c>
      <c r="BP120" s="266" t="n">
        <v>0</v>
      </c>
      <c r="BQ120" s="266" t="n">
        <v>0</v>
      </c>
      <c r="BR120" s="266" t="n">
        <v>0</v>
      </c>
      <c r="BS120" s="266" t="n">
        <v>0</v>
      </c>
      <c r="BT120" s="266" t="n">
        <v>0</v>
      </c>
      <c r="BU120" s="266" t="n">
        <v>0</v>
      </c>
      <c r="BV120" s="266" t="n">
        <v>0</v>
      </c>
      <c r="BW120" s="266" t="n">
        <v>0</v>
      </c>
      <c r="BX120" s="266" t="n">
        <v>0</v>
      </c>
      <c r="BY120" s="266" t="n">
        <v>0</v>
      </c>
      <c r="BZ120" s="99"/>
      <c r="CA120" s="267" t="n">
        <v>10</v>
      </c>
      <c r="CB120" s="267" t="n">
        <v>5</v>
      </c>
      <c r="CC120" s="267" t="n">
        <v>0</v>
      </c>
      <c r="CD120" s="267" t="n">
        <v>0</v>
      </c>
      <c r="CE120" s="267" t="n">
        <v>0</v>
      </c>
      <c r="CF120" s="267" t="n">
        <v>0</v>
      </c>
      <c r="CG120" s="267" t="n">
        <v>0</v>
      </c>
      <c r="CH120" s="267" t="n">
        <v>0</v>
      </c>
      <c r="CI120" s="267" t="n">
        <v>0</v>
      </c>
      <c r="CJ120" s="267" t="n">
        <v>0</v>
      </c>
      <c r="CK120" s="267" t="n">
        <v>0</v>
      </c>
      <c r="CL120" s="267" t="n">
        <v>0</v>
      </c>
    </row>
    <row r="121" s="112" customFormat="true" ht="12.75" hidden="false" customHeight="false" outlineLevel="0" collapsed="false">
      <c r="V121" s="173" t="s">
        <v>122</v>
      </c>
      <c r="W121" s="111"/>
      <c r="BA121" s="266" t="n">
        <f aca="false">BN115+CA115</f>
        <v>112</v>
      </c>
      <c r="BB121" s="266" t="n">
        <f aca="false">BO115+CB115</f>
        <v>15</v>
      </c>
      <c r="BC121" s="266" t="n">
        <f aca="false">BP115+CC115</f>
        <v>0</v>
      </c>
      <c r="BD121" s="266" t="n">
        <f aca="false">BQ115+CD115</f>
        <v>0</v>
      </c>
      <c r="BE121" s="266" t="n">
        <f aca="false">BR115+CE115</f>
        <v>0</v>
      </c>
      <c r="BF121" s="266" t="n">
        <f aca="false">BS115+CF115</f>
        <v>0</v>
      </c>
      <c r="BG121" s="266" t="n">
        <f aca="false">BT115+CG115</f>
        <v>0</v>
      </c>
      <c r="BH121" s="266" t="n">
        <f aca="false">BU115+CH115</f>
        <v>0</v>
      </c>
      <c r="BI121" s="266" t="n">
        <f aca="false">BV115+CI115</f>
        <v>0</v>
      </c>
      <c r="BJ121" s="266" t="n">
        <f aca="false">BW115+CJ115</f>
        <v>0</v>
      </c>
      <c r="BK121" s="266" t="n">
        <f aca="false">BX115+CK115</f>
        <v>0</v>
      </c>
      <c r="BL121" s="266" t="n">
        <f aca="false">BY115+CL115</f>
        <v>0</v>
      </c>
      <c r="BM121" s="269"/>
      <c r="BN121" s="266" t="n">
        <v>0</v>
      </c>
      <c r="BO121" s="266" t="n">
        <v>0</v>
      </c>
      <c r="BP121" s="266" t="n">
        <v>0</v>
      </c>
      <c r="BQ121" s="266" t="n">
        <v>0</v>
      </c>
      <c r="BR121" s="266" t="n">
        <v>0</v>
      </c>
      <c r="BS121" s="266" t="n">
        <v>0</v>
      </c>
      <c r="BT121" s="266" t="n">
        <v>0</v>
      </c>
      <c r="BU121" s="266" t="n">
        <v>0</v>
      </c>
      <c r="BV121" s="266" t="n">
        <v>0</v>
      </c>
      <c r="BW121" s="266" t="n">
        <v>0</v>
      </c>
      <c r="BX121" s="266" t="n">
        <v>0</v>
      </c>
      <c r="BY121" s="266" t="n">
        <v>0</v>
      </c>
      <c r="BZ121" s="99"/>
      <c r="CA121" s="267" t="n">
        <v>6</v>
      </c>
      <c r="CB121" s="267" t="n">
        <v>8</v>
      </c>
      <c r="CC121" s="267" t="n">
        <v>2</v>
      </c>
      <c r="CD121" s="267" t="n">
        <v>0</v>
      </c>
      <c r="CE121" s="267" t="n">
        <v>0</v>
      </c>
      <c r="CF121" s="267" t="n">
        <v>0</v>
      </c>
      <c r="CG121" s="267" t="n">
        <v>0</v>
      </c>
      <c r="CH121" s="267" t="n">
        <v>0</v>
      </c>
      <c r="CI121" s="267" t="n">
        <v>0</v>
      </c>
      <c r="CJ121" s="267" t="n">
        <v>0</v>
      </c>
      <c r="CK121" s="267" t="n">
        <v>0</v>
      </c>
      <c r="CL121" s="267" t="n">
        <v>0</v>
      </c>
    </row>
    <row r="122" s="112" customFormat="true" ht="12.75" hidden="false" customHeight="false" outlineLevel="0" collapsed="false">
      <c r="V122" s="173" t="s">
        <v>123</v>
      </c>
      <c r="W122" s="111"/>
      <c r="BA122" s="266" t="n">
        <f aca="false">BN116+CA116</f>
        <v>112</v>
      </c>
      <c r="BB122" s="266" t="n">
        <f aca="false">BO116+CB116</f>
        <v>11</v>
      </c>
      <c r="BC122" s="266" t="n">
        <f aca="false">BP116+CC116</f>
        <v>1</v>
      </c>
      <c r="BD122" s="266" t="n">
        <f aca="false">BQ116+CD116</f>
        <v>0</v>
      </c>
      <c r="BE122" s="266" t="n">
        <f aca="false">BR116+CE116</f>
        <v>0</v>
      </c>
      <c r="BF122" s="266" t="n">
        <f aca="false">BS116+CF116</f>
        <v>0</v>
      </c>
      <c r="BG122" s="266" t="n">
        <f aca="false">BT116+CG116</f>
        <v>0</v>
      </c>
      <c r="BH122" s="266" t="n">
        <f aca="false">BU116+CH116</f>
        <v>0</v>
      </c>
      <c r="BI122" s="266" t="n">
        <f aca="false">BV116+CI116</f>
        <v>0</v>
      </c>
      <c r="BJ122" s="266" t="n">
        <f aca="false">BW116+CJ116</f>
        <v>0</v>
      </c>
      <c r="BK122" s="266" t="n">
        <f aca="false">BX116+CK116</f>
        <v>0</v>
      </c>
      <c r="BL122" s="266" t="n">
        <f aca="false">BY116+CL116</f>
        <v>0</v>
      </c>
      <c r="BM122" s="269"/>
      <c r="BN122" s="266" t="n">
        <v>0</v>
      </c>
      <c r="BO122" s="266" t="n">
        <v>0</v>
      </c>
      <c r="BP122" s="266" t="n">
        <v>0</v>
      </c>
      <c r="BQ122" s="266" t="n">
        <v>0</v>
      </c>
      <c r="BR122" s="266" t="n">
        <v>0</v>
      </c>
      <c r="BS122" s="266" t="n">
        <v>0</v>
      </c>
      <c r="BT122" s="266" t="n">
        <v>0</v>
      </c>
      <c r="BU122" s="266" t="n">
        <v>0</v>
      </c>
      <c r="BV122" s="266" t="n">
        <v>0</v>
      </c>
      <c r="BW122" s="266" t="n">
        <v>0</v>
      </c>
      <c r="BX122" s="266" t="n">
        <v>0</v>
      </c>
      <c r="BY122" s="266" t="n">
        <v>0</v>
      </c>
      <c r="BZ122" s="99"/>
      <c r="CA122" s="267" t="n">
        <v>10</v>
      </c>
      <c r="CB122" s="267" t="n">
        <v>2</v>
      </c>
      <c r="CC122" s="267" t="n">
        <v>1</v>
      </c>
      <c r="CD122" s="267" t="n">
        <v>0</v>
      </c>
      <c r="CE122" s="267" t="n">
        <v>0</v>
      </c>
      <c r="CF122" s="267" t="n">
        <v>0</v>
      </c>
      <c r="CG122" s="267" t="n">
        <v>0</v>
      </c>
      <c r="CH122" s="267" t="n">
        <v>0</v>
      </c>
      <c r="CI122" s="267" t="n">
        <v>0</v>
      </c>
      <c r="CJ122" s="267" t="n">
        <v>0</v>
      </c>
      <c r="CK122" s="267" t="n">
        <v>0</v>
      </c>
      <c r="CL122" s="267" t="n">
        <v>0</v>
      </c>
    </row>
    <row r="123" s="112" customFormat="true" ht="12.75" hidden="false" customHeight="false" outlineLevel="0" collapsed="false">
      <c r="V123" s="173" t="s">
        <v>124</v>
      </c>
      <c r="W123" s="111"/>
      <c r="BA123" s="266" t="n">
        <f aca="false">BN117+CA117</f>
        <v>103</v>
      </c>
      <c r="BB123" s="266" t="n">
        <f aca="false">BO117+CB117</f>
        <v>6</v>
      </c>
      <c r="BC123" s="266" t="n">
        <f aca="false">BP117+CC117</f>
        <v>1</v>
      </c>
      <c r="BD123" s="266" t="n">
        <f aca="false">BQ117+CD117</f>
        <v>0</v>
      </c>
      <c r="BE123" s="266" t="n">
        <f aca="false">BR117+CE117</f>
        <v>0</v>
      </c>
      <c r="BF123" s="266" t="n">
        <f aca="false">BS117+CF117</f>
        <v>0</v>
      </c>
      <c r="BG123" s="266" t="n">
        <f aca="false">BT117+CG117</f>
        <v>0</v>
      </c>
      <c r="BH123" s="266" t="n">
        <f aca="false">BU117+CH117</f>
        <v>0</v>
      </c>
      <c r="BI123" s="266" t="n">
        <f aca="false">BV117+CI117</f>
        <v>0</v>
      </c>
      <c r="BJ123" s="266" t="n">
        <f aca="false">BW117+CJ117</f>
        <v>0</v>
      </c>
      <c r="BK123" s="266" t="n">
        <f aca="false">BX117+CK117</f>
        <v>0</v>
      </c>
      <c r="BL123" s="266" t="n">
        <f aca="false">BY117+CL117</f>
        <v>0</v>
      </c>
      <c r="BM123" s="269"/>
      <c r="BN123" s="266" t="n">
        <v>0</v>
      </c>
      <c r="BO123" s="266" t="n">
        <v>0</v>
      </c>
      <c r="BP123" s="266" t="n">
        <v>0</v>
      </c>
      <c r="BQ123" s="266" t="n">
        <v>0</v>
      </c>
      <c r="BR123" s="266" t="n">
        <v>0</v>
      </c>
      <c r="BS123" s="266" t="n">
        <v>0</v>
      </c>
      <c r="BT123" s="266" t="n">
        <v>0</v>
      </c>
      <c r="BU123" s="266" t="n">
        <v>0</v>
      </c>
      <c r="BV123" s="266" t="n">
        <v>0</v>
      </c>
      <c r="BW123" s="266" t="n">
        <v>0</v>
      </c>
      <c r="BX123" s="266" t="n">
        <v>0</v>
      </c>
      <c r="BY123" s="266" t="n">
        <v>0</v>
      </c>
      <c r="BZ123" s="99"/>
      <c r="CA123" s="267" t="n">
        <v>3</v>
      </c>
      <c r="CB123" s="267" t="n">
        <v>1</v>
      </c>
      <c r="CC123" s="267" t="n">
        <v>0</v>
      </c>
      <c r="CD123" s="267" t="n">
        <v>0</v>
      </c>
      <c r="CE123" s="267" t="n">
        <v>0</v>
      </c>
      <c r="CF123" s="267" t="n">
        <v>0</v>
      </c>
      <c r="CG123" s="267" t="n">
        <v>0</v>
      </c>
      <c r="CH123" s="267" t="n">
        <v>0</v>
      </c>
      <c r="CI123" s="267" t="n">
        <v>0</v>
      </c>
      <c r="CJ123" s="267" t="n">
        <v>0</v>
      </c>
      <c r="CK123" s="267" t="n">
        <v>0</v>
      </c>
      <c r="CL123" s="267" t="n">
        <v>0</v>
      </c>
    </row>
    <row r="124" s="112" customFormat="true" ht="13.15" hidden="false" customHeight="false" outlineLevel="0" collapsed="false">
      <c r="V124" s="173" t="s">
        <v>125</v>
      </c>
      <c r="W124" s="111"/>
      <c r="BA124" s="266" t="n">
        <f aca="false">BN118+CA118</f>
        <v>35</v>
      </c>
      <c r="BB124" s="266" t="n">
        <f aca="false">BO118+CB118</f>
        <v>8</v>
      </c>
      <c r="BC124" s="266" t="n">
        <f aca="false">BP118+CC118</f>
        <v>0</v>
      </c>
      <c r="BD124" s="266" t="n">
        <f aca="false">BQ118+CD118</f>
        <v>0</v>
      </c>
      <c r="BE124" s="266" t="n">
        <f aca="false">BR118+CE118</f>
        <v>0</v>
      </c>
      <c r="BF124" s="266" t="n">
        <f aca="false">BS118+CF118</f>
        <v>0</v>
      </c>
      <c r="BG124" s="266" t="n">
        <f aca="false">BT118+CG118</f>
        <v>0</v>
      </c>
      <c r="BH124" s="266" t="n">
        <f aca="false">BU118+CH118</f>
        <v>0</v>
      </c>
      <c r="BI124" s="266" t="n">
        <f aca="false">BV118+CI118</f>
        <v>0</v>
      </c>
      <c r="BJ124" s="266" t="n">
        <f aca="false">BW118+CJ118</f>
        <v>0</v>
      </c>
      <c r="BK124" s="266" t="n">
        <f aca="false">BX118+CK118</f>
        <v>0</v>
      </c>
      <c r="BL124" s="266" t="n">
        <f aca="false">BY118+CL118</f>
        <v>0</v>
      </c>
      <c r="BM124" s="269"/>
      <c r="BN124" s="266" t="n">
        <v>0</v>
      </c>
      <c r="BO124" s="266" t="n">
        <v>0</v>
      </c>
      <c r="BP124" s="266" t="n">
        <v>0</v>
      </c>
      <c r="BQ124" s="266" t="n">
        <v>0</v>
      </c>
      <c r="BR124" s="266" t="n">
        <v>0</v>
      </c>
      <c r="BS124" s="266" t="n">
        <v>0</v>
      </c>
      <c r="BT124" s="266" t="n">
        <v>0</v>
      </c>
      <c r="BU124" s="266" t="n">
        <v>0</v>
      </c>
      <c r="BV124" s="266" t="n">
        <v>0</v>
      </c>
      <c r="BW124" s="266" t="n">
        <v>0</v>
      </c>
      <c r="BX124" s="266" t="n">
        <v>0</v>
      </c>
      <c r="BY124" s="266" t="n">
        <v>0</v>
      </c>
      <c r="BZ124" s="99"/>
      <c r="CA124" s="267" t="n">
        <v>1</v>
      </c>
      <c r="CB124" s="267" t="n">
        <v>2</v>
      </c>
      <c r="CC124" s="267" t="n">
        <v>1</v>
      </c>
      <c r="CD124" s="267" t="n">
        <v>0</v>
      </c>
      <c r="CE124" s="267" t="n">
        <v>0</v>
      </c>
      <c r="CF124" s="267" t="n">
        <v>0</v>
      </c>
      <c r="CG124" s="267" t="n">
        <v>0</v>
      </c>
      <c r="CH124" s="267" t="n">
        <v>0</v>
      </c>
      <c r="CI124" s="267" t="n">
        <v>0</v>
      </c>
      <c r="CJ124" s="267" t="n">
        <v>0</v>
      </c>
      <c r="CK124" s="267" t="n">
        <v>0</v>
      </c>
      <c r="CL124" s="267" t="n">
        <v>0</v>
      </c>
    </row>
    <row r="125" s="112" customFormat="true" ht="13.15" hidden="false" customHeight="false" outlineLevel="0" collapsed="false">
      <c r="V125" s="173" t="s">
        <v>126</v>
      </c>
      <c r="W125" s="111"/>
      <c r="BA125" s="266" t="n">
        <f aca="false">BN119+CA119</f>
        <v>33</v>
      </c>
      <c r="BB125" s="266" t="n">
        <f aca="false">BO119+CB119</f>
        <v>8</v>
      </c>
      <c r="BC125" s="266" t="n">
        <f aca="false">BP119+CC119</f>
        <v>2</v>
      </c>
      <c r="BD125" s="266" t="n">
        <f aca="false">BQ119+CD119</f>
        <v>0</v>
      </c>
      <c r="BE125" s="266" t="n">
        <f aca="false">BR119+CE119</f>
        <v>0</v>
      </c>
      <c r="BF125" s="266" t="n">
        <f aca="false">BS119+CF119</f>
        <v>0</v>
      </c>
      <c r="BG125" s="266" t="n">
        <f aca="false">BT119+CG119</f>
        <v>0</v>
      </c>
      <c r="BH125" s="266" t="n">
        <f aca="false">BU119+CH119</f>
        <v>0</v>
      </c>
      <c r="BI125" s="266" t="n">
        <f aca="false">BV119+CI119</f>
        <v>0</v>
      </c>
      <c r="BJ125" s="266" t="n">
        <f aca="false">BW119+CJ119</f>
        <v>0</v>
      </c>
      <c r="BK125" s="266" t="n">
        <f aca="false">BX119+CK119</f>
        <v>0</v>
      </c>
      <c r="BL125" s="266" t="n">
        <f aca="false">BY119+CL119</f>
        <v>0</v>
      </c>
      <c r="BM125" s="117" t="s">
        <v>140</v>
      </c>
      <c r="BN125" s="266" t="n">
        <v>0</v>
      </c>
      <c r="BO125" s="266" t="n">
        <v>0</v>
      </c>
      <c r="BP125" s="266" t="n">
        <v>0</v>
      </c>
      <c r="BQ125" s="266" t="n">
        <v>0</v>
      </c>
      <c r="BR125" s="266" t="n">
        <v>0</v>
      </c>
      <c r="BS125" s="266" t="n">
        <v>0</v>
      </c>
      <c r="BT125" s="266" t="n">
        <v>0</v>
      </c>
      <c r="BU125" s="266" t="n">
        <v>0</v>
      </c>
      <c r="BV125" s="266" t="n">
        <v>0</v>
      </c>
      <c r="BW125" s="266" t="n">
        <v>0</v>
      </c>
      <c r="BX125" s="266" t="n">
        <v>0</v>
      </c>
      <c r="BY125" s="266" t="n">
        <v>0</v>
      </c>
      <c r="BZ125" s="99"/>
      <c r="CA125" s="267" t="n">
        <v>1</v>
      </c>
      <c r="CB125" s="267" t="n">
        <v>0</v>
      </c>
      <c r="CC125" s="267" t="n">
        <v>1</v>
      </c>
      <c r="CD125" s="267" t="n">
        <v>0</v>
      </c>
      <c r="CE125" s="267" t="n">
        <v>0</v>
      </c>
      <c r="CF125" s="267" t="n">
        <v>0</v>
      </c>
      <c r="CG125" s="267" t="n">
        <v>0</v>
      </c>
      <c r="CH125" s="267" t="n">
        <v>0</v>
      </c>
      <c r="CI125" s="267" t="n">
        <v>0</v>
      </c>
      <c r="CJ125" s="267" t="n">
        <v>0</v>
      </c>
      <c r="CK125" s="267" t="n">
        <v>0</v>
      </c>
      <c r="CL125" s="267" t="n">
        <v>0</v>
      </c>
    </row>
    <row r="126" s="112" customFormat="true" ht="12.75" hidden="false" customHeight="false" outlineLevel="0" collapsed="false">
      <c r="V126" s="173" t="s">
        <v>127</v>
      </c>
      <c r="W126" s="111"/>
      <c r="BA126" s="266" t="n">
        <f aca="false">BN120+CA120</f>
        <v>10</v>
      </c>
      <c r="BB126" s="266" t="n">
        <f aca="false">BO120+CB120</f>
        <v>6</v>
      </c>
      <c r="BC126" s="266" t="n">
        <f aca="false">BP120+CC120</f>
        <v>0</v>
      </c>
      <c r="BD126" s="266" t="n">
        <f aca="false">BQ120+CD120</f>
        <v>0</v>
      </c>
      <c r="BE126" s="266" t="n">
        <f aca="false">BR120+CE120</f>
        <v>0</v>
      </c>
      <c r="BF126" s="266" t="n">
        <f aca="false">BS120+CF120</f>
        <v>0</v>
      </c>
      <c r="BG126" s="266" t="n">
        <f aca="false">BT120+CG120</f>
        <v>0</v>
      </c>
      <c r="BH126" s="266" t="n">
        <f aca="false">BU120+CH120</f>
        <v>0</v>
      </c>
      <c r="BI126" s="266" t="n">
        <f aca="false">BV120+CI120</f>
        <v>0</v>
      </c>
      <c r="BJ126" s="266" t="n">
        <f aca="false">BW120+CJ120</f>
        <v>0</v>
      </c>
      <c r="BK126" s="266" t="n">
        <f aca="false">BX120+CK120</f>
        <v>0</v>
      </c>
      <c r="BL126" s="266" t="n">
        <f aca="false">BY120+CL120</f>
        <v>0</v>
      </c>
      <c r="BM126" s="269"/>
      <c r="BN126" s="266" t="n">
        <v>0</v>
      </c>
      <c r="BO126" s="266" t="n">
        <v>0</v>
      </c>
      <c r="BP126" s="266" t="n">
        <v>0</v>
      </c>
      <c r="BQ126" s="266" t="n">
        <v>0</v>
      </c>
      <c r="BR126" s="266" t="n">
        <v>0</v>
      </c>
      <c r="BS126" s="266" t="n">
        <v>0</v>
      </c>
      <c r="BT126" s="266" t="n">
        <v>0</v>
      </c>
      <c r="BU126" s="266" t="n">
        <v>0</v>
      </c>
      <c r="BV126" s="266" t="n">
        <v>0</v>
      </c>
      <c r="BW126" s="266" t="n">
        <v>0</v>
      </c>
      <c r="BX126" s="266" t="n">
        <v>0</v>
      </c>
      <c r="BY126" s="266" t="n">
        <v>0</v>
      </c>
      <c r="BZ126" s="99"/>
      <c r="CA126" s="267" t="n">
        <v>1</v>
      </c>
      <c r="CB126" s="267" t="n">
        <v>1</v>
      </c>
      <c r="CC126" s="267" t="n">
        <v>0</v>
      </c>
      <c r="CD126" s="267" t="n">
        <v>0</v>
      </c>
      <c r="CE126" s="267" t="n">
        <v>0</v>
      </c>
      <c r="CF126" s="267" t="n">
        <v>0</v>
      </c>
      <c r="CG126" s="267" t="n">
        <v>0</v>
      </c>
      <c r="CH126" s="267" t="n">
        <v>0</v>
      </c>
      <c r="CI126" s="267" t="n">
        <v>0</v>
      </c>
      <c r="CJ126" s="267" t="n">
        <v>0</v>
      </c>
      <c r="CK126" s="267" t="n">
        <v>0</v>
      </c>
      <c r="CL126" s="267" t="n">
        <v>0</v>
      </c>
    </row>
    <row r="127" s="112" customFormat="true" ht="12.75" hidden="false" customHeight="false" outlineLevel="0" collapsed="false">
      <c r="V127" s="173" t="s">
        <v>128</v>
      </c>
      <c r="W127" s="111"/>
      <c r="BA127" s="266" t="n">
        <f aca="false">BN121+CA121</f>
        <v>6</v>
      </c>
      <c r="BB127" s="266" t="n">
        <f aca="false">BO121+CB121</f>
        <v>8</v>
      </c>
      <c r="BC127" s="266" t="n">
        <f aca="false">BP121+CC121</f>
        <v>2</v>
      </c>
      <c r="BD127" s="266" t="n">
        <f aca="false">BQ121+CD121</f>
        <v>0</v>
      </c>
      <c r="BE127" s="266" t="n">
        <f aca="false">BR121+CE121</f>
        <v>0</v>
      </c>
      <c r="BF127" s="266" t="n">
        <f aca="false">BS121+CF121</f>
        <v>0</v>
      </c>
      <c r="BG127" s="266" t="n">
        <f aca="false">BT121+CG121</f>
        <v>0</v>
      </c>
      <c r="BH127" s="266" t="n">
        <f aca="false">BU121+CH121</f>
        <v>0</v>
      </c>
      <c r="BI127" s="266" t="n">
        <f aca="false">BV121+CI121</f>
        <v>0</v>
      </c>
      <c r="BJ127" s="266" t="n">
        <f aca="false">BW121+CJ121</f>
        <v>0</v>
      </c>
      <c r="BK127" s="266" t="n">
        <f aca="false">BX121+CK121</f>
        <v>0</v>
      </c>
      <c r="BL127" s="266" t="n">
        <f aca="false">BY121+CL121</f>
        <v>0</v>
      </c>
      <c r="BM127" s="269"/>
      <c r="BN127" s="266" t="n">
        <v>0</v>
      </c>
      <c r="BO127" s="266" t="n">
        <v>0</v>
      </c>
      <c r="BP127" s="266" t="n">
        <v>0</v>
      </c>
      <c r="BQ127" s="266" t="n">
        <v>0</v>
      </c>
      <c r="BR127" s="266" t="n">
        <v>0</v>
      </c>
      <c r="BS127" s="266" t="n">
        <v>0</v>
      </c>
      <c r="BT127" s="266" t="n">
        <v>0</v>
      </c>
      <c r="BU127" s="266" t="n">
        <v>0</v>
      </c>
      <c r="BV127" s="266" t="n">
        <v>0</v>
      </c>
      <c r="BW127" s="266" t="n">
        <v>0</v>
      </c>
      <c r="BX127" s="266" t="n">
        <v>0</v>
      </c>
      <c r="BY127" s="266" t="n">
        <v>0</v>
      </c>
      <c r="BZ127" s="99"/>
      <c r="CA127" s="267" t="n">
        <v>2</v>
      </c>
      <c r="CB127" s="267" t="n">
        <v>0</v>
      </c>
      <c r="CC127" s="267" t="n">
        <v>0</v>
      </c>
      <c r="CD127" s="267" t="n">
        <v>0</v>
      </c>
      <c r="CE127" s="267" t="n">
        <v>0</v>
      </c>
      <c r="CF127" s="267" t="n">
        <v>0</v>
      </c>
      <c r="CG127" s="267" t="n">
        <v>0</v>
      </c>
      <c r="CH127" s="267" t="n">
        <v>0</v>
      </c>
      <c r="CI127" s="267" t="n">
        <v>0</v>
      </c>
      <c r="CJ127" s="267" t="n">
        <v>0</v>
      </c>
      <c r="CK127" s="267" t="n">
        <v>0</v>
      </c>
      <c r="CL127" s="267" t="n">
        <v>0</v>
      </c>
    </row>
    <row r="128" s="112" customFormat="true" ht="13.15" hidden="false" customHeight="false" outlineLevel="0" collapsed="false">
      <c r="A128" s="278" t="n">
        <f aca="false">(H97+J97+L97+N97+P97+R97)/T97</f>
        <v>0</v>
      </c>
      <c r="B128" s="279" t="s">
        <v>131</v>
      </c>
      <c r="C128" s="276"/>
      <c r="D128" s="276"/>
      <c r="E128" s="276"/>
      <c r="F128" s="276"/>
      <c r="G128" s="276"/>
      <c r="H128" s="276"/>
      <c r="I128" s="276"/>
      <c r="J128" s="276"/>
      <c r="K128" s="276"/>
      <c r="L128" s="280" t="n">
        <f aca="false">(I97+K97+M97+O97+Q97+S97)/U97</f>
        <v>0</v>
      </c>
      <c r="M128" s="279" t="s">
        <v>132</v>
      </c>
      <c r="N128" s="276"/>
      <c r="O128" s="276"/>
      <c r="P128" s="276"/>
      <c r="Q128" s="276"/>
      <c r="R128" s="276"/>
      <c r="S128" s="276"/>
      <c r="T128" s="276"/>
      <c r="U128" s="276"/>
      <c r="V128" s="173" t="s">
        <v>129</v>
      </c>
      <c r="W128" s="111"/>
      <c r="BA128" s="266" t="n">
        <f aca="false">BN122+CA122</f>
        <v>10</v>
      </c>
      <c r="BB128" s="266" t="n">
        <f aca="false">BO122+CB122</f>
        <v>2</v>
      </c>
      <c r="BC128" s="266" t="n">
        <f aca="false">BP122+CC122</f>
        <v>1</v>
      </c>
      <c r="BD128" s="266" t="n">
        <f aca="false">BQ122+CD122</f>
        <v>0</v>
      </c>
      <c r="BE128" s="266" t="n">
        <f aca="false">BR122+CE122</f>
        <v>0</v>
      </c>
      <c r="BF128" s="266" t="n">
        <f aca="false">BS122+CF122</f>
        <v>0</v>
      </c>
      <c r="BG128" s="266" t="n">
        <f aca="false">BT122+CG122</f>
        <v>0</v>
      </c>
      <c r="BH128" s="266" t="n">
        <f aca="false">BU122+CH122</f>
        <v>0</v>
      </c>
      <c r="BI128" s="266" t="n">
        <f aca="false">BV122+CI122</f>
        <v>0</v>
      </c>
      <c r="BJ128" s="266" t="n">
        <f aca="false">BW122+CJ122</f>
        <v>0</v>
      </c>
      <c r="BK128" s="266" t="n">
        <f aca="false">BX122+CK122</f>
        <v>0</v>
      </c>
      <c r="BL128" s="266" t="n">
        <f aca="false">BY122+CL122</f>
        <v>0</v>
      </c>
      <c r="BM128" s="269"/>
      <c r="BN128" s="266" t="n">
        <v>0</v>
      </c>
      <c r="BO128" s="266" t="n">
        <v>0</v>
      </c>
      <c r="BP128" s="266" t="n">
        <v>0</v>
      </c>
      <c r="BQ128" s="266" t="n">
        <v>0</v>
      </c>
      <c r="BR128" s="266" t="n">
        <v>0</v>
      </c>
      <c r="BS128" s="266" t="n">
        <v>0</v>
      </c>
      <c r="BT128" s="266" t="n">
        <v>0</v>
      </c>
      <c r="BU128" s="266" t="n">
        <v>0</v>
      </c>
      <c r="BV128" s="266" t="n">
        <v>0</v>
      </c>
      <c r="BW128" s="266" t="n">
        <v>0</v>
      </c>
      <c r="BX128" s="266" t="n">
        <v>0</v>
      </c>
      <c r="BY128" s="266" t="n">
        <v>0</v>
      </c>
      <c r="BZ128" s="99"/>
      <c r="CA128" s="267" t="n">
        <v>4</v>
      </c>
      <c r="CB128" s="267" t="n">
        <v>2</v>
      </c>
      <c r="CC128" s="267" t="n">
        <v>0</v>
      </c>
      <c r="CD128" s="267" t="n">
        <v>0</v>
      </c>
      <c r="CE128" s="267" t="n">
        <v>0</v>
      </c>
      <c r="CF128" s="267" t="n">
        <v>0</v>
      </c>
      <c r="CG128" s="267" t="n">
        <v>0</v>
      </c>
      <c r="CH128" s="267" t="n">
        <v>0</v>
      </c>
      <c r="CI128" s="267" t="n">
        <v>0</v>
      </c>
      <c r="CJ128" s="267" t="n">
        <v>0</v>
      </c>
      <c r="CK128" s="267" t="n">
        <v>0</v>
      </c>
      <c r="CL128" s="267" t="n">
        <v>0</v>
      </c>
    </row>
    <row r="129" s="112" customFormat="true" ht="13.15" hidden="false" customHeight="false" outlineLevel="0" collapsed="false">
      <c r="A129" s="278" t="n">
        <f aca="false">(P97+R97)/T97</f>
        <v>0</v>
      </c>
      <c r="B129" s="279" t="s">
        <v>133</v>
      </c>
      <c r="C129" s="276"/>
      <c r="D129" s="276"/>
      <c r="E129" s="276"/>
      <c r="F129" s="276"/>
      <c r="G129" s="276"/>
      <c r="H129" s="276"/>
      <c r="I129" s="276"/>
      <c r="J129" s="276"/>
      <c r="K129" s="281"/>
      <c r="L129" s="278" t="n">
        <f aca="false">(Q97+S97)/U97</f>
        <v>0</v>
      </c>
      <c r="M129" s="279" t="s">
        <v>133</v>
      </c>
      <c r="N129" s="276"/>
      <c r="O129" s="276"/>
      <c r="P129" s="276"/>
      <c r="Q129" s="276"/>
      <c r="R129" s="276"/>
      <c r="S129" s="276"/>
      <c r="T129" s="276"/>
      <c r="U129" s="276"/>
      <c r="V129" s="173" t="s">
        <v>130</v>
      </c>
      <c r="W129" s="111"/>
      <c r="AZ129" s="137" t="s">
        <v>140</v>
      </c>
      <c r="BA129" s="285" t="n">
        <f aca="false">BN123+CA123</f>
        <v>3</v>
      </c>
      <c r="BB129" s="285" t="n">
        <f aca="false">BO123+CB123</f>
        <v>1</v>
      </c>
      <c r="BC129" s="285" t="n">
        <f aca="false">BP123+CC123</f>
        <v>0</v>
      </c>
      <c r="BD129" s="285" t="n">
        <f aca="false">BQ123+CD123</f>
        <v>0</v>
      </c>
      <c r="BE129" s="285" t="n">
        <f aca="false">BR123+CE123</f>
        <v>0</v>
      </c>
      <c r="BF129" s="285" t="n">
        <f aca="false">BS123+CF123</f>
        <v>0</v>
      </c>
      <c r="BG129" s="285" t="n">
        <f aca="false">BT123+CG123</f>
        <v>0</v>
      </c>
      <c r="BH129" s="285" t="n">
        <f aca="false">BU123+CH123</f>
        <v>0</v>
      </c>
      <c r="BI129" s="285" t="n">
        <f aca="false">BV123+CI123</f>
        <v>0</v>
      </c>
      <c r="BJ129" s="285" t="n">
        <f aca="false">BW123+CJ123</f>
        <v>0</v>
      </c>
      <c r="BK129" s="285" t="n">
        <f aca="false">BX123+CK123</f>
        <v>0</v>
      </c>
      <c r="BL129" s="285" t="n">
        <f aca="false">BY123+CL123</f>
        <v>0</v>
      </c>
      <c r="BM129" s="269"/>
      <c r="BN129" s="266" t="n">
        <v>1</v>
      </c>
      <c r="BO129" s="266" t="n">
        <v>0</v>
      </c>
      <c r="BP129" s="266" t="n">
        <v>0</v>
      </c>
      <c r="BQ129" s="266" t="n">
        <v>0</v>
      </c>
      <c r="BR129" s="266" t="n">
        <v>0</v>
      </c>
      <c r="BS129" s="266" t="n">
        <v>0</v>
      </c>
      <c r="BT129" s="266" t="n">
        <v>0</v>
      </c>
      <c r="BU129" s="266" t="n">
        <v>0</v>
      </c>
      <c r="BV129" s="266" t="n">
        <v>0</v>
      </c>
      <c r="BW129" s="266" t="n">
        <v>0</v>
      </c>
      <c r="BX129" s="266" t="n">
        <v>0</v>
      </c>
      <c r="BY129" s="266" t="n">
        <v>0</v>
      </c>
      <c r="BZ129" s="99"/>
      <c r="CA129" s="267" t="n">
        <v>8</v>
      </c>
      <c r="CB129" s="267" t="n">
        <v>2</v>
      </c>
      <c r="CC129" s="267" t="n">
        <v>0</v>
      </c>
      <c r="CD129" s="267" t="n">
        <v>0</v>
      </c>
      <c r="CE129" s="267" t="n">
        <v>0</v>
      </c>
      <c r="CF129" s="267" t="n">
        <v>0</v>
      </c>
      <c r="CG129" s="267" t="n">
        <v>0</v>
      </c>
      <c r="CH129" s="267" t="n">
        <v>0</v>
      </c>
      <c r="CI129" s="267" t="n">
        <v>0</v>
      </c>
      <c r="CJ129" s="267" t="n">
        <v>0</v>
      </c>
      <c r="CK129" s="267" t="n">
        <v>0</v>
      </c>
      <c r="CL129" s="267" t="n">
        <v>0</v>
      </c>
    </row>
    <row r="130" s="112" customFormat="true" ht="13.15" hidden="false" customHeight="false" outlineLevel="0" collapsed="false">
      <c r="V130" s="178"/>
      <c r="AX130" s="276"/>
      <c r="BA130" s="285" t="n">
        <f aca="false">BN124+CA124</f>
        <v>1</v>
      </c>
      <c r="BB130" s="285" t="n">
        <f aca="false">BO124+CB124</f>
        <v>2</v>
      </c>
      <c r="BC130" s="285" t="n">
        <f aca="false">BP124+CC124</f>
        <v>1</v>
      </c>
      <c r="BD130" s="285" t="n">
        <f aca="false">BQ124+CD124</f>
        <v>0</v>
      </c>
      <c r="BE130" s="285" t="n">
        <f aca="false">BR124+CE124</f>
        <v>0</v>
      </c>
      <c r="BF130" s="285" t="n">
        <f aca="false">BS124+CF124</f>
        <v>0</v>
      </c>
      <c r="BG130" s="285" t="n">
        <f aca="false">BT124+CG124</f>
        <v>0</v>
      </c>
      <c r="BH130" s="285" t="n">
        <f aca="false">BU124+CH124</f>
        <v>0</v>
      </c>
      <c r="BI130" s="285" t="n">
        <f aca="false">BV124+CI124</f>
        <v>0</v>
      </c>
      <c r="BJ130" s="285" t="n">
        <f aca="false">BW124+CJ124</f>
        <v>0</v>
      </c>
      <c r="BK130" s="285" t="n">
        <f aca="false">BX124+CK124</f>
        <v>0</v>
      </c>
      <c r="BL130" s="285" t="n">
        <f aca="false">BY124+CL124</f>
        <v>0</v>
      </c>
      <c r="BM130" s="269"/>
      <c r="BN130" s="266" t="n">
        <v>0</v>
      </c>
      <c r="BO130" s="266" t="n">
        <v>0</v>
      </c>
      <c r="BP130" s="266" t="n">
        <v>0</v>
      </c>
      <c r="BQ130" s="266" t="n">
        <v>0</v>
      </c>
      <c r="BR130" s="266" t="n">
        <v>0</v>
      </c>
      <c r="BS130" s="266" t="n">
        <v>0</v>
      </c>
      <c r="BT130" s="266" t="n">
        <v>0</v>
      </c>
      <c r="BU130" s="266" t="n">
        <v>0</v>
      </c>
      <c r="BV130" s="266" t="n">
        <v>0</v>
      </c>
      <c r="BW130" s="266" t="n">
        <v>0</v>
      </c>
      <c r="BX130" s="266" t="n">
        <v>0</v>
      </c>
      <c r="BY130" s="266" t="n">
        <v>0</v>
      </c>
      <c r="BZ130" s="99"/>
      <c r="CA130" s="267" t="n">
        <v>16</v>
      </c>
      <c r="CB130" s="267" t="n">
        <v>8</v>
      </c>
      <c r="CC130" s="267" t="n">
        <v>2</v>
      </c>
      <c r="CD130" s="267" t="n">
        <v>0</v>
      </c>
      <c r="CE130" s="267" t="n">
        <v>0</v>
      </c>
      <c r="CF130" s="267" t="n">
        <v>0</v>
      </c>
      <c r="CG130" s="267" t="n">
        <v>0</v>
      </c>
      <c r="CH130" s="267" t="n">
        <v>0</v>
      </c>
      <c r="CI130" s="267" t="n">
        <v>0</v>
      </c>
      <c r="CJ130" s="267" t="n">
        <v>0</v>
      </c>
      <c r="CK130" s="267" t="n">
        <v>0</v>
      </c>
      <c r="CL130" s="267" t="n">
        <v>0</v>
      </c>
    </row>
    <row r="131" s="112" customFormat="true" ht="17.25" hidden="false" customHeight="false" outlineLevel="0" collapsed="false">
      <c r="A131" s="282" t="str">
        <f aca="false">A1</f>
        <v>Comptages vitesse TV/PL à Montreuil</v>
      </c>
      <c r="B131" s="282"/>
      <c r="C131" s="282"/>
      <c r="D131" s="282"/>
      <c r="E131" s="282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178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276"/>
      <c r="BA131" s="285" t="n">
        <f aca="false">BN125+CA125</f>
        <v>1</v>
      </c>
      <c r="BB131" s="285" t="n">
        <f aca="false">BO125+CB125</f>
        <v>0</v>
      </c>
      <c r="BC131" s="285" t="n">
        <f aca="false">BP125+CC125</f>
        <v>1</v>
      </c>
      <c r="BD131" s="285" t="n">
        <f aca="false">BQ125+CD125</f>
        <v>0</v>
      </c>
      <c r="BE131" s="285" t="n">
        <f aca="false">BR125+CE125</f>
        <v>0</v>
      </c>
      <c r="BF131" s="285" t="n">
        <f aca="false">BS125+CF125</f>
        <v>0</v>
      </c>
      <c r="BG131" s="285" t="n">
        <f aca="false">BT125+CG125</f>
        <v>0</v>
      </c>
      <c r="BH131" s="285" t="n">
        <f aca="false">BU125+CH125</f>
        <v>0</v>
      </c>
      <c r="BI131" s="285" t="n">
        <f aca="false">BV125+CI125</f>
        <v>0</v>
      </c>
      <c r="BJ131" s="285" t="n">
        <f aca="false">BW125+CJ125</f>
        <v>0</v>
      </c>
      <c r="BK131" s="285" t="n">
        <f aca="false">BX125+CK125</f>
        <v>0</v>
      </c>
      <c r="BL131" s="285" t="n">
        <f aca="false">BY125+CL125</f>
        <v>0</v>
      </c>
      <c r="BM131" s="269"/>
      <c r="BN131" s="266" t="n">
        <v>0</v>
      </c>
      <c r="BO131" s="266" t="n">
        <v>0</v>
      </c>
      <c r="BP131" s="266" t="n">
        <v>0</v>
      </c>
      <c r="BQ131" s="266" t="n">
        <v>0</v>
      </c>
      <c r="BR131" s="266" t="n">
        <v>0</v>
      </c>
      <c r="BS131" s="266" t="n">
        <v>0</v>
      </c>
      <c r="BT131" s="266" t="n">
        <v>0</v>
      </c>
      <c r="BU131" s="266" t="n">
        <v>0</v>
      </c>
      <c r="BV131" s="266" t="n">
        <v>0</v>
      </c>
      <c r="BW131" s="266" t="n">
        <v>0</v>
      </c>
      <c r="BX131" s="266" t="n">
        <v>0</v>
      </c>
      <c r="BY131" s="266" t="n">
        <v>0</v>
      </c>
      <c r="BZ131" s="99"/>
      <c r="CA131" s="267" t="n">
        <v>25</v>
      </c>
      <c r="CB131" s="267" t="n">
        <v>23</v>
      </c>
      <c r="CC131" s="267" t="n">
        <v>0</v>
      </c>
      <c r="CD131" s="267" t="n">
        <v>0</v>
      </c>
      <c r="CE131" s="267" t="n">
        <v>0</v>
      </c>
      <c r="CF131" s="267" t="n">
        <v>0</v>
      </c>
      <c r="CG131" s="267" t="n">
        <v>0</v>
      </c>
      <c r="CH131" s="267" t="n">
        <v>0</v>
      </c>
      <c r="CI131" s="267" t="n">
        <v>0</v>
      </c>
      <c r="CJ131" s="267" t="n">
        <v>0</v>
      </c>
      <c r="CK131" s="267" t="n">
        <v>0</v>
      </c>
      <c r="CL131" s="267" t="n">
        <v>0</v>
      </c>
    </row>
    <row r="132" s="112" customFormat="true" ht="6.6" hidden="false" customHeight="true" outlineLevel="0" collapsed="false">
      <c r="A132" s="105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98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BA132" s="285" t="n">
        <f aca="false">BN126+CA126</f>
        <v>1</v>
      </c>
      <c r="BB132" s="285" t="n">
        <f aca="false">BO126+CB126</f>
        <v>1</v>
      </c>
      <c r="BC132" s="285" t="n">
        <f aca="false">BP126+CC126</f>
        <v>0</v>
      </c>
      <c r="BD132" s="285" t="n">
        <f aca="false">BQ126+CD126</f>
        <v>0</v>
      </c>
      <c r="BE132" s="285" t="n">
        <f aca="false">BR126+CE126</f>
        <v>0</v>
      </c>
      <c r="BF132" s="285" t="n">
        <f aca="false">BS126+CF126</f>
        <v>0</v>
      </c>
      <c r="BG132" s="285" t="n">
        <f aca="false">BT126+CG126</f>
        <v>0</v>
      </c>
      <c r="BH132" s="285" t="n">
        <f aca="false">BU126+CH126</f>
        <v>0</v>
      </c>
      <c r="BI132" s="285" t="n">
        <f aca="false">BV126+CI126</f>
        <v>0</v>
      </c>
      <c r="BJ132" s="285" t="n">
        <f aca="false">BW126+CJ126</f>
        <v>0</v>
      </c>
      <c r="BK132" s="285" t="n">
        <f aca="false">BX126+CK126</f>
        <v>0</v>
      </c>
      <c r="BL132" s="285" t="n">
        <f aca="false">BY126+CL126</f>
        <v>0</v>
      </c>
      <c r="BM132" s="269"/>
      <c r="BN132" s="266" t="n">
        <v>3</v>
      </c>
      <c r="BO132" s="266" t="n">
        <v>0</v>
      </c>
      <c r="BP132" s="266" t="n">
        <v>0</v>
      </c>
      <c r="BQ132" s="266" t="n">
        <v>0</v>
      </c>
      <c r="BR132" s="266" t="n">
        <v>0</v>
      </c>
      <c r="BS132" s="266" t="n">
        <v>0</v>
      </c>
      <c r="BT132" s="266" t="n">
        <v>0</v>
      </c>
      <c r="BU132" s="266" t="n">
        <v>0</v>
      </c>
      <c r="BV132" s="266" t="n">
        <v>0</v>
      </c>
      <c r="BW132" s="266" t="n">
        <v>0</v>
      </c>
      <c r="BX132" s="266" t="n">
        <v>0</v>
      </c>
      <c r="BY132" s="266" t="n">
        <v>0</v>
      </c>
      <c r="BZ132" s="99"/>
      <c r="CA132" s="267" t="n">
        <v>70</v>
      </c>
      <c r="CB132" s="267" t="n">
        <v>9</v>
      </c>
      <c r="CC132" s="267" t="n">
        <v>1</v>
      </c>
      <c r="CD132" s="267" t="n">
        <v>0</v>
      </c>
      <c r="CE132" s="267" t="n">
        <v>0</v>
      </c>
      <c r="CF132" s="267" t="n">
        <v>0</v>
      </c>
      <c r="CG132" s="267" t="n">
        <v>0</v>
      </c>
      <c r="CH132" s="267" t="n">
        <v>0</v>
      </c>
      <c r="CI132" s="267" t="n">
        <v>0</v>
      </c>
      <c r="CJ132" s="267" t="n">
        <v>0</v>
      </c>
      <c r="CK132" s="267" t="n">
        <v>0</v>
      </c>
      <c r="CL132" s="267" t="n">
        <v>0</v>
      </c>
    </row>
    <row r="133" s="112" customFormat="true" ht="13.15" hidden="false" customHeight="false" outlineLevel="0" collapsed="false">
      <c r="A133" s="111" t="s">
        <v>51</v>
      </c>
      <c r="E133" s="113" t="str">
        <f aca="false">BC5</f>
        <v>mercredi 24 mars 2021</v>
      </c>
      <c r="I133" s="286" t="str">
        <f aca="false">I3</f>
        <v>Entre</v>
      </c>
      <c r="J133" s="287" t="str">
        <f aca="false">J3</f>
        <v>Rue Leroyer</v>
      </c>
      <c r="K133" s="111"/>
      <c r="L133" s="115"/>
      <c r="M133" s="111"/>
      <c r="N133" s="111"/>
      <c r="O133" s="111" t="str">
        <f aca="false">O3</f>
        <v>Et</v>
      </c>
      <c r="P133" s="268" t="str">
        <f aca="false">P3</f>
        <v>Rue Crébillon</v>
      </c>
      <c r="V133" s="98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BA133" s="285" t="n">
        <f aca="false">BN127+CA127</f>
        <v>2</v>
      </c>
      <c r="BB133" s="285" t="n">
        <f aca="false">BO127+CB127</f>
        <v>0</v>
      </c>
      <c r="BC133" s="285" t="n">
        <f aca="false">BP127+CC127</f>
        <v>0</v>
      </c>
      <c r="BD133" s="285" t="n">
        <f aca="false">BQ127+CD127</f>
        <v>0</v>
      </c>
      <c r="BE133" s="285" t="n">
        <f aca="false">BR127+CE127</f>
        <v>0</v>
      </c>
      <c r="BF133" s="285" t="n">
        <f aca="false">BS127+CF127</f>
        <v>0</v>
      </c>
      <c r="BG133" s="285" t="n">
        <f aca="false">BT127+CG127</f>
        <v>0</v>
      </c>
      <c r="BH133" s="285" t="n">
        <f aca="false">BU127+CH127</f>
        <v>0</v>
      </c>
      <c r="BI133" s="285" t="n">
        <f aca="false">BV127+CI127</f>
        <v>0</v>
      </c>
      <c r="BJ133" s="285" t="n">
        <f aca="false">BW127+CJ127</f>
        <v>0</v>
      </c>
      <c r="BK133" s="285" t="n">
        <f aca="false">BX127+CK127</f>
        <v>0</v>
      </c>
      <c r="BL133" s="285" t="n">
        <f aca="false">BY127+CL127</f>
        <v>0</v>
      </c>
      <c r="BM133" s="269"/>
      <c r="BN133" s="266" t="n">
        <v>1</v>
      </c>
      <c r="BO133" s="266" t="n">
        <v>0</v>
      </c>
      <c r="BP133" s="266" t="n">
        <v>0</v>
      </c>
      <c r="BQ133" s="266" t="n">
        <v>0</v>
      </c>
      <c r="BR133" s="266" t="n">
        <v>0</v>
      </c>
      <c r="BS133" s="266" t="n">
        <v>0</v>
      </c>
      <c r="BT133" s="266" t="n">
        <v>0</v>
      </c>
      <c r="BU133" s="266" t="n">
        <v>0</v>
      </c>
      <c r="BV133" s="266" t="n">
        <v>0</v>
      </c>
      <c r="BW133" s="266" t="n">
        <v>0</v>
      </c>
      <c r="BX133" s="266" t="n">
        <v>0</v>
      </c>
      <c r="BY133" s="266" t="n">
        <v>0</v>
      </c>
      <c r="BZ133" s="99"/>
      <c r="CA133" s="267" t="n">
        <v>66</v>
      </c>
      <c r="CB133" s="267" t="n">
        <v>13</v>
      </c>
      <c r="CC133" s="267" t="n">
        <v>1</v>
      </c>
      <c r="CD133" s="267" t="n">
        <v>0</v>
      </c>
      <c r="CE133" s="267" t="n">
        <v>0</v>
      </c>
      <c r="CF133" s="267" t="n">
        <v>0</v>
      </c>
      <c r="CG133" s="267" t="n">
        <v>0</v>
      </c>
      <c r="CH133" s="267" t="n">
        <v>0</v>
      </c>
      <c r="CI133" s="267" t="n">
        <v>0</v>
      </c>
      <c r="CJ133" s="267" t="n">
        <v>0</v>
      </c>
      <c r="CK133" s="267" t="n">
        <v>0</v>
      </c>
      <c r="CL133" s="267" t="n">
        <v>0</v>
      </c>
    </row>
    <row r="134" s="112" customFormat="true" ht="12.75" hidden="false" customHeight="false" outlineLevel="0" collapsed="false">
      <c r="A134" s="120" t="s">
        <v>54</v>
      </c>
      <c r="V134" s="98"/>
      <c r="BA134" s="285" t="n">
        <f aca="false">BN128+CA128</f>
        <v>4</v>
      </c>
      <c r="BB134" s="285" t="n">
        <f aca="false">BO128+CB128</f>
        <v>2</v>
      </c>
      <c r="BC134" s="285" t="n">
        <f aca="false">BP128+CC128</f>
        <v>0</v>
      </c>
      <c r="BD134" s="285" t="n">
        <f aca="false">BQ128+CD128</f>
        <v>0</v>
      </c>
      <c r="BE134" s="285" t="n">
        <f aca="false">BR128+CE128</f>
        <v>0</v>
      </c>
      <c r="BF134" s="285" t="n">
        <f aca="false">BS128+CF128</f>
        <v>0</v>
      </c>
      <c r="BG134" s="285" t="n">
        <f aca="false">BT128+CG128</f>
        <v>0</v>
      </c>
      <c r="BH134" s="285" t="n">
        <f aca="false">BU128+CH128</f>
        <v>0</v>
      </c>
      <c r="BI134" s="285" t="n">
        <f aca="false">BV128+CI128</f>
        <v>0</v>
      </c>
      <c r="BJ134" s="285" t="n">
        <f aca="false">BW128+CJ128</f>
        <v>0</v>
      </c>
      <c r="BK134" s="285" t="n">
        <f aca="false">BX128+CK128</f>
        <v>0</v>
      </c>
      <c r="BL134" s="285" t="n">
        <f aca="false">BY128+CL128</f>
        <v>0</v>
      </c>
      <c r="BM134" s="269"/>
      <c r="BN134" s="266" t="n">
        <v>2</v>
      </c>
      <c r="BO134" s="266" t="n">
        <v>0</v>
      </c>
      <c r="BP134" s="266" t="n">
        <v>0</v>
      </c>
      <c r="BQ134" s="266" t="n">
        <v>0</v>
      </c>
      <c r="BR134" s="266" t="n">
        <v>0</v>
      </c>
      <c r="BS134" s="266" t="n">
        <v>0</v>
      </c>
      <c r="BT134" s="266" t="n">
        <v>0</v>
      </c>
      <c r="BU134" s="266" t="n">
        <v>0</v>
      </c>
      <c r="BV134" s="266" t="n">
        <v>0</v>
      </c>
      <c r="BW134" s="266" t="n">
        <v>0</v>
      </c>
      <c r="BX134" s="266" t="n">
        <v>0</v>
      </c>
      <c r="BY134" s="266" t="n">
        <v>0</v>
      </c>
      <c r="BZ134" s="99"/>
      <c r="CA134" s="267" t="n">
        <v>76</v>
      </c>
      <c r="CB134" s="267" t="n">
        <v>9</v>
      </c>
      <c r="CC134" s="267" t="n">
        <v>0</v>
      </c>
      <c r="CD134" s="267" t="n">
        <v>0</v>
      </c>
      <c r="CE134" s="267" t="n">
        <v>0</v>
      </c>
      <c r="CF134" s="267" t="n">
        <v>0</v>
      </c>
      <c r="CG134" s="267" t="n">
        <v>0</v>
      </c>
      <c r="CH134" s="267" t="n">
        <v>0</v>
      </c>
      <c r="CI134" s="267" t="n">
        <v>0</v>
      </c>
      <c r="CJ134" s="267" t="n">
        <v>0</v>
      </c>
      <c r="CK134" s="267" t="n">
        <v>0</v>
      </c>
      <c r="CL134" s="267" t="n">
        <v>0</v>
      </c>
    </row>
    <row r="135" s="112" customFormat="true" ht="12.75" hidden="false" customHeight="false" outlineLevel="0" collapsed="false">
      <c r="A135" s="123" t="s">
        <v>55</v>
      </c>
      <c r="B135" s="124" t="s">
        <v>56</v>
      </c>
      <c r="C135" s="124"/>
      <c r="D135" s="125" t="s">
        <v>57</v>
      </c>
      <c r="E135" s="125"/>
      <c r="F135" s="125" t="s">
        <v>58</v>
      </c>
      <c r="G135" s="125"/>
      <c r="H135" s="125" t="s">
        <v>59</v>
      </c>
      <c r="I135" s="125"/>
      <c r="J135" s="125" t="s">
        <v>60</v>
      </c>
      <c r="K135" s="125"/>
      <c r="L135" s="125" t="s">
        <v>61</v>
      </c>
      <c r="M135" s="125"/>
      <c r="N135" s="125" t="s">
        <v>62</v>
      </c>
      <c r="O135" s="125"/>
      <c r="P135" s="125" t="s">
        <v>63</v>
      </c>
      <c r="Q135" s="125"/>
      <c r="R135" s="126" t="s">
        <v>64</v>
      </c>
      <c r="S135" s="126"/>
      <c r="T135" s="127" t="s">
        <v>65</v>
      </c>
      <c r="U135" s="127"/>
      <c r="V135" s="98"/>
      <c r="BA135" s="285" t="n">
        <f aca="false">BN129+CA129</f>
        <v>9</v>
      </c>
      <c r="BB135" s="285" t="n">
        <f aca="false">BO129+CB129</f>
        <v>2</v>
      </c>
      <c r="BC135" s="285" t="n">
        <f aca="false">BP129+CC129</f>
        <v>0</v>
      </c>
      <c r="BD135" s="285" t="n">
        <f aca="false">BQ129+CD129</f>
        <v>0</v>
      </c>
      <c r="BE135" s="285" t="n">
        <f aca="false">BR129+CE129</f>
        <v>0</v>
      </c>
      <c r="BF135" s="285" t="n">
        <f aca="false">BS129+CF129</f>
        <v>0</v>
      </c>
      <c r="BG135" s="285" t="n">
        <f aca="false">BT129+CG129</f>
        <v>0</v>
      </c>
      <c r="BH135" s="285" t="n">
        <f aca="false">BU129+CH129</f>
        <v>0</v>
      </c>
      <c r="BI135" s="285" t="n">
        <f aca="false">BV129+CI129</f>
        <v>0</v>
      </c>
      <c r="BJ135" s="285" t="n">
        <f aca="false">BW129+CJ129</f>
        <v>0</v>
      </c>
      <c r="BK135" s="285" t="n">
        <f aca="false">BX129+CK129</f>
        <v>0</v>
      </c>
      <c r="BL135" s="285" t="n">
        <f aca="false">BY129+CL129</f>
        <v>0</v>
      </c>
      <c r="BM135" s="269"/>
      <c r="BN135" s="266" t="n">
        <v>1</v>
      </c>
      <c r="BO135" s="266" t="n">
        <v>0</v>
      </c>
      <c r="BP135" s="266" t="n">
        <v>0</v>
      </c>
      <c r="BQ135" s="266" t="n">
        <v>0</v>
      </c>
      <c r="BR135" s="266" t="n">
        <v>0</v>
      </c>
      <c r="BS135" s="266" t="n">
        <v>0</v>
      </c>
      <c r="BT135" s="266" t="n">
        <v>0</v>
      </c>
      <c r="BU135" s="266" t="n">
        <v>0</v>
      </c>
      <c r="BV135" s="266" t="n">
        <v>0</v>
      </c>
      <c r="BW135" s="266" t="n">
        <v>0</v>
      </c>
      <c r="BX135" s="266" t="n">
        <v>0</v>
      </c>
      <c r="BY135" s="266" t="n">
        <v>0</v>
      </c>
      <c r="BZ135" s="99"/>
      <c r="CA135" s="267" t="n">
        <v>83</v>
      </c>
      <c r="CB135" s="267" t="n">
        <v>14</v>
      </c>
      <c r="CC135" s="267" t="n">
        <v>1</v>
      </c>
      <c r="CD135" s="267" t="n">
        <v>0</v>
      </c>
      <c r="CE135" s="267" t="n">
        <v>0</v>
      </c>
      <c r="CF135" s="267" t="n">
        <v>0</v>
      </c>
      <c r="CG135" s="267" t="n">
        <v>0</v>
      </c>
      <c r="CH135" s="267" t="n">
        <v>0</v>
      </c>
      <c r="CI135" s="267" t="n">
        <v>0</v>
      </c>
      <c r="CJ135" s="267" t="n">
        <v>0</v>
      </c>
      <c r="CK135" s="267" t="n">
        <v>0</v>
      </c>
      <c r="CL135" s="267" t="n">
        <v>0</v>
      </c>
    </row>
    <row r="136" s="112" customFormat="true" ht="12.75" hidden="false" customHeight="false" outlineLevel="0" collapsed="false">
      <c r="A136" s="128" t="s">
        <v>65</v>
      </c>
      <c r="B136" s="129" t="s">
        <v>73</v>
      </c>
      <c r="C136" s="129"/>
      <c r="D136" s="130" t="s">
        <v>74</v>
      </c>
      <c r="E136" s="130"/>
      <c r="F136" s="130" t="s">
        <v>75</v>
      </c>
      <c r="G136" s="130"/>
      <c r="H136" s="130" t="s">
        <v>76</v>
      </c>
      <c r="I136" s="130"/>
      <c r="J136" s="130" t="s">
        <v>77</v>
      </c>
      <c r="K136" s="130"/>
      <c r="L136" s="130" t="s">
        <v>78</v>
      </c>
      <c r="M136" s="130"/>
      <c r="N136" s="130" t="s">
        <v>79</v>
      </c>
      <c r="O136" s="130"/>
      <c r="P136" s="130" t="s">
        <v>80</v>
      </c>
      <c r="Q136" s="130"/>
      <c r="R136" s="131" t="s">
        <v>81</v>
      </c>
      <c r="S136" s="131"/>
      <c r="T136" s="132" t="s">
        <v>82</v>
      </c>
      <c r="U136" s="13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BA136" s="285" t="n">
        <f aca="false">BN130+CA130</f>
        <v>16</v>
      </c>
      <c r="BB136" s="285" t="n">
        <f aca="false">BO130+CB130</f>
        <v>8</v>
      </c>
      <c r="BC136" s="285" t="n">
        <f aca="false">BP130+CC130</f>
        <v>2</v>
      </c>
      <c r="BD136" s="285" t="n">
        <f aca="false">BQ130+CD130</f>
        <v>0</v>
      </c>
      <c r="BE136" s="285" t="n">
        <f aca="false">BR130+CE130</f>
        <v>0</v>
      </c>
      <c r="BF136" s="285" t="n">
        <f aca="false">BS130+CF130</f>
        <v>0</v>
      </c>
      <c r="BG136" s="285" t="n">
        <f aca="false">BT130+CG130</f>
        <v>0</v>
      </c>
      <c r="BH136" s="285" t="n">
        <f aca="false">BU130+CH130</f>
        <v>0</v>
      </c>
      <c r="BI136" s="285" t="n">
        <f aca="false">BV130+CI130</f>
        <v>0</v>
      </c>
      <c r="BJ136" s="285" t="n">
        <f aca="false">BW130+CJ130</f>
        <v>0</v>
      </c>
      <c r="BK136" s="285" t="n">
        <f aca="false">BX130+CK130</f>
        <v>0</v>
      </c>
      <c r="BL136" s="285" t="n">
        <f aca="false">BY130+CL130</f>
        <v>0</v>
      </c>
      <c r="BM136" s="269"/>
      <c r="BN136" s="266" t="n">
        <v>0</v>
      </c>
      <c r="BO136" s="266" t="n">
        <v>0</v>
      </c>
      <c r="BP136" s="266" t="n">
        <v>0</v>
      </c>
      <c r="BQ136" s="266" t="n">
        <v>0</v>
      </c>
      <c r="BR136" s="266" t="n">
        <v>0</v>
      </c>
      <c r="BS136" s="266" t="n">
        <v>0</v>
      </c>
      <c r="BT136" s="266" t="n">
        <v>0</v>
      </c>
      <c r="BU136" s="266" t="n">
        <v>0</v>
      </c>
      <c r="BV136" s="266" t="n">
        <v>0</v>
      </c>
      <c r="BW136" s="266" t="n">
        <v>0</v>
      </c>
      <c r="BX136" s="266" t="n">
        <v>0</v>
      </c>
      <c r="BY136" s="266" t="n">
        <v>0</v>
      </c>
      <c r="BZ136" s="99"/>
      <c r="CA136" s="267" t="n">
        <v>69</v>
      </c>
      <c r="CB136" s="267" t="n">
        <v>12</v>
      </c>
      <c r="CC136" s="267" t="n">
        <v>0</v>
      </c>
      <c r="CD136" s="267" t="n">
        <v>0</v>
      </c>
      <c r="CE136" s="267" t="n">
        <v>0</v>
      </c>
      <c r="CF136" s="267" t="n">
        <v>0</v>
      </c>
      <c r="CG136" s="267" t="n">
        <v>0</v>
      </c>
      <c r="CH136" s="267" t="n">
        <v>0</v>
      </c>
      <c r="CI136" s="267" t="n">
        <v>0</v>
      </c>
      <c r="CJ136" s="267" t="n">
        <v>0</v>
      </c>
      <c r="CK136" s="267" t="n">
        <v>0</v>
      </c>
      <c r="CL136" s="267" t="n">
        <v>0</v>
      </c>
    </row>
    <row r="137" s="112" customFormat="true" ht="13.9" hidden="false" customHeight="false" outlineLevel="0" collapsed="false">
      <c r="A137" s="133" t="s">
        <v>83</v>
      </c>
      <c r="B137" s="134" t="s">
        <v>17</v>
      </c>
      <c r="C137" s="135" t="s">
        <v>19</v>
      </c>
      <c r="D137" s="134" t="s">
        <v>17</v>
      </c>
      <c r="E137" s="135" t="s">
        <v>19</v>
      </c>
      <c r="F137" s="134" t="s">
        <v>17</v>
      </c>
      <c r="G137" s="135" t="s">
        <v>19</v>
      </c>
      <c r="H137" s="134" t="s">
        <v>17</v>
      </c>
      <c r="I137" s="135" t="s">
        <v>19</v>
      </c>
      <c r="J137" s="134" t="s">
        <v>17</v>
      </c>
      <c r="K137" s="135" t="s">
        <v>19</v>
      </c>
      <c r="L137" s="134" t="s">
        <v>17</v>
      </c>
      <c r="M137" s="135" t="s">
        <v>19</v>
      </c>
      <c r="N137" s="134" t="s">
        <v>17</v>
      </c>
      <c r="O137" s="135" t="s">
        <v>19</v>
      </c>
      <c r="P137" s="134" t="s">
        <v>17</v>
      </c>
      <c r="Q137" s="135" t="s">
        <v>19</v>
      </c>
      <c r="R137" s="134" t="s">
        <v>17</v>
      </c>
      <c r="S137" s="135" t="s">
        <v>19</v>
      </c>
      <c r="T137" s="134" t="s">
        <v>17</v>
      </c>
      <c r="U137" s="135" t="s">
        <v>19</v>
      </c>
      <c r="V137" s="98"/>
      <c r="X137" s="262" t="s">
        <v>134</v>
      </c>
      <c r="AA137" s="111"/>
      <c r="AB137" s="111"/>
      <c r="AC137" s="111"/>
      <c r="AD137" s="111"/>
      <c r="AE137" s="263" t="s">
        <v>135</v>
      </c>
      <c r="AG137" s="111"/>
      <c r="AK137" s="111"/>
      <c r="BA137" s="285" t="n">
        <f aca="false">BN131+CA131</f>
        <v>25</v>
      </c>
      <c r="BB137" s="285" t="n">
        <f aca="false">BO131+CB131</f>
        <v>23</v>
      </c>
      <c r="BC137" s="285" t="n">
        <f aca="false">BP131+CC131</f>
        <v>0</v>
      </c>
      <c r="BD137" s="285" t="n">
        <f aca="false">BQ131+CD131</f>
        <v>0</v>
      </c>
      <c r="BE137" s="285" t="n">
        <f aca="false">BR131+CE131</f>
        <v>0</v>
      </c>
      <c r="BF137" s="285" t="n">
        <f aca="false">BS131+CF131</f>
        <v>0</v>
      </c>
      <c r="BG137" s="285" t="n">
        <f aca="false">BT131+CG131</f>
        <v>0</v>
      </c>
      <c r="BH137" s="285" t="n">
        <f aca="false">BU131+CH131</f>
        <v>0</v>
      </c>
      <c r="BI137" s="285" t="n">
        <f aca="false">BV131+CI131</f>
        <v>0</v>
      </c>
      <c r="BJ137" s="285" t="n">
        <f aca="false">BW131+CJ131</f>
        <v>0</v>
      </c>
      <c r="BK137" s="285" t="n">
        <f aca="false">BX131+CK131</f>
        <v>0</v>
      </c>
      <c r="BL137" s="285" t="n">
        <f aca="false">BY131+CL131</f>
        <v>0</v>
      </c>
      <c r="BM137" s="269"/>
      <c r="BN137" s="266" t="n">
        <v>3</v>
      </c>
      <c r="BO137" s="266" t="n">
        <v>0</v>
      </c>
      <c r="BP137" s="266" t="n">
        <v>0</v>
      </c>
      <c r="BQ137" s="266" t="n">
        <v>0</v>
      </c>
      <c r="BR137" s="266" t="n">
        <v>0</v>
      </c>
      <c r="BS137" s="266" t="n">
        <v>0</v>
      </c>
      <c r="BT137" s="266" t="n">
        <v>0</v>
      </c>
      <c r="BU137" s="266" t="n">
        <v>0</v>
      </c>
      <c r="BV137" s="266" t="n">
        <v>0</v>
      </c>
      <c r="BW137" s="266" t="n">
        <v>0</v>
      </c>
      <c r="BX137" s="266" t="n">
        <v>0</v>
      </c>
      <c r="BY137" s="266" t="n">
        <v>0</v>
      </c>
      <c r="BZ137" s="99"/>
      <c r="CA137" s="267" t="n">
        <v>65</v>
      </c>
      <c r="CB137" s="267" t="n">
        <v>8</v>
      </c>
      <c r="CC137" s="267" t="n">
        <v>1</v>
      </c>
      <c r="CD137" s="267" t="n">
        <v>0</v>
      </c>
      <c r="CE137" s="267" t="n">
        <v>0</v>
      </c>
      <c r="CF137" s="267" t="n">
        <v>0</v>
      </c>
      <c r="CG137" s="267" t="n">
        <v>0</v>
      </c>
      <c r="CH137" s="267" t="n">
        <v>0</v>
      </c>
      <c r="CI137" s="267" t="n">
        <v>0</v>
      </c>
      <c r="CJ137" s="267" t="n">
        <v>0</v>
      </c>
      <c r="CK137" s="267" t="n">
        <v>0</v>
      </c>
      <c r="CL137" s="267" t="n">
        <v>0</v>
      </c>
    </row>
    <row r="138" s="112" customFormat="true" ht="15.4" hidden="false" customHeight="false" outlineLevel="0" collapsed="false">
      <c r="A138" s="132" t="s">
        <v>85</v>
      </c>
      <c r="B138" s="139" t="n">
        <f aca="false">X146</f>
        <v>1</v>
      </c>
      <c r="C138" s="140" t="n">
        <f aca="false">AL146</f>
        <v>0</v>
      </c>
      <c r="D138" s="139" t="n">
        <f aca="false">Y146</f>
        <v>3</v>
      </c>
      <c r="E138" s="140" t="n">
        <f aca="false">AM146</f>
        <v>0</v>
      </c>
      <c r="F138" s="139" t="n">
        <f aca="false">Z146</f>
        <v>0</v>
      </c>
      <c r="G138" s="140" t="n">
        <f aca="false">AN146</f>
        <v>0</v>
      </c>
      <c r="H138" s="139" t="n">
        <f aca="false">AA146</f>
        <v>0</v>
      </c>
      <c r="I138" s="140" t="n">
        <f aca="false">AO146</f>
        <v>0</v>
      </c>
      <c r="J138" s="139" t="n">
        <f aca="false">AB146</f>
        <v>0</v>
      </c>
      <c r="K138" s="140" t="n">
        <f aca="false">AP146</f>
        <v>0</v>
      </c>
      <c r="L138" s="139" t="n">
        <f aca="false">AC146</f>
        <v>0</v>
      </c>
      <c r="M138" s="140" t="n">
        <f aca="false">AQ146</f>
        <v>0</v>
      </c>
      <c r="N138" s="139" t="n">
        <f aca="false">AD146</f>
        <v>0</v>
      </c>
      <c r="O138" s="140" t="n">
        <f aca="false">AR146</f>
        <v>0</v>
      </c>
      <c r="P138" s="139" t="n">
        <f aca="false">AE146</f>
        <v>0</v>
      </c>
      <c r="Q138" s="140" t="n">
        <f aca="false">AS146</f>
        <v>0</v>
      </c>
      <c r="R138" s="139" t="n">
        <f aca="false">SUM(AF146:AI146)</f>
        <v>0</v>
      </c>
      <c r="S138" s="140" t="n">
        <f aca="false">SUM(AT146:AW146)</f>
        <v>0</v>
      </c>
      <c r="T138" s="139" t="n">
        <f aca="false">SUM(B138,D138,F138,H138,J138,L138,N138,P138,R138,)</f>
        <v>4</v>
      </c>
      <c r="U138" s="140" t="n">
        <f aca="false">SUM(C138,E138,G138,I138,K138,M138,O138,Q138,S138)</f>
        <v>0</v>
      </c>
      <c r="V138" s="107"/>
      <c r="W138" s="264"/>
      <c r="X138" s="262" t="s">
        <v>136</v>
      </c>
      <c r="Y138" s="264"/>
      <c r="Z138" s="264"/>
      <c r="AA138" s="111"/>
      <c r="AB138" s="111"/>
      <c r="AC138" s="111"/>
      <c r="AD138" s="111"/>
      <c r="AE138" s="263" t="s">
        <v>137</v>
      </c>
      <c r="AF138" s="264"/>
      <c r="AG138" s="111"/>
      <c r="AH138" s="264"/>
      <c r="AI138" s="264"/>
      <c r="AJ138" s="264"/>
      <c r="AK138" s="111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264"/>
      <c r="AV138" s="264"/>
      <c r="AW138" s="264"/>
      <c r="AX138" s="264"/>
      <c r="BA138" s="285" t="n">
        <f aca="false">BN132+CA132</f>
        <v>73</v>
      </c>
      <c r="BB138" s="285" t="n">
        <f aca="false">BO132+CB132</f>
        <v>9</v>
      </c>
      <c r="BC138" s="285" t="n">
        <f aca="false">BP132+CC132</f>
        <v>1</v>
      </c>
      <c r="BD138" s="285" t="n">
        <f aca="false">BQ132+CD132</f>
        <v>0</v>
      </c>
      <c r="BE138" s="285" t="n">
        <f aca="false">BR132+CE132</f>
        <v>0</v>
      </c>
      <c r="BF138" s="285" t="n">
        <f aca="false">BS132+CF132</f>
        <v>0</v>
      </c>
      <c r="BG138" s="285" t="n">
        <f aca="false">BT132+CG132</f>
        <v>0</v>
      </c>
      <c r="BH138" s="285" t="n">
        <f aca="false">BU132+CH132</f>
        <v>0</v>
      </c>
      <c r="BI138" s="285" t="n">
        <f aca="false">BV132+CI132</f>
        <v>0</v>
      </c>
      <c r="BJ138" s="285" t="n">
        <f aca="false">BW132+CJ132</f>
        <v>0</v>
      </c>
      <c r="BK138" s="285" t="n">
        <f aca="false">BX132+CK132</f>
        <v>0</v>
      </c>
      <c r="BL138" s="285" t="n">
        <f aca="false">BY132+CL132</f>
        <v>0</v>
      </c>
      <c r="BM138" s="269"/>
      <c r="BN138" s="266" t="n">
        <v>2</v>
      </c>
      <c r="BO138" s="266" t="n">
        <v>0</v>
      </c>
      <c r="BP138" s="266" t="n">
        <v>0</v>
      </c>
      <c r="BQ138" s="266" t="n">
        <v>0</v>
      </c>
      <c r="BR138" s="266" t="n">
        <v>0</v>
      </c>
      <c r="BS138" s="266" t="n">
        <v>0</v>
      </c>
      <c r="BT138" s="266" t="n">
        <v>0</v>
      </c>
      <c r="BU138" s="266" t="n">
        <v>0</v>
      </c>
      <c r="BV138" s="266" t="n">
        <v>0</v>
      </c>
      <c r="BW138" s="266" t="n">
        <v>0</v>
      </c>
      <c r="BX138" s="266" t="n">
        <v>0</v>
      </c>
      <c r="BY138" s="266" t="n">
        <v>0</v>
      </c>
      <c r="BZ138" s="99"/>
      <c r="CA138" s="267" t="n">
        <v>75</v>
      </c>
      <c r="CB138" s="267" t="n">
        <v>7</v>
      </c>
      <c r="CC138" s="267" t="n">
        <v>1</v>
      </c>
      <c r="CD138" s="267" t="n">
        <v>0</v>
      </c>
      <c r="CE138" s="267" t="n">
        <v>0</v>
      </c>
      <c r="CF138" s="267" t="n">
        <v>0</v>
      </c>
      <c r="CG138" s="267" t="n">
        <v>0</v>
      </c>
      <c r="CH138" s="267" t="n">
        <v>0</v>
      </c>
      <c r="CI138" s="267" t="n">
        <v>0</v>
      </c>
      <c r="CJ138" s="267" t="n">
        <v>0</v>
      </c>
      <c r="CK138" s="267" t="n">
        <v>0</v>
      </c>
      <c r="CL138" s="267" t="n">
        <v>0</v>
      </c>
    </row>
    <row r="139" s="112" customFormat="true" ht="12.75" hidden="false" customHeight="false" outlineLevel="0" collapsed="false">
      <c r="A139" s="132" t="s">
        <v>86</v>
      </c>
      <c r="B139" s="139" t="n">
        <f aca="false">X147</f>
        <v>2</v>
      </c>
      <c r="C139" s="140" t="n">
        <f aca="false">AL147</f>
        <v>0</v>
      </c>
      <c r="D139" s="139" t="n">
        <f aca="false">Y147</f>
        <v>0</v>
      </c>
      <c r="E139" s="140" t="n">
        <f aca="false">AM147</f>
        <v>0</v>
      </c>
      <c r="F139" s="139" t="n">
        <f aca="false">Z147</f>
        <v>0</v>
      </c>
      <c r="G139" s="140" t="n">
        <f aca="false">AN147</f>
        <v>0</v>
      </c>
      <c r="H139" s="139" t="n">
        <f aca="false">AA147</f>
        <v>0</v>
      </c>
      <c r="I139" s="140" t="n">
        <f aca="false">AO147</f>
        <v>0</v>
      </c>
      <c r="J139" s="139" t="n">
        <f aca="false">AB147</f>
        <v>0</v>
      </c>
      <c r="K139" s="140" t="n">
        <f aca="false">AP147</f>
        <v>0</v>
      </c>
      <c r="L139" s="139" t="n">
        <f aca="false">AC147</f>
        <v>0</v>
      </c>
      <c r="M139" s="140" t="n">
        <f aca="false">AQ147</f>
        <v>0</v>
      </c>
      <c r="N139" s="139" t="n">
        <f aca="false">AD147</f>
        <v>0</v>
      </c>
      <c r="O139" s="140" t="n">
        <f aca="false">AR147</f>
        <v>0</v>
      </c>
      <c r="P139" s="139" t="n">
        <f aca="false">AE147</f>
        <v>0</v>
      </c>
      <c r="Q139" s="140" t="n">
        <f aca="false">AS147</f>
        <v>0</v>
      </c>
      <c r="R139" s="139" t="n">
        <f aca="false">SUM(AF147:AI147)</f>
        <v>0</v>
      </c>
      <c r="S139" s="140" t="n">
        <f aca="false">SUM(AT147:AW147)</f>
        <v>0</v>
      </c>
      <c r="T139" s="139" t="n">
        <f aca="false">SUM(B139,D139,F139,H139,J139,L139,N139,P139,R139,)</f>
        <v>2</v>
      </c>
      <c r="U139" s="140" t="n">
        <f aca="false">SUM(C139,E139,G139,I139,K139,M139,O139,Q139,S139)</f>
        <v>0</v>
      </c>
      <c r="V139" s="98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Y139" s="1"/>
      <c r="BA139" s="285" t="n">
        <f aca="false">BN133+CA133</f>
        <v>67</v>
      </c>
      <c r="BB139" s="285" t="n">
        <f aca="false">BO133+CB133</f>
        <v>13</v>
      </c>
      <c r="BC139" s="285" t="n">
        <f aca="false">BP133+CC133</f>
        <v>1</v>
      </c>
      <c r="BD139" s="285" t="n">
        <f aca="false">BQ133+CD133</f>
        <v>0</v>
      </c>
      <c r="BE139" s="285" t="n">
        <f aca="false">BR133+CE133</f>
        <v>0</v>
      </c>
      <c r="BF139" s="285" t="n">
        <f aca="false">BS133+CF133</f>
        <v>0</v>
      </c>
      <c r="BG139" s="285" t="n">
        <f aca="false">BT133+CG133</f>
        <v>0</v>
      </c>
      <c r="BH139" s="285" t="n">
        <f aca="false">BU133+CH133</f>
        <v>0</v>
      </c>
      <c r="BI139" s="285" t="n">
        <f aca="false">BV133+CI133</f>
        <v>0</v>
      </c>
      <c r="BJ139" s="285" t="n">
        <f aca="false">BW133+CJ133</f>
        <v>0</v>
      </c>
      <c r="BK139" s="285" t="n">
        <f aca="false">BX133+CK133</f>
        <v>0</v>
      </c>
      <c r="BL139" s="285" t="n">
        <f aca="false">BY133+CL133</f>
        <v>0</v>
      </c>
      <c r="BM139" s="269"/>
      <c r="BN139" s="266" t="n">
        <v>2</v>
      </c>
      <c r="BO139" s="266" t="n">
        <v>0</v>
      </c>
      <c r="BP139" s="266" t="n">
        <v>0</v>
      </c>
      <c r="BQ139" s="266" t="n">
        <v>0</v>
      </c>
      <c r="BR139" s="266" t="n">
        <v>0</v>
      </c>
      <c r="BS139" s="266" t="n">
        <v>0</v>
      </c>
      <c r="BT139" s="266" t="n">
        <v>0</v>
      </c>
      <c r="BU139" s="266" t="n">
        <v>0</v>
      </c>
      <c r="BV139" s="266" t="n">
        <v>0</v>
      </c>
      <c r="BW139" s="266" t="n">
        <v>0</v>
      </c>
      <c r="BX139" s="266" t="n">
        <v>0</v>
      </c>
      <c r="BY139" s="266" t="n">
        <v>0</v>
      </c>
      <c r="BZ139" s="99"/>
      <c r="CA139" s="267" t="n">
        <v>78</v>
      </c>
      <c r="CB139" s="267" t="n">
        <v>17</v>
      </c>
      <c r="CC139" s="267" t="n">
        <v>0</v>
      </c>
      <c r="CD139" s="267" t="n">
        <v>0</v>
      </c>
      <c r="CE139" s="267" t="n">
        <v>0</v>
      </c>
      <c r="CF139" s="267" t="n">
        <v>0</v>
      </c>
      <c r="CG139" s="267" t="n">
        <v>0</v>
      </c>
      <c r="CH139" s="267" t="n">
        <v>0</v>
      </c>
      <c r="CI139" s="267" t="n">
        <v>0</v>
      </c>
      <c r="CJ139" s="267" t="n">
        <v>0</v>
      </c>
      <c r="CK139" s="267" t="n">
        <v>0</v>
      </c>
      <c r="CL139" s="267" t="n">
        <v>0</v>
      </c>
    </row>
    <row r="140" s="112" customFormat="true" ht="12.75" hidden="false" customHeight="false" outlineLevel="0" collapsed="false">
      <c r="A140" s="132" t="s">
        <v>87</v>
      </c>
      <c r="B140" s="139" t="n">
        <f aca="false">X148</f>
        <v>2</v>
      </c>
      <c r="C140" s="140" t="n">
        <f aca="false">AL148</f>
        <v>0</v>
      </c>
      <c r="D140" s="139" t="n">
        <f aca="false">Y148</f>
        <v>0</v>
      </c>
      <c r="E140" s="140" t="n">
        <f aca="false">AM148</f>
        <v>0</v>
      </c>
      <c r="F140" s="139" t="n">
        <f aca="false">Z148</f>
        <v>0</v>
      </c>
      <c r="G140" s="140" t="n">
        <f aca="false">AN148</f>
        <v>0</v>
      </c>
      <c r="H140" s="139" t="n">
        <f aca="false">AA148</f>
        <v>0</v>
      </c>
      <c r="I140" s="140" t="n">
        <f aca="false">AO148</f>
        <v>0</v>
      </c>
      <c r="J140" s="139" t="n">
        <f aca="false">AB148</f>
        <v>0</v>
      </c>
      <c r="K140" s="140" t="n">
        <f aca="false">AP148</f>
        <v>0</v>
      </c>
      <c r="L140" s="139" t="n">
        <f aca="false">AC148</f>
        <v>0</v>
      </c>
      <c r="M140" s="140" t="n">
        <f aca="false">AQ148</f>
        <v>0</v>
      </c>
      <c r="N140" s="139" t="n">
        <f aca="false">AD148</f>
        <v>0</v>
      </c>
      <c r="O140" s="140" t="n">
        <f aca="false">AR148</f>
        <v>0</v>
      </c>
      <c r="P140" s="139" t="n">
        <f aca="false">AE148</f>
        <v>0</v>
      </c>
      <c r="Q140" s="140" t="n">
        <f aca="false">AS148</f>
        <v>0</v>
      </c>
      <c r="R140" s="139" t="n">
        <f aca="false">SUM(AF148:AI148)</f>
        <v>0</v>
      </c>
      <c r="S140" s="140" t="n">
        <f aca="false">SUM(AT148:AW148)</f>
        <v>0</v>
      </c>
      <c r="T140" s="139" t="n">
        <f aca="false">SUM(B140,D140,F140,H140,J140,L140,N140,P140,R140,)</f>
        <v>2</v>
      </c>
      <c r="U140" s="140" t="n">
        <f aca="false">SUM(C140,E140,G140,I140,K140,M140,O140,Q140,S140)</f>
        <v>0</v>
      </c>
      <c r="V140" s="98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Y140" s="1"/>
      <c r="BA140" s="285" t="n">
        <f aca="false">BN134+CA134</f>
        <v>78</v>
      </c>
      <c r="BB140" s="285" t="n">
        <f aca="false">BO134+CB134</f>
        <v>9</v>
      </c>
      <c r="BC140" s="285" t="n">
        <f aca="false">BP134+CC134</f>
        <v>0</v>
      </c>
      <c r="BD140" s="285" t="n">
        <f aca="false">BQ134+CD134</f>
        <v>0</v>
      </c>
      <c r="BE140" s="285" t="n">
        <f aca="false">BR134+CE134</f>
        <v>0</v>
      </c>
      <c r="BF140" s="285" t="n">
        <f aca="false">BS134+CF134</f>
        <v>0</v>
      </c>
      <c r="BG140" s="285" t="n">
        <f aca="false">BT134+CG134</f>
        <v>0</v>
      </c>
      <c r="BH140" s="285" t="n">
        <f aca="false">BU134+CH134</f>
        <v>0</v>
      </c>
      <c r="BI140" s="285" t="n">
        <f aca="false">BV134+CI134</f>
        <v>0</v>
      </c>
      <c r="BJ140" s="285" t="n">
        <f aca="false">BW134+CJ134</f>
        <v>0</v>
      </c>
      <c r="BK140" s="285" t="n">
        <f aca="false">BX134+CK134</f>
        <v>0</v>
      </c>
      <c r="BL140" s="285" t="n">
        <f aca="false">BY134+CL134</f>
        <v>0</v>
      </c>
      <c r="BM140" s="269"/>
      <c r="BN140" s="266" t="n">
        <v>4</v>
      </c>
      <c r="BO140" s="266" t="n">
        <v>0</v>
      </c>
      <c r="BP140" s="266" t="n">
        <v>0</v>
      </c>
      <c r="BQ140" s="266" t="n">
        <v>0</v>
      </c>
      <c r="BR140" s="266" t="n">
        <v>0</v>
      </c>
      <c r="BS140" s="266" t="n">
        <v>0</v>
      </c>
      <c r="BT140" s="266" t="n">
        <v>0</v>
      </c>
      <c r="BU140" s="266" t="n">
        <v>0</v>
      </c>
      <c r="BV140" s="266" t="n">
        <v>0</v>
      </c>
      <c r="BW140" s="266" t="n">
        <v>0</v>
      </c>
      <c r="BX140" s="266" t="n">
        <v>0</v>
      </c>
      <c r="BY140" s="266" t="n">
        <v>0</v>
      </c>
      <c r="BZ140" s="99"/>
      <c r="CA140" s="267" t="n">
        <v>73</v>
      </c>
      <c r="CB140" s="267" t="n">
        <v>9</v>
      </c>
      <c r="CC140" s="267" t="n">
        <v>0</v>
      </c>
      <c r="CD140" s="267" t="n">
        <v>0</v>
      </c>
      <c r="CE140" s="267" t="n">
        <v>0</v>
      </c>
      <c r="CF140" s="267" t="n">
        <v>0</v>
      </c>
      <c r="CG140" s="267" t="n">
        <v>0</v>
      </c>
      <c r="CH140" s="267" t="n">
        <v>0</v>
      </c>
      <c r="CI140" s="267" t="n">
        <v>0</v>
      </c>
      <c r="CJ140" s="267" t="n">
        <v>0</v>
      </c>
      <c r="CK140" s="267" t="n">
        <v>0</v>
      </c>
      <c r="CL140" s="267" t="n">
        <v>0</v>
      </c>
    </row>
    <row r="141" s="112" customFormat="true" ht="12.75" hidden="false" customHeight="false" outlineLevel="0" collapsed="false">
      <c r="A141" s="132" t="s">
        <v>88</v>
      </c>
      <c r="B141" s="139" t="n">
        <f aca="false">X149</f>
        <v>1</v>
      </c>
      <c r="C141" s="140" t="n">
        <f aca="false">AL149</f>
        <v>0</v>
      </c>
      <c r="D141" s="139" t="n">
        <f aca="false">Y149</f>
        <v>0</v>
      </c>
      <c r="E141" s="140" t="n">
        <f aca="false">AM149</f>
        <v>0</v>
      </c>
      <c r="F141" s="139" t="n">
        <f aca="false">Z149</f>
        <v>0</v>
      </c>
      <c r="G141" s="140" t="n">
        <f aca="false">AN149</f>
        <v>0</v>
      </c>
      <c r="H141" s="139" t="n">
        <f aca="false">AA149</f>
        <v>0</v>
      </c>
      <c r="I141" s="140" t="n">
        <f aca="false">AO149</f>
        <v>0</v>
      </c>
      <c r="J141" s="139" t="n">
        <f aca="false">AB149</f>
        <v>0</v>
      </c>
      <c r="K141" s="140" t="n">
        <f aca="false">AP149</f>
        <v>0</v>
      </c>
      <c r="L141" s="139" t="n">
        <f aca="false">AC149</f>
        <v>0</v>
      </c>
      <c r="M141" s="140" t="n">
        <f aca="false">AQ149</f>
        <v>0</v>
      </c>
      <c r="N141" s="139" t="n">
        <f aca="false">AD149</f>
        <v>0</v>
      </c>
      <c r="O141" s="140" t="n">
        <f aca="false">AR149</f>
        <v>0</v>
      </c>
      <c r="P141" s="139" t="n">
        <f aca="false">AE149</f>
        <v>0</v>
      </c>
      <c r="Q141" s="140" t="n">
        <f aca="false">AS149</f>
        <v>0</v>
      </c>
      <c r="R141" s="139" t="n">
        <f aca="false">SUM(AF149:AI149)</f>
        <v>0</v>
      </c>
      <c r="S141" s="140" t="n">
        <f aca="false">SUM(AT149:AW149)</f>
        <v>0</v>
      </c>
      <c r="T141" s="139" t="n">
        <f aca="false">SUM(B141,D141,F141,H141,J141,L141,N141,P141,R141,)</f>
        <v>1</v>
      </c>
      <c r="U141" s="140" t="n">
        <f aca="false">SUM(C141,E141,G141,I141,K141,M141,O141,Q141,S141)</f>
        <v>0</v>
      </c>
      <c r="V141" s="98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Y141" s="1"/>
      <c r="BA141" s="285" t="n">
        <f aca="false">BN135+CA135</f>
        <v>84</v>
      </c>
      <c r="BB141" s="285" t="n">
        <f aca="false">BO135+CB135</f>
        <v>14</v>
      </c>
      <c r="BC141" s="285" t="n">
        <f aca="false">BP135+CC135</f>
        <v>1</v>
      </c>
      <c r="BD141" s="285" t="n">
        <f aca="false">BQ135+CD135</f>
        <v>0</v>
      </c>
      <c r="BE141" s="285" t="n">
        <f aca="false">BR135+CE135</f>
        <v>0</v>
      </c>
      <c r="BF141" s="285" t="n">
        <f aca="false">BS135+CF135</f>
        <v>0</v>
      </c>
      <c r="BG141" s="285" t="n">
        <f aca="false">BT135+CG135</f>
        <v>0</v>
      </c>
      <c r="BH141" s="285" t="n">
        <f aca="false">BU135+CH135</f>
        <v>0</v>
      </c>
      <c r="BI141" s="285" t="n">
        <f aca="false">BV135+CI135</f>
        <v>0</v>
      </c>
      <c r="BJ141" s="285" t="n">
        <f aca="false">BW135+CJ135</f>
        <v>0</v>
      </c>
      <c r="BK141" s="285" t="n">
        <f aca="false">BX135+CK135</f>
        <v>0</v>
      </c>
      <c r="BL141" s="285" t="n">
        <f aca="false">BY135+CL135</f>
        <v>0</v>
      </c>
      <c r="BM141" s="269"/>
      <c r="BN141" s="266" t="n">
        <v>0</v>
      </c>
      <c r="BO141" s="266" t="n">
        <v>0</v>
      </c>
      <c r="BP141" s="266" t="n">
        <v>0</v>
      </c>
      <c r="BQ141" s="266" t="n">
        <v>0</v>
      </c>
      <c r="BR141" s="266" t="n">
        <v>0</v>
      </c>
      <c r="BS141" s="266" t="n">
        <v>0</v>
      </c>
      <c r="BT141" s="266" t="n">
        <v>0</v>
      </c>
      <c r="BU141" s="266" t="n">
        <v>0</v>
      </c>
      <c r="BV141" s="266" t="n">
        <v>0</v>
      </c>
      <c r="BW141" s="266" t="n">
        <v>0</v>
      </c>
      <c r="BX141" s="266" t="n">
        <v>0</v>
      </c>
      <c r="BY141" s="266" t="n">
        <v>0</v>
      </c>
      <c r="BZ141" s="99"/>
      <c r="CA141" s="267" t="n">
        <v>79</v>
      </c>
      <c r="CB141" s="267" t="n">
        <v>11</v>
      </c>
      <c r="CC141" s="267" t="n">
        <v>0</v>
      </c>
      <c r="CD141" s="267" t="n">
        <v>0</v>
      </c>
      <c r="CE141" s="267" t="n">
        <v>0</v>
      </c>
      <c r="CF141" s="267" t="n">
        <v>0</v>
      </c>
      <c r="CG141" s="267" t="n">
        <v>0</v>
      </c>
      <c r="CH141" s="267" t="n">
        <v>0</v>
      </c>
      <c r="CI141" s="267" t="n">
        <v>0</v>
      </c>
      <c r="CJ141" s="267" t="n">
        <v>0</v>
      </c>
      <c r="CK141" s="267" t="n">
        <v>0</v>
      </c>
      <c r="CL141" s="267" t="n">
        <v>0</v>
      </c>
    </row>
    <row r="142" s="112" customFormat="true" ht="12.75" hidden="false" customHeight="false" outlineLevel="0" collapsed="false">
      <c r="A142" s="132" t="s">
        <v>89</v>
      </c>
      <c r="B142" s="139" t="n">
        <f aca="false">X150</f>
        <v>4</v>
      </c>
      <c r="C142" s="140" t="n">
        <f aca="false">AL150</f>
        <v>0</v>
      </c>
      <c r="D142" s="139" t="n">
        <f aca="false">Y150</f>
        <v>0</v>
      </c>
      <c r="E142" s="140" t="n">
        <f aca="false">AM150</f>
        <v>0</v>
      </c>
      <c r="F142" s="139" t="n">
        <f aca="false">Z150</f>
        <v>0</v>
      </c>
      <c r="G142" s="140" t="n">
        <f aca="false">AN150</f>
        <v>0</v>
      </c>
      <c r="H142" s="139" t="n">
        <f aca="false">AA150</f>
        <v>0</v>
      </c>
      <c r="I142" s="140" t="n">
        <f aca="false">AO150</f>
        <v>0</v>
      </c>
      <c r="J142" s="139" t="n">
        <f aca="false">AB150</f>
        <v>0</v>
      </c>
      <c r="K142" s="140" t="n">
        <f aca="false">AP150</f>
        <v>0</v>
      </c>
      <c r="L142" s="139" t="n">
        <f aca="false">AC150</f>
        <v>0</v>
      </c>
      <c r="M142" s="140" t="n">
        <f aca="false">AQ150</f>
        <v>0</v>
      </c>
      <c r="N142" s="139" t="n">
        <f aca="false">AD150</f>
        <v>0</v>
      </c>
      <c r="O142" s="140" t="n">
        <f aca="false">AR150</f>
        <v>0</v>
      </c>
      <c r="P142" s="139" t="n">
        <f aca="false">AE150</f>
        <v>0</v>
      </c>
      <c r="Q142" s="140" t="n">
        <f aca="false">AS150</f>
        <v>0</v>
      </c>
      <c r="R142" s="139" t="n">
        <f aca="false">SUM(AF150:AI150)</f>
        <v>0</v>
      </c>
      <c r="S142" s="140" t="n">
        <f aca="false">SUM(AT150:AW150)</f>
        <v>0</v>
      </c>
      <c r="T142" s="139" t="n">
        <f aca="false">SUM(B142,D142,F142,H142,J142,L142,N142,P142,R142,)</f>
        <v>4</v>
      </c>
      <c r="U142" s="140" t="n">
        <f aca="false">SUM(C142,E142,G142,I142,K142,M142,O142,Q142,S142)</f>
        <v>0</v>
      </c>
      <c r="V142" s="98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Y142" s="1"/>
      <c r="BA142" s="285" t="n">
        <f aca="false">BN136+CA136</f>
        <v>69</v>
      </c>
      <c r="BB142" s="285" t="n">
        <f aca="false">BO136+CB136</f>
        <v>12</v>
      </c>
      <c r="BC142" s="285" t="n">
        <f aca="false">BP136+CC136</f>
        <v>0</v>
      </c>
      <c r="BD142" s="285" t="n">
        <f aca="false">BQ136+CD136</f>
        <v>0</v>
      </c>
      <c r="BE142" s="285" t="n">
        <f aca="false">BR136+CE136</f>
        <v>0</v>
      </c>
      <c r="BF142" s="285" t="n">
        <f aca="false">BS136+CF136</f>
        <v>0</v>
      </c>
      <c r="BG142" s="285" t="n">
        <f aca="false">BT136+CG136</f>
        <v>0</v>
      </c>
      <c r="BH142" s="285" t="n">
        <f aca="false">BU136+CH136</f>
        <v>0</v>
      </c>
      <c r="BI142" s="285" t="n">
        <f aca="false">BV136+CI136</f>
        <v>0</v>
      </c>
      <c r="BJ142" s="285" t="n">
        <f aca="false">BW136+CJ136</f>
        <v>0</v>
      </c>
      <c r="BK142" s="285" t="n">
        <f aca="false">BX136+CK136</f>
        <v>0</v>
      </c>
      <c r="BL142" s="285" t="n">
        <f aca="false">BY136+CL136</f>
        <v>0</v>
      </c>
      <c r="BM142" s="269"/>
      <c r="BN142" s="266" t="n">
        <v>0</v>
      </c>
      <c r="BO142" s="266" t="n">
        <v>0</v>
      </c>
      <c r="BP142" s="266" t="n">
        <v>0</v>
      </c>
      <c r="BQ142" s="266" t="n">
        <v>0</v>
      </c>
      <c r="BR142" s="266" t="n">
        <v>0</v>
      </c>
      <c r="BS142" s="266" t="n">
        <v>0</v>
      </c>
      <c r="BT142" s="266" t="n">
        <v>0</v>
      </c>
      <c r="BU142" s="266" t="n">
        <v>0</v>
      </c>
      <c r="BV142" s="266" t="n">
        <v>0</v>
      </c>
      <c r="BW142" s="266" t="n">
        <v>0</v>
      </c>
      <c r="BX142" s="266" t="n">
        <v>0</v>
      </c>
      <c r="BY142" s="266" t="n">
        <v>0</v>
      </c>
      <c r="BZ142" s="99"/>
      <c r="CA142" s="267" t="n">
        <v>47</v>
      </c>
      <c r="CB142" s="267" t="n">
        <v>7</v>
      </c>
      <c r="CC142" s="267" t="n">
        <v>0</v>
      </c>
      <c r="CD142" s="267" t="n">
        <v>0</v>
      </c>
      <c r="CE142" s="267" t="n">
        <v>0</v>
      </c>
      <c r="CF142" s="267" t="n">
        <v>0</v>
      </c>
      <c r="CG142" s="267" t="n">
        <v>0</v>
      </c>
      <c r="CH142" s="267" t="n">
        <v>0</v>
      </c>
      <c r="CI142" s="267" t="n">
        <v>0</v>
      </c>
      <c r="CJ142" s="267" t="n">
        <v>0</v>
      </c>
      <c r="CK142" s="267" t="n">
        <v>0</v>
      </c>
      <c r="CL142" s="267" t="n">
        <v>0</v>
      </c>
    </row>
    <row r="143" s="112" customFormat="true" ht="13.15" hidden="false" customHeight="false" outlineLevel="0" collapsed="false">
      <c r="A143" s="132" t="s">
        <v>90</v>
      </c>
      <c r="B143" s="139" t="n">
        <f aca="false">X151</f>
        <v>3</v>
      </c>
      <c r="C143" s="140" t="n">
        <f aca="false">AL151</f>
        <v>0</v>
      </c>
      <c r="D143" s="139" t="n">
        <f aca="false">Y151</f>
        <v>1</v>
      </c>
      <c r="E143" s="140" t="n">
        <f aca="false">AM151</f>
        <v>0</v>
      </c>
      <c r="F143" s="139" t="n">
        <f aca="false">Z151</f>
        <v>0</v>
      </c>
      <c r="G143" s="140" t="n">
        <f aca="false">AN151</f>
        <v>0</v>
      </c>
      <c r="H143" s="139" t="n">
        <f aca="false">AA151</f>
        <v>0</v>
      </c>
      <c r="I143" s="140" t="n">
        <f aca="false">AO151</f>
        <v>0</v>
      </c>
      <c r="J143" s="139" t="n">
        <f aca="false">AB151</f>
        <v>0</v>
      </c>
      <c r="K143" s="140" t="n">
        <f aca="false">AP151</f>
        <v>0</v>
      </c>
      <c r="L143" s="139" t="n">
        <f aca="false">AC151</f>
        <v>0</v>
      </c>
      <c r="M143" s="140" t="n">
        <f aca="false">AQ151</f>
        <v>0</v>
      </c>
      <c r="N143" s="139" t="n">
        <f aca="false">AD151</f>
        <v>0</v>
      </c>
      <c r="O143" s="140" t="n">
        <f aca="false">AR151</f>
        <v>0</v>
      </c>
      <c r="P143" s="139" t="n">
        <f aca="false">AE151</f>
        <v>0</v>
      </c>
      <c r="Q143" s="140" t="n">
        <f aca="false">AS151</f>
        <v>0</v>
      </c>
      <c r="R143" s="139" t="n">
        <f aca="false">SUM(AF151:AI151)</f>
        <v>0</v>
      </c>
      <c r="S143" s="140" t="n">
        <f aca="false">SUM(AT151:AW151)</f>
        <v>0</v>
      </c>
      <c r="T143" s="139" t="n">
        <f aca="false">SUM(B143,D143,F143,H143,J143,L143,N143,P143,R143,)</f>
        <v>4</v>
      </c>
      <c r="U143" s="140" t="n">
        <f aca="false">SUM(C143,E143,G143,I143,K143,M143,O143,Q143,S143)</f>
        <v>0</v>
      </c>
      <c r="V143" s="136"/>
      <c r="W143" s="111"/>
      <c r="X143" s="263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Y143" s="1"/>
      <c r="BA143" s="285" t="n">
        <f aca="false">BN137+CA137</f>
        <v>68</v>
      </c>
      <c r="BB143" s="285" t="n">
        <f aca="false">BO137+CB137</f>
        <v>8</v>
      </c>
      <c r="BC143" s="285" t="n">
        <f aca="false">BP137+CC137</f>
        <v>1</v>
      </c>
      <c r="BD143" s="285" t="n">
        <f aca="false">BQ137+CD137</f>
        <v>0</v>
      </c>
      <c r="BE143" s="285" t="n">
        <f aca="false">BR137+CE137</f>
        <v>0</v>
      </c>
      <c r="BF143" s="285" t="n">
        <f aca="false">BS137+CF137</f>
        <v>0</v>
      </c>
      <c r="BG143" s="285" t="n">
        <f aca="false">BT137+CG137</f>
        <v>0</v>
      </c>
      <c r="BH143" s="285" t="n">
        <f aca="false">BU137+CH137</f>
        <v>0</v>
      </c>
      <c r="BI143" s="285" t="n">
        <f aca="false">BV137+CI137</f>
        <v>0</v>
      </c>
      <c r="BJ143" s="285" t="n">
        <f aca="false">BW137+CJ137</f>
        <v>0</v>
      </c>
      <c r="BK143" s="285" t="n">
        <f aca="false">BX137+CK137</f>
        <v>0</v>
      </c>
      <c r="BL143" s="285" t="n">
        <f aca="false">BY137+CL137</f>
        <v>0</v>
      </c>
      <c r="BM143" s="269"/>
      <c r="BN143" s="266" t="n">
        <v>0</v>
      </c>
      <c r="BO143" s="266" t="n">
        <v>1</v>
      </c>
      <c r="BP143" s="266" t="n">
        <v>0</v>
      </c>
      <c r="BQ143" s="266" t="n">
        <v>0</v>
      </c>
      <c r="BR143" s="266" t="n">
        <v>0</v>
      </c>
      <c r="BS143" s="266" t="n">
        <v>0</v>
      </c>
      <c r="BT143" s="266" t="n">
        <v>0</v>
      </c>
      <c r="BU143" s="266" t="n">
        <v>0</v>
      </c>
      <c r="BV143" s="266" t="n">
        <v>0</v>
      </c>
      <c r="BW143" s="266" t="n">
        <v>0</v>
      </c>
      <c r="BX143" s="266" t="n">
        <v>0</v>
      </c>
      <c r="BY143" s="266" t="n">
        <v>0</v>
      </c>
      <c r="BZ143" s="99"/>
      <c r="CA143" s="267" t="n">
        <v>23</v>
      </c>
      <c r="CB143" s="267" t="n">
        <v>3</v>
      </c>
      <c r="CC143" s="267" t="n">
        <v>0</v>
      </c>
      <c r="CD143" s="267" t="n">
        <v>0</v>
      </c>
      <c r="CE143" s="267" t="n">
        <v>0</v>
      </c>
      <c r="CF143" s="267" t="n">
        <v>0</v>
      </c>
      <c r="CG143" s="267" t="n">
        <v>0</v>
      </c>
      <c r="CH143" s="267" t="n">
        <v>0</v>
      </c>
      <c r="CI143" s="267" t="n">
        <v>0</v>
      </c>
      <c r="CJ143" s="267" t="n">
        <v>0</v>
      </c>
      <c r="CK143" s="267" t="n">
        <v>0</v>
      </c>
      <c r="CL143" s="267" t="n">
        <v>0</v>
      </c>
    </row>
    <row r="144" s="112" customFormat="true" ht="12.75" hidden="false" customHeight="false" outlineLevel="0" collapsed="false">
      <c r="A144" s="132" t="s">
        <v>91</v>
      </c>
      <c r="B144" s="139" t="n">
        <f aca="false">X152</f>
        <v>15</v>
      </c>
      <c r="C144" s="140" t="n">
        <f aca="false">AL152</f>
        <v>0</v>
      </c>
      <c r="D144" s="139" t="n">
        <f aca="false">Y152</f>
        <v>7</v>
      </c>
      <c r="E144" s="140" t="n">
        <f aca="false">AM152</f>
        <v>0</v>
      </c>
      <c r="F144" s="139" t="n">
        <f aca="false">Z152</f>
        <v>0</v>
      </c>
      <c r="G144" s="140" t="n">
        <f aca="false">AN152</f>
        <v>0</v>
      </c>
      <c r="H144" s="139" t="n">
        <f aca="false">AA152</f>
        <v>0</v>
      </c>
      <c r="I144" s="140" t="n">
        <f aca="false">AO152</f>
        <v>0</v>
      </c>
      <c r="J144" s="139" t="n">
        <f aca="false">AB152</f>
        <v>0</v>
      </c>
      <c r="K144" s="140" t="n">
        <f aca="false">AP152</f>
        <v>0</v>
      </c>
      <c r="L144" s="139" t="n">
        <f aca="false">AC152</f>
        <v>0</v>
      </c>
      <c r="M144" s="140" t="n">
        <f aca="false">AQ152</f>
        <v>0</v>
      </c>
      <c r="N144" s="139" t="n">
        <f aca="false">AD152</f>
        <v>0</v>
      </c>
      <c r="O144" s="140" t="n">
        <f aca="false">AR152</f>
        <v>0</v>
      </c>
      <c r="P144" s="139" t="n">
        <f aca="false">AE152</f>
        <v>0</v>
      </c>
      <c r="Q144" s="140" t="n">
        <f aca="false">AS152</f>
        <v>0</v>
      </c>
      <c r="R144" s="139" t="n">
        <f aca="false">SUM(AF152:AI152)</f>
        <v>0</v>
      </c>
      <c r="S144" s="140" t="n">
        <f aca="false">SUM(AT152:AW152)</f>
        <v>0</v>
      </c>
      <c r="T144" s="139" t="n">
        <f aca="false">SUM(B144,D144,F144,H144,J144,L144,N144,P144,R144,)</f>
        <v>22</v>
      </c>
      <c r="U144" s="140" t="n">
        <f aca="false">SUM(C144,E144,G144,I144,K144,M144,O144,Q144,S144)</f>
        <v>0</v>
      </c>
      <c r="V144" s="136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Y144" s="1"/>
      <c r="BA144" s="285" t="n">
        <f aca="false">BN138+CA138</f>
        <v>77</v>
      </c>
      <c r="BB144" s="285" t="n">
        <f aca="false">BO138+CB138</f>
        <v>7</v>
      </c>
      <c r="BC144" s="285" t="n">
        <f aca="false">BP138+CC138</f>
        <v>1</v>
      </c>
      <c r="BD144" s="285" t="n">
        <f aca="false">BQ138+CD138</f>
        <v>0</v>
      </c>
      <c r="BE144" s="285" t="n">
        <f aca="false">BR138+CE138</f>
        <v>0</v>
      </c>
      <c r="BF144" s="285" t="n">
        <f aca="false">BS138+CF138</f>
        <v>0</v>
      </c>
      <c r="BG144" s="285" t="n">
        <f aca="false">BT138+CG138</f>
        <v>0</v>
      </c>
      <c r="BH144" s="285" t="n">
        <f aca="false">BU138+CH138</f>
        <v>0</v>
      </c>
      <c r="BI144" s="285" t="n">
        <f aca="false">BV138+CI138</f>
        <v>0</v>
      </c>
      <c r="BJ144" s="285" t="n">
        <f aca="false">BW138+CJ138</f>
        <v>0</v>
      </c>
      <c r="BK144" s="285" t="n">
        <f aca="false">BX138+CK138</f>
        <v>0</v>
      </c>
      <c r="BL144" s="285" t="n">
        <f aca="false">BY138+CL138</f>
        <v>0</v>
      </c>
      <c r="BM144" s="269"/>
      <c r="BN144" s="266" t="n">
        <v>0</v>
      </c>
      <c r="BO144" s="266" t="n">
        <v>0</v>
      </c>
      <c r="BP144" s="266" t="n">
        <v>0</v>
      </c>
      <c r="BQ144" s="266" t="n">
        <v>0</v>
      </c>
      <c r="BR144" s="266" t="n">
        <v>0</v>
      </c>
      <c r="BS144" s="266" t="n">
        <v>0</v>
      </c>
      <c r="BT144" s="266" t="n">
        <v>0</v>
      </c>
      <c r="BU144" s="266" t="n">
        <v>0</v>
      </c>
      <c r="BV144" s="266" t="n">
        <v>0</v>
      </c>
      <c r="BW144" s="266" t="n">
        <v>0</v>
      </c>
      <c r="BX144" s="266" t="n">
        <v>0</v>
      </c>
      <c r="BY144" s="266" t="n">
        <v>0</v>
      </c>
      <c r="BZ144" s="99"/>
      <c r="CA144" s="267" t="n">
        <v>5</v>
      </c>
      <c r="CB144" s="267" t="n">
        <v>0</v>
      </c>
      <c r="CC144" s="267" t="n">
        <v>0</v>
      </c>
      <c r="CD144" s="267" t="n">
        <v>0</v>
      </c>
      <c r="CE144" s="267" t="n">
        <v>0</v>
      </c>
      <c r="CF144" s="267" t="n">
        <v>0</v>
      </c>
      <c r="CG144" s="267" t="n">
        <v>0</v>
      </c>
      <c r="CH144" s="267" t="n">
        <v>0</v>
      </c>
      <c r="CI144" s="267" t="n">
        <v>0</v>
      </c>
      <c r="CJ144" s="267" t="n">
        <v>0</v>
      </c>
      <c r="CK144" s="267" t="n">
        <v>0</v>
      </c>
      <c r="CL144" s="267" t="n">
        <v>0</v>
      </c>
    </row>
    <row r="145" s="112" customFormat="true" ht="12.75" hidden="false" customHeight="false" outlineLevel="0" collapsed="false">
      <c r="A145" s="132" t="s">
        <v>92</v>
      </c>
      <c r="B145" s="139" t="n">
        <f aca="false">X153</f>
        <v>78</v>
      </c>
      <c r="C145" s="140" t="n">
        <f aca="false">AL153</f>
        <v>2</v>
      </c>
      <c r="D145" s="139" t="n">
        <f aca="false">Y153</f>
        <v>29</v>
      </c>
      <c r="E145" s="140" t="n">
        <f aca="false">AM153</f>
        <v>0</v>
      </c>
      <c r="F145" s="139" t="n">
        <f aca="false">Z153</f>
        <v>2</v>
      </c>
      <c r="G145" s="140" t="n">
        <f aca="false">AN153</f>
        <v>0</v>
      </c>
      <c r="H145" s="139" t="n">
        <f aca="false">AA153</f>
        <v>0</v>
      </c>
      <c r="I145" s="140" t="n">
        <f aca="false">AO153</f>
        <v>0</v>
      </c>
      <c r="J145" s="139" t="n">
        <f aca="false">AB153</f>
        <v>0</v>
      </c>
      <c r="K145" s="140" t="n">
        <f aca="false">AP153</f>
        <v>0</v>
      </c>
      <c r="L145" s="139" t="n">
        <f aca="false">AC153</f>
        <v>0</v>
      </c>
      <c r="M145" s="140" t="n">
        <f aca="false">AQ153</f>
        <v>0</v>
      </c>
      <c r="N145" s="139" t="n">
        <f aca="false">AD153</f>
        <v>0</v>
      </c>
      <c r="O145" s="140" t="n">
        <f aca="false">AR153</f>
        <v>0</v>
      </c>
      <c r="P145" s="139" t="n">
        <f aca="false">AE153</f>
        <v>0</v>
      </c>
      <c r="Q145" s="140" t="n">
        <f aca="false">AS153</f>
        <v>0</v>
      </c>
      <c r="R145" s="139" t="n">
        <f aca="false">SUM(AF153:AI153)</f>
        <v>0</v>
      </c>
      <c r="S145" s="140" t="n">
        <f aca="false">SUM(AT153:AW153)</f>
        <v>0</v>
      </c>
      <c r="T145" s="139" t="n">
        <f aca="false">SUM(B145,D145,F145,H145,J145,L145,N145,P145,R145,)</f>
        <v>109</v>
      </c>
      <c r="U145" s="140" t="n">
        <f aca="false">SUM(C145,E145,G145,I145,K145,M145,O145,Q145,S145)</f>
        <v>2</v>
      </c>
      <c r="V145" s="136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Y145" s="1"/>
      <c r="BA145" s="285" t="n">
        <f aca="false">BN139+CA139</f>
        <v>80</v>
      </c>
      <c r="BB145" s="285" t="n">
        <f aca="false">BO139+CB139</f>
        <v>17</v>
      </c>
      <c r="BC145" s="285" t="n">
        <f aca="false">BP139+CC139</f>
        <v>0</v>
      </c>
      <c r="BD145" s="285" t="n">
        <f aca="false">BQ139+CD139</f>
        <v>0</v>
      </c>
      <c r="BE145" s="285" t="n">
        <f aca="false">BR139+CE139</f>
        <v>0</v>
      </c>
      <c r="BF145" s="285" t="n">
        <f aca="false">BS139+CF139</f>
        <v>0</v>
      </c>
      <c r="BG145" s="285" t="n">
        <f aca="false">BT139+CG139</f>
        <v>0</v>
      </c>
      <c r="BH145" s="285" t="n">
        <f aca="false">BU139+CH139</f>
        <v>0</v>
      </c>
      <c r="BI145" s="285" t="n">
        <f aca="false">BV139+CI139</f>
        <v>0</v>
      </c>
      <c r="BJ145" s="285" t="n">
        <f aca="false">BW139+CJ139</f>
        <v>0</v>
      </c>
      <c r="BK145" s="285" t="n">
        <f aca="false">BX139+CK139</f>
        <v>0</v>
      </c>
      <c r="BL145" s="285" t="n">
        <f aca="false">BY139+CL139</f>
        <v>0</v>
      </c>
      <c r="BM145" s="269"/>
      <c r="BN145" s="266" t="n">
        <v>0</v>
      </c>
      <c r="BO145" s="266" t="n">
        <v>0</v>
      </c>
      <c r="BP145" s="266" t="n">
        <v>0</v>
      </c>
      <c r="BQ145" s="266" t="n">
        <v>0</v>
      </c>
      <c r="BR145" s="266" t="n">
        <v>0</v>
      </c>
      <c r="BS145" s="266" t="n">
        <v>0</v>
      </c>
      <c r="BT145" s="266" t="n">
        <v>0</v>
      </c>
      <c r="BU145" s="266" t="n">
        <v>0</v>
      </c>
      <c r="BV145" s="266" t="n">
        <v>0</v>
      </c>
      <c r="BW145" s="266" t="n">
        <v>0</v>
      </c>
      <c r="BX145" s="266" t="n">
        <v>0</v>
      </c>
      <c r="BY145" s="266" t="n">
        <v>0</v>
      </c>
      <c r="BZ145" s="99"/>
      <c r="CA145" s="267" t="n">
        <v>11</v>
      </c>
      <c r="CB145" s="267" t="n">
        <v>2</v>
      </c>
      <c r="CC145" s="267" t="n">
        <v>0</v>
      </c>
      <c r="CD145" s="267" t="n">
        <v>0</v>
      </c>
      <c r="CE145" s="267" t="n">
        <v>0</v>
      </c>
      <c r="CF145" s="267" t="n">
        <v>0</v>
      </c>
      <c r="CG145" s="267" t="n">
        <v>0</v>
      </c>
      <c r="CH145" s="267" t="n">
        <v>0</v>
      </c>
      <c r="CI145" s="267" t="n">
        <v>0</v>
      </c>
      <c r="CJ145" s="267" t="n">
        <v>0</v>
      </c>
      <c r="CK145" s="267" t="n">
        <v>0</v>
      </c>
      <c r="CL145" s="267" t="n">
        <v>0</v>
      </c>
    </row>
    <row r="146" s="112" customFormat="true" ht="12.75" hidden="false" customHeight="false" outlineLevel="0" collapsed="false">
      <c r="A146" s="132" t="s">
        <v>93</v>
      </c>
      <c r="B146" s="139" t="n">
        <f aca="false">X154</f>
        <v>186</v>
      </c>
      <c r="C146" s="140" t="n">
        <f aca="false">AL154</f>
        <v>9</v>
      </c>
      <c r="D146" s="139" t="n">
        <f aca="false">Y154</f>
        <v>26</v>
      </c>
      <c r="E146" s="140" t="n">
        <f aca="false">AM154</f>
        <v>1</v>
      </c>
      <c r="F146" s="139" t="n">
        <f aca="false">Z154</f>
        <v>0</v>
      </c>
      <c r="G146" s="140" t="n">
        <f aca="false">AN154</f>
        <v>0</v>
      </c>
      <c r="H146" s="139" t="n">
        <f aca="false">AA154</f>
        <v>0</v>
      </c>
      <c r="I146" s="140" t="n">
        <f aca="false">AO154</f>
        <v>0</v>
      </c>
      <c r="J146" s="139" t="n">
        <f aca="false">AB154</f>
        <v>0</v>
      </c>
      <c r="K146" s="140" t="n">
        <f aca="false">AP154</f>
        <v>0</v>
      </c>
      <c r="L146" s="139" t="n">
        <f aca="false">AC154</f>
        <v>0</v>
      </c>
      <c r="M146" s="140" t="n">
        <f aca="false">AQ154</f>
        <v>0</v>
      </c>
      <c r="N146" s="139" t="n">
        <f aca="false">AD154</f>
        <v>0</v>
      </c>
      <c r="O146" s="140" t="n">
        <f aca="false">AR154</f>
        <v>0</v>
      </c>
      <c r="P146" s="139" t="n">
        <f aca="false">AE154</f>
        <v>0</v>
      </c>
      <c r="Q146" s="140" t="n">
        <f aca="false">AS154</f>
        <v>0</v>
      </c>
      <c r="R146" s="139" t="n">
        <f aca="false">SUM(AF154:AI154)</f>
        <v>0</v>
      </c>
      <c r="S146" s="140" t="n">
        <f aca="false">SUM(AT154:AW154)</f>
        <v>0</v>
      </c>
      <c r="T146" s="139" t="n">
        <f aca="false">SUM(B146,D146,F146,H146,J146,L146,N146,P146,R146,)</f>
        <v>212</v>
      </c>
      <c r="U146" s="140" t="n">
        <f aca="false">SUM(C146,E146,G146,I146,K146,M146,O146,Q146,S146)</f>
        <v>10</v>
      </c>
      <c r="V146" s="136"/>
      <c r="W146" s="111"/>
      <c r="X146" s="1" t="n">
        <f aca="false">BA56</f>
        <v>1</v>
      </c>
      <c r="Y146" s="1" t="n">
        <f aca="false">BB56</f>
        <v>3</v>
      </c>
      <c r="Z146" s="1" t="n">
        <f aca="false">BC56</f>
        <v>0</v>
      </c>
      <c r="AA146" s="1" t="n">
        <f aca="false">BD56</f>
        <v>0</v>
      </c>
      <c r="AB146" s="1" t="n">
        <f aca="false">BE56</f>
        <v>0</v>
      </c>
      <c r="AC146" s="1" t="n">
        <f aca="false">BF56</f>
        <v>0</v>
      </c>
      <c r="AD146" s="1" t="n">
        <f aca="false">BG56</f>
        <v>0</v>
      </c>
      <c r="AE146" s="1" t="n">
        <f aca="false">BH56</f>
        <v>0</v>
      </c>
      <c r="AF146" s="1" t="n">
        <f aca="false">BI56</f>
        <v>0</v>
      </c>
      <c r="AG146" s="1" t="n">
        <f aca="false">BJ56</f>
        <v>0</v>
      </c>
      <c r="AH146" s="1" t="n">
        <f aca="false">BK56</f>
        <v>0</v>
      </c>
      <c r="AI146" s="1" t="n">
        <f aca="false">BL56</f>
        <v>0</v>
      </c>
      <c r="AL146" s="1" t="n">
        <f aca="false">BN51</f>
        <v>0</v>
      </c>
      <c r="AM146" s="1" t="n">
        <f aca="false">BO51</f>
        <v>0</v>
      </c>
      <c r="AN146" s="1" t="n">
        <f aca="false">BP51</f>
        <v>0</v>
      </c>
      <c r="AO146" s="1" t="n">
        <f aca="false">BQ51</f>
        <v>0</v>
      </c>
      <c r="AP146" s="1" t="n">
        <f aca="false">BR51</f>
        <v>0</v>
      </c>
      <c r="AQ146" s="1" t="n">
        <f aca="false">BS51</f>
        <v>0</v>
      </c>
      <c r="AR146" s="1" t="n">
        <f aca="false">BT51</f>
        <v>0</v>
      </c>
      <c r="AS146" s="1" t="n">
        <f aca="false">BU51</f>
        <v>0</v>
      </c>
      <c r="AT146" s="1" t="n">
        <f aca="false">BV51</f>
        <v>0</v>
      </c>
      <c r="AU146" s="1" t="n">
        <f aca="false">BW51</f>
        <v>0</v>
      </c>
      <c r="AV146" s="1" t="n">
        <f aca="false">BX51</f>
        <v>0</v>
      </c>
      <c r="AW146" s="1" t="n">
        <f aca="false">BY51</f>
        <v>0</v>
      </c>
      <c r="AY146" s="1"/>
      <c r="BA146" s="285" t="n">
        <f aca="false">BN140+CA140</f>
        <v>77</v>
      </c>
      <c r="BB146" s="285" t="n">
        <f aca="false">BO140+CB140</f>
        <v>9</v>
      </c>
      <c r="BC146" s="285" t="n">
        <f aca="false">BP140+CC140</f>
        <v>0</v>
      </c>
      <c r="BD146" s="285" t="n">
        <f aca="false">BQ140+CD140</f>
        <v>0</v>
      </c>
      <c r="BE146" s="285" t="n">
        <f aca="false">BR140+CE140</f>
        <v>0</v>
      </c>
      <c r="BF146" s="285" t="n">
        <f aca="false">BS140+CF140</f>
        <v>0</v>
      </c>
      <c r="BG146" s="285" t="n">
        <f aca="false">BT140+CG140</f>
        <v>0</v>
      </c>
      <c r="BH146" s="285" t="n">
        <f aca="false">BU140+CH140</f>
        <v>0</v>
      </c>
      <c r="BI146" s="285" t="n">
        <f aca="false">BV140+CI140</f>
        <v>0</v>
      </c>
      <c r="BJ146" s="285" t="n">
        <f aca="false">BW140+CJ140</f>
        <v>0</v>
      </c>
      <c r="BK146" s="285" t="n">
        <f aca="false">BX140+CK140</f>
        <v>0</v>
      </c>
      <c r="BL146" s="285" t="n">
        <f aca="false">BY140+CL140</f>
        <v>0</v>
      </c>
      <c r="BM146" s="269"/>
      <c r="BN146" s="266" t="n">
        <v>0</v>
      </c>
      <c r="BO146" s="266" t="n">
        <v>0</v>
      </c>
      <c r="BP146" s="266" t="n">
        <v>0</v>
      </c>
      <c r="BQ146" s="266" t="n">
        <v>0</v>
      </c>
      <c r="BR146" s="266" t="n">
        <v>0</v>
      </c>
      <c r="BS146" s="266" t="n">
        <v>0</v>
      </c>
      <c r="BT146" s="266" t="n">
        <v>0</v>
      </c>
      <c r="BU146" s="266" t="n">
        <v>0</v>
      </c>
      <c r="BV146" s="266" t="n">
        <v>0</v>
      </c>
      <c r="BW146" s="266" t="n">
        <v>0</v>
      </c>
      <c r="BX146" s="266" t="n">
        <v>0</v>
      </c>
      <c r="BY146" s="266" t="n">
        <v>0</v>
      </c>
      <c r="BZ146" s="99"/>
      <c r="CA146" s="267" t="n">
        <v>8</v>
      </c>
      <c r="CB146" s="267" t="n">
        <v>2</v>
      </c>
      <c r="CC146" s="267" t="n">
        <v>0</v>
      </c>
      <c r="CD146" s="267" t="n">
        <v>0</v>
      </c>
      <c r="CE146" s="267" t="n">
        <v>0</v>
      </c>
      <c r="CF146" s="267" t="n">
        <v>0</v>
      </c>
      <c r="CG146" s="267" t="n">
        <v>0</v>
      </c>
      <c r="CH146" s="267" t="n">
        <v>0</v>
      </c>
      <c r="CI146" s="267" t="n">
        <v>0</v>
      </c>
      <c r="CJ146" s="267" t="n">
        <v>0</v>
      </c>
      <c r="CK146" s="267" t="n">
        <v>0</v>
      </c>
      <c r="CL146" s="267" t="n">
        <v>0</v>
      </c>
    </row>
    <row r="147" s="112" customFormat="true" ht="12.75" hidden="false" customHeight="false" outlineLevel="0" collapsed="false">
      <c r="A147" s="132" t="s">
        <v>94</v>
      </c>
      <c r="B147" s="139" t="n">
        <f aca="false">X155</f>
        <v>177</v>
      </c>
      <c r="C147" s="140" t="n">
        <f aca="false">AL155</f>
        <v>4</v>
      </c>
      <c r="D147" s="139" t="n">
        <f aca="false">Y155</f>
        <v>23</v>
      </c>
      <c r="E147" s="140" t="n">
        <f aca="false">AM155</f>
        <v>0</v>
      </c>
      <c r="F147" s="139" t="n">
        <f aca="false">Z155</f>
        <v>2</v>
      </c>
      <c r="G147" s="140" t="n">
        <f aca="false">AN155</f>
        <v>0</v>
      </c>
      <c r="H147" s="139" t="n">
        <f aca="false">AA155</f>
        <v>0</v>
      </c>
      <c r="I147" s="140" t="n">
        <f aca="false">AO155</f>
        <v>0</v>
      </c>
      <c r="J147" s="139" t="n">
        <f aca="false">AB155</f>
        <v>0</v>
      </c>
      <c r="K147" s="140" t="n">
        <f aca="false">AP155</f>
        <v>0</v>
      </c>
      <c r="L147" s="139" t="n">
        <f aca="false">AC155</f>
        <v>0</v>
      </c>
      <c r="M147" s="140" t="n">
        <f aca="false">AQ155</f>
        <v>0</v>
      </c>
      <c r="N147" s="139" t="n">
        <f aca="false">AD155</f>
        <v>0</v>
      </c>
      <c r="O147" s="140" t="n">
        <f aca="false">AR155</f>
        <v>0</v>
      </c>
      <c r="P147" s="139" t="n">
        <f aca="false">AE155</f>
        <v>0</v>
      </c>
      <c r="Q147" s="140" t="n">
        <f aca="false">AS155</f>
        <v>0</v>
      </c>
      <c r="R147" s="139" t="n">
        <f aca="false">SUM(AF155:AI155)</f>
        <v>0</v>
      </c>
      <c r="S147" s="140" t="n">
        <f aca="false">SUM(AT155:AW155)</f>
        <v>0</v>
      </c>
      <c r="T147" s="139" t="n">
        <f aca="false">SUM(B147,D147,F147,H147,J147,L147,N147,P147,R147,)</f>
        <v>202</v>
      </c>
      <c r="U147" s="140" t="n">
        <f aca="false">SUM(C147,E147,G147,I147,K147,M147,O147,Q147,S147)</f>
        <v>4</v>
      </c>
      <c r="V147" s="136"/>
      <c r="W147" s="111"/>
      <c r="X147" s="1" t="n">
        <f aca="false">BA57</f>
        <v>2</v>
      </c>
      <c r="Y147" s="1" t="n">
        <f aca="false">BB57</f>
        <v>0</v>
      </c>
      <c r="Z147" s="1" t="n">
        <f aca="false">BC57</f>
        <v>0</v>
      </c>
      <c r="AA147" s="1" t="n">
        <f aca="false">BD57</f>
        <v>0</v>
      </c>
      <c r="AB147" s="1" t="n">
        <f aca="false">BE57</f>
        <v>0</v>
      </c>
      <c r="AC147" s="1" t="n">
        <f aca="false">BF57</f>
        <v>0</v>
      </c>
      <c r="AD147" s="1" t="n">
        <f aca="false">BG57</f>
        <v>0</v>
      </c>
      <c r="AE147" s="1" t="n">
        <f aca="false">BH57</f>
        <v>0</v>
      </c>
      <c r="AF147" s="1" t="n">
        <f aca="false">BI57</f>
        <v>0</v>
      </c>
      <c r="AG147" s="1" t="n">
        <f aca="false">BJ57</f>
        <v>0</v>
      </c>
      <c r="AH147" s="1" t="n">
        <f aca="false">BK57</f>
        <v>0</v>
      </c>
      <c r="AI147" s="1" t="n">
        <f aca="false">BL57</f>
        <v>0</v>
      </c>
      <c r="AL147" s="1" t="n">
        <f aca="false">BN52</f>
        <v>0</v>
      </c>
      <c r="AM147" s="1" t="n">
        <f aca="false">BO52</f>
        <v>0</v>
      </c>
      <c r="AN147" s="1" t="n">
        <f aca="false">BP52</f>
        <v>0</v>
      </c>
      <c r="AO147" s="1" t="n">
        <f aca="false">BQ52</f>
        <v>0</v>
      </c>
      <c r="AP147" s="1" t="n">
        <f aca="false">BR52</f>
        <v>0</v>
      </c>
      <c r="AQ147" s="1" t="n">
        <f aca="false">BS52</f>
        <v>0</v>
      </c>
      <c r="AR147" s="1" t="n">
        <f aca="false">BT52</f>
        <v>0</v>
      </c>
      <c r="AS147" s="1" t="n">
        <f aca="false">BU52</f>
        <v>0</v>
      </c>
      <c r="AT147" s="1" t="n">
        <f aca="false">BV52</f>
        <v>0</v>
      </c>
      <c r="AU147" s="1" t="n">
        <f aca="false">BW52</f>
        <v>0</v>
      </c>
      <c r="AV147" s="1" t="n">
        <f aca="false">BX52</f>
        <v>0</v>
      </c>
      <c r="AW147" s="1" t="n">
        <f aca="false">BY52</f>
        <v>0</v>
      </c>
      <c r="AY147" s="1"/>
      <c r="BA147" s="285" t="n">
        <f aca="false">BN141+CA141</f>
        <v>79</v>
      </c>
      <c r="BB147" s="285" t="n">
        <f aca="false">BO141+CB141</f>
        <v>11</v>
      </c>
      <c r="BC147" s="285" t="n">
        <f aca="false">BP141+CC141</f>
        <v>0</v>
      </c>
      <c r="BD147" s="285" t="n">
        <f aca="false">BQ141+CD141</f>
        <v>0</v>
      </c>
      <c r="BE147" s="285" t="n">
        <f aca="false">BR141+CE141</f>
        <v>0</v>
      </c>
      <c r="BF147" s="285" t="n">
        <f aca="false">BS141+CF141</f>
        <v>0</v>
      </c>
      <c r="BG147" s="285" t="n">
        <f aca="false">BT141+CG141</f>
        <v>0</v>
      </c>
      <c r="BH147" s="285" t="n">
        <f aca="false">BU141+CH141</f>
        <v>0</v>
      </c>
      <c r="BI147" s="285" t="n">
        <f aca="false">BV141+CI141</f>
        <v>0</v>
      </c>
      <c r="BJ147" s="285" t="n">
        <f aca="false">BW141+CJ141</f>
        <v>0</v>
      </c>
      <c r="BK147" s="285" t="n">
        <f aca="false">BX141+CK141</f>
        <v>0</v>
      </c>
      <c r="BL147" s="285" t="n">
        <f aca="false">BY141+CL141</f>
        <v>0</v>
      </c>
      <c r="BM147" s="269"/>
      <c r="BN147" s="266" t="n">
        <v>0</v>
      </c>
      <c r="BO147" s="266" t="n">
        <v>0</v>
      </c>
      <c r="BP147" s="266" t="n">
        <v>0</v>
      </c>
      <c r="BQ147" s="266" t="n">
        <v>0</v>
      </c>
      <c r="BR147" s="266" t="n">
        <v>0</v>
      </c>
      <c r="BS147" s="266" t="n">
        <v>0</v>
      </c>
      <c r="BT147" s="266" t="n">
        <v>0</v>
      </c>
      <c r="BU147" s="266" t="n">
        <v>0</v>
      </c>
      <c r="BV147" s="266" t="n">
        <v>0</v>
      </c>
      <c r="BW147" s="266" t="n">
        <v>0</v>
      </c>
      <c r="BX147" s="266" t="n">
        <v>0</v>
      </c>
      <c r="BY147" s="266" t="n">
        <v>0</v>
      </c>
      <c r="BZ147" s="99"/>
      <c r="CA147" s="267" t="n">
        <v>9</v>
      </c>
      <c r="CB147" s="267" t="n">
        <v>1</v>
      </c>
      <c r="CC147" s="267" t="n">
        <v>0</v>
      </c>
      <c r="CD147" s="267" t="n">
        <v>0</v>
      </c>
      <c r="CE147" s="267" t="n">
        <v>0</v>
      </c>
      <c r="CF147" s="267" t="n">
        <v>0</v>
      </c>
      <c r="CG147" s="267" t="n">
        <v>0</v>
      </c>
      <c r="CH147" s="267" t="n">
        <v>0</v>
      </c>
      <c r="CI147" s="267" t="n">
        <v>0</v>
      </c>
      <c r="CJ147" s="267" t="n">
        <v>0</v>
      </c>
      <c r="CK147" s="267" t="n">
        <v>0</v>
      </c>
      <c r="CL147" s="267" t="n">
        <v>0</v>
      </c>
    </row>
    <row r="148" s="112" customFormat="true" ht="13.15" hidden="false" customHeight="false" outlineLevel="0" collapsed="false">
      <c r="A148" s="132" t="s">
        <v>95</v>
      </c>
      <c r="B148" s="139" t="n">
        <f aca="false">X156</f>
        <v>74</v>
      </c>
      <c r="C148" s="140" t="n">
        <f aca="false">AL156</f>
        <v>2</v>
      </c>
      <c r="D148" s="139" t="n">
        <f aca="false">Y156</f>
        <v>14</v>
      </c>
      <c r="E148" s="140" t="n">
        <f aca="false">AM156</f>
        <v>0</v>
      </c>
      <c r="F148" s="139" t="n">
        <f aca="false">Z156</f>
        <v>0</v>
      </c>
      <c r="G148" s="140" t="n">
        <f aca="false">AN156</f>
        <v>0</v>
      </c>
      <c r="H148" s="139" t="n">
        <f aca="false">AA156</f>
        <v>0</v>
      </c>
      <c r="I148" s="140" t="n">
        <f aca="false">AO156</f>
        <v>0</v>
      </c>
      <c r="J148" s="139" t="n">
        <f aca="false">AB156</f>
        <v>0</v>
      </c>
      <c r="K148" s="140" t="n">
        <f aca="false">AP156</f>
        <v>0</v>
      </c>
      <c r="L148" s="139" t="n">
        <f aca="false">AC156</f>
        <v>0</v>
      </c>
      <c r="M148" s="140" t="n">
        <f aca="false">AQ156</f>
        <v>0</v>
      </c>
      <c r="N148" s="139" t="n">
        <f aca="false">AD156</f>
        <v>0</v>
      </c>
      <c r="O148" s="140" t="n">
        <f aca="false">AR156</f>
        <v>0</v>
      </c>
      <c r="P148" s="139" t="n">
        <f aca="false">AE156</f>
        <v>0</v>
      </c>
      <c r="Q148" s="140" t="n">
        <f aca="false">AS156</f>
        <v>0</v>
      </c>
      <c r="R148" s="139" t="n">
        <f aca="false">SUM(AF156:AI156)</f>
        <v>0</v>
      </c>
      <c r="S148" s="140" t="n">
        <f aca="false">SUM(AT156:AW156)</f>
        <v>0</v>
      </c>
      <c r="T148" s="139" t="n">
        <f aca="false">SUM(B148,D148,F148,H148,J148,L148,N148,P148,R148,)</f>
        <v>88</v>
      </c>
      <c r="U148" s="140" t="n">
        <f aca="false">SUM(C148,E148,G148,I148,K148,M148,O148,Q148,S148)</f>
        <v>2</v>
      </c>
      <c r="V148" s="136"/>
      <c r="W148" s="111"/>
      <c r="X148" s="1" t="n">
        <f aca="false">BA58</f>
        <v>2</v>
      </c>
      <c r="Y148" s="1" t="n">
        <f aca="false">BB58</f>
        <v>0</v>
      </c>
      <c r="Z148" s="1" t="n">
        <f aca="false">BC58</f>
        <v>0</v>
      </c>
      <c r="AA148" s="1" t="n">
        <f aca="false">BD58</f>
        <v>0</v>
      </c>
      <c r="AB148" s="1" t="n">
        <f aca="false">BE58</f>
        <v>0</v>
      </c>
      <c r="AC148" s="1" t="n">
        <f aca="false">BF58</f>
        <v>0</v>
      </c>
      <c r="AD148" s="1" t="n">
        <f aca="false">BG58</f>
        <v>0</v>
      </c>
      <c r="AE148" s="1" t="n">
        <f aca="false">BH58</f>
        <v>0</v>
      </c>
      <c r="AF148" s="1" t="n">
        <f aca="false">BI58</f>
        <v>0</v>
      </c>
      <c r="AG148" s="1" t="n">
        <f aca="false">BJ58</f>
        <v>0</v>
      </c>
      <c r="AH148" s="1" t="n">
        <f aca="false">BK58</f>
        <v>0</v>
      </c>
      <c r="AI148" s="1" t="n">
        <f aca="false">BL58</f>
        <v>0</v>
      </c>
      <c r="AL148" s="1" t="n">
        <f aca="false">BN53</f>
        <v>0</v>
      </c>
      <c r="AM148" s="1" t="n">
        <f aca="false">BO53</f>
        <v>0</v>
      </c>
      <c r="AN148" s="1" t="n">
        <f aca="false">BP53</f>
        <v>0</v>
      </c>
      <c r="AO148" s="1" t="n">
        <f aca="false">BQ53</f>
        <v>0</v>
      </c>
      <c r="AP148" s="1" t="n">
        <f aca="false">BR53</f>
        <v>0</v>
      </c>
      <c r="AQ148" s="1" t="n">
        <f aca="false">BS53</f>
        <v>0</v>
      </c>
      <c r="AR148" s="1" t="n">
        <f aca="false">BT53</f>
        <v>0</v>
      </c>
      <c r="AS148" s="1" t="n">
        <f aca="false">BU53</f>
        <v>0</v>
      </c>
      <c r="AT148" s="1" t="n">
        <f aca="false">BV53</f>
        <v>0</v>
      </c>
      <c r="AU148" s="1" t="n">
        <f aca="false">BW53</f>
        <v>0</v>
      </c>
      <c r="AV148" s="1" t="n">
        <f aca="false">BX53</f>
        <v>0</v>
      </c>
      <c r="AW148" s="1" t="n">
        <f aca="false">BY53</f>
        <v>0</v>
      </c>
      <c r="AY148" s="1"/>
      <c r="BA148" s="285" t="n">
        <f aca="false">BN142+CA142</f>
        <v>47</v>
      </c>
      <c r="BB148" s="285" t="n">
        <f aca="false">BO142+CB142</f>
        <v>7</v>
      </c>
      <c r="BC148" s="285" t="n">
        <f aca="false">BP142+CC142</f>
        <v>0</v>
      </c>
      <c r="BD148" s="285" t="n">
        <f aca="false">BQ142+CD142</f>
        <v>0</v>
      </c>
      <c r="BE148" s="285" t="n">
        <f aca="false">BR142+CE142</f>
        <v>0</v>
      </c>
      <c r="BF148" s="285" t="n">
        <f aca="false">BS142+CF142</f>
        <v>0</v>
      </c>
      <c r="BG148" s="285" t="n">
        <f aca="false">BT142+CG142</f>
        <v>0</v>
      </c>
      <c r="BH148" s="285" t="n">
        <f aca="false">BU142+CH142</f>
        <v>0</v>
      </c>
      <c r="BI148" s="285" t="n">
        <f aca="false">BV142+CI142</f>
        <v>0</v>
      </c>
      <c r="BJ148" s="285" t="n">
        <f aca="false">BW142+CJ142</f>
        <v>0</v>
      </c>
      <c r="BK148" s="285" t="n">
        <f aca="false">BX142+CK142</f>
        <v>0</v>
      </c>
      <c r="BL148" s="285" t="n">
        <f aca="false">BY142+CL142</f>
        <v>0</v>
      </c>
      <c r="BM148" s="269"/>
      <c r="BN148" s="266" t="n">
        <v>0</v>
      </c>
      <c r="BO148" s="266" t="n">
        <v>0</v>
      </c>
      <c r="BP148" s="266" t="n">
        <v>0</v>
      </c>
      <c r="BQ148" s="266" t="n">
        <v>0</v>
      </c>
      <c r="BR148" s="266" t="n">
        <v>0</v>
      </c>
      <c r="BS148" s="266" t="n">
        <v>0</v>
      </c>
      <c r="BT148" s="266" t="n">
        <v>0</v>
      </c>
      <c r="BU148" s="266" t="n">
        <v>0</v>
      </c>
      <c r="BV148" s="266" t="n">
        <v>0</v>
      </c>
      <c r="BW148" s="266" t="n">
        <v>0</v>
      </c>
      <c r="BX148" s="266" t="n">
        <v>0</v>
      </c>
      <c r="BY148" s="266" t="n">
        <v>0</v>
      </c>
      <c r="BZ148" s="99"/>
      <c r="CA148" s="267" t="n">
        <v>6</v>
      </c>
      <c r="CB148" s="267" t="n">
        <v>2</v>
      </c>
      <c r="CC148" s="267" t="n">
        <v>0</v>
      </c>
      <c r="CD148" s="267" t="n">
        <v>0</v>
      </c>
      <c r="CE148" s="267" t="n">
        <v>0</v>
      </c>
      <c r="CF148" s="267" t="n">
        <v>0</v>
      </c>
      <c r="CG148" s="267" t="n">
        <v>0</v>
      </c>
      <c r="CH148" s="267" t="n">
        <v>0</v>
      </c>
      <c r="CI148" s="267" t="n">
        <v>0</v>
      </c>
      <c r="CJ148" s="267" t="n">
        <v>0</v>
      </c>
      <c r="CK148" s="267" t="n">
        <v>0</v>
      </c>
      <c r="CL148" s="267" t="n">
        <v>0</v>
      </c>
    </row>
    <row r="149" s="112" customFormat="true" ht="13.15" hidden="false" customHeight="false" outlineLevel="0" collapsed="false">
      <c r="A149" s="132" t="s">
        <v>96</v>
      </c>
      <c r="B149" s="139" t="n">
        <f aca="false">X157</f>
        <v>86</v>
      </c>
      <c r="C149" s="140" t="n">
        <f aca="false">AL157</f>
        <v>3</v>
      </c>
      <c r="D149" s="139" t="n">
        <f aca="false">Y157</f>
        <v>18</v>
      </c>
      <c r="E149" s="140" t="n">
        <f aca="false">AM157</f>
        <v>0</v>
      </c>
      <c r="F149" s="139" t="n">
        <f aca="false">Z157</f>
        <v>1</v>
      </c>
      <c r="G149" s="140" t="n">
        <f aca="false">AN157</f>
        <v>0</v>
      </c>
      <c r="H149" s="139" t="n">
        <f aca="false">AA157</f>
        <v>0</v>
      </c>
      <c r="I149" s="140" t="n">
        <f aca="false">AO157</f>
        <v>0</v>
      </c>
      <c r="J149" s="139" t="n">
        <f aca="false">AB157</f>
        <v>0</v>
      </c>
      <c r="K149" s="140" t="n">
        <f aca="false">AP157</f>
        <v>0</v>
      </c>
      <c r="L149" s="139" t="n">
        <f aca="false">AC157</f>
        <v>0</v>
      </c>
      <c r="M149" s="140" t="n">
        <f aca="false">AQ157</f>
        <v>0</v>
      </c>
      <c r="N149" s="139" t="n">
        <f aca="false">AD157</f>
        <v>0</v>
      </c>
      <c r="O149" s="140" t="n">
        <f aca="false">AR157</f>
        <v>0</v>
      </c>
      <c r="P149" s="139" t="n">
        <f aca="false">AE157</f>
        <v>0</v>
      </c>
      <c r="Q149" s="140" t="n">
        <f aca="false">AS157</f>
        <v>0</v>
      </c>
      <c r="R149" s="139" t="n">
        <f aca="false">SUM(AF157:AI157)</f>
        <v>0</v>
      </c>
      <c r="S149" s="140" t="n">
        <f aca="false">SUM(AT157:AW157)</f>
        <v>0</v>
      </c>
      <c r="T149" s="139" t="n">
        <f aca="false">SUM(B149,D149,F149,H149,J149,L149,N149,P149,R149,)</f>
        <v>105</v>
      </c>
      <c r="U149" s="140" t="n">
        <f aca="false">SUM(C149,E149,G149,I149,K149,M149,O149,Q149,S149)</f>
        <v>3</v>
      </c>
      <c r="V149" s="136"/>
      <c r="W149" s="111"/>
      <c r="X149" s="1" t="n">
        <f aca="false">BA59</f>
        <v>1</v>
      </c>
      <c r="Y149" s="1" t="n">
        <f aca="false">BB59</f>
        <v>0</v>
      </c>
      <c r="Z149" s="1" t="n">
        <f aca="false">BC59</f>
        <v>0</v>
      </c>
      <c r="AA149" s="1" t="n">
        <f aca="false">BD59</f>
        <v>0</v>
      </c>
      <c r="AB149" s="1" t="n">
        <f aca="false">BE59</f>
        <v>0</v>
      </c>
      <c r="AC149" s="1" t="n">
        <f aca="false">BF59</f>
        <v>0</v>
      </c>
      <c r="AD149" s="1" t="n">
        <f aca="false">BG59</f>
        <v>0</v>
      </c>
      <c r="AE149" s="1" t="n">
        <f aca="false">BH59</f>
        <v>0</v>
      </c>
      <c r="AF149" s="1" t="n">
        <f aca="false">BI59</f>
        <v>0</v>
      </c>
      <c r="AG149" s="1" t="n">
        <f aca="false">BJ59</f>
        <v>0</v>
      </c>
      <c r="AH149" s="1" t="n">
        <f aca="false">BK59</f>
        <v>0</v>
      </c>
      <c r="AI149" s="1" t="n">
        <f aca="false">BL59</f>
        <v>0</v>
      </c>
      <c r="AL149" s="1" t="n">
        <f aca="false">BN54</f>
        <v>0</v>
      </c>
      <c r="AM149" s="1" t="n">
        <f aca="false">BO54</f>
        <v>0</v>
      </c>
      <c r="AN149" s="1" t="n">
        <f aca="false">BP54</f>
        <v>0</v>
      </c>
      <c r="AO149" s="1" t="n">
        <f aca="false">BQ54</f>
        <v>0</v>
      </c>
      <c r="AP149" s="1" t="n">
        <f aca="false">BR54</f>
        <v>0</v>
      </c>
      <c r="AQ149" s="1" t="n">
        <f aca="false">BS54</f>
        <v>0</v>
      </c>
      <c r="AR149" s="1" t="n">
        <f aca="false">BT54</f>
        <v>0</v>
      </c>
      <c r="AS149" s="1" t="n">
        <f aca="false">BU54</f>
        <v>0</v>
      </c>
      <c r="AT149" s="1" t="n">
        <f aca="false">BV54</f>
        <v>0</v>
      </c>
      <c r="AU149" s="1" t="n">
        <f aca="false">BW54</f>
        <v>0</v>
      </c>
      <c r="AV149" s="1" t="n">
        <f aca="false">BX54</f>
        <v>0</v>
      </c>
      <c r="AW149" s="1" t="n">
        <f aca="false">BY54</f>
        <v>0</v>
      </c>
      <c r="AY149" s="1"/>
      <c r="BA149" s="285" t="n">
        <f aca="false">BN143+CA143</f>
        <v>23</v>
      </c>
      <c r="BB149" s="285" t="n">
        <f aca="false">BO143+CB143</f>
        <v>4</v>
      </c>
      <c r="BC149" s="285" t="n">
        <f aca="false">BP143+CC143</f>
        <v>0</v>
      </c>
      <c r="BD149" s="285" t="n">
        <f aca="false">BQ143+CD143</f>
        <v>0</v>
      </c>
      <c r="BE149" s="285" t="n">
        <f aca="false">BR143+CE143</f>
        <v>0</v>
      </c>
      <c r="BF149" s="285" t="n">
        <f aca="false">BS143+CF143</f>
        <v>0</v>
      </c>
      <c r="BG149" s="285" t="n">
        <f aca="false">BT143+CG143</f>
        <v>0</v>
      </c>
      <c r="BH149" s="285" t="n">
        <f aca="false">BU143+CH143</f>
        <v>0</v>
      </c>
      <c r="BI149" s="285" t="n">
        <f aca="false">BV143+CI143</f>
        <v>0</v>
      </c>
      <c r="BJ149" s="285" t="n">
        <f aca="false">BW143+CJ143</f>
        <v>0</v>
      </c>
      <c r="BK149" s="285" t="n">
        <f aca="false">BX143+CK143</f>
        <v>0</v>
      </c>
      <c r="BL149" s="285" t="n">
        <f aca="false">BY143+CL143</f>
        <v>0</v>
      </c>
      <c r="BM149" s="117" t="s">
        <v>141</v>
      </c>
      <c r="BN149" s="266" t="n">
        <v>0</v>
      </c>
      <c r="BO149" s="266" t="n">
        <v>0</v>
      </c>
      <c r="BP149" s="266" t="n">
        <v>0</v>
      </c>
      <c r="BQ149" s="266" t="n">
        <v>0</v>
      </c>
      <c r="BR149" s="266" t="n">
        <v>0</v>
      </c>
      <c r="BS149" s="266" t="n">
        <v>0</v>
      </c>
      <c r="BT149" s="266" t="n">
        <v>0</v>
      </c>
      <c r="BU149" s="266" t="n">
        <v>0</v>
      </c>
      <c r="BV149" s="266" t="n">
        <v>0</v>
      </c>
      <c r="BW149" s="266" t="n">
        <v>0</v>
      </c>
      <c r="BX149" s="266" t="n">
        <v>0</v>
      </c>
      <c r="BY149" s="266" t="n">
        <v>0</v>
      </c>
      <c r="BZ149" s="99"/>
      <c r="CA149" s="267" t="n">
        <v>5</v>
      </c>
      <c r="CB149" s="267" t="n">
        <v>2</v>
      </c>
      <c r="CC149" s="267" t="n">
        <v>0</v>
      </c>
      <c r="CD149" s="267" t="n">
        <v>0</v>
      </c>
      <c r="CE149" s="267" t="n">
        <v>0</v>
      </c>
      <c r="CF149" s="267" t="n">
        <v>0</v>
      </c>
      <c r="CG149" s="267" t="n">
        <v>0</v>
      </c>
      <c r="CH149" s="267" t="n">
        <v>0</v>
      </c>
      <c r="CI149" s="267" t="n">
        <v>0</v>
      </c>
      <c r="CJ149" s="267" t="n">
        <v>0</v>
      </c>
      <c r="CK149" s="267" t="n">
        <v>0</v>
      </c>
      <c r="CL149" s="267" t="n">
        <v>0</v>
      </c>
    </row>
    <row r="150" s="112" customFormat="true" ht="12.75" hidden="false" customHeight="false" outlineLevel="0" collapsed="false">
      <c r="A150" s="132" t="s">
        <v>97</v>
      </c>
      <c r="B150" s="139" t="n">
        <f aca="false">X158</f>
        <v>70</v>
      </c>
      <c r="C150" s="140" t="n">
        <f aca="false">AL158</f>
        <v>2</v>
      </c>
      <c r="D150" s="139" t="n">
        <f aca="false">Y158</f>
        <v>21</v>
      </c>
      <c r="E150" s="140" t="n">
        <f aca="false">AM158</f>
        <v>1</v>
      </c>
      <c r="F150" s="139" t="n">
        <f aca="false">Z158</f>
        <v>0</v>
      </c>
      <c r="G150" s="140" t="n">
        <f aca="false">AN158</f>
        <v>0</v>
      </c>
      <c r="H150" s="139" t="n">
        <f aca="false">AA158</f>
        <v>0</v>
      </c>
      <c r="I150" s="140" t="n">
        <f aca="false">AO158</f>
        <v>0</v>
      </c>
      <c r="J150" s="139" t="n">
        <f aca="false">AB158</f>
        <v>0</v>
      </c>
      <c r="K150" s="140" t="n">
        <f aca="false">AP158</f>
        <v>0</v>
      </c>
      <c r="L150" s="139" t="n">
        <f aca="false">AC158</f>
        <v>0</v>
      </c>
      <c r="M150" s="140" t="n">
        <f aca="false">AQ158</f>
        <v>0</v>
      </c>
      <c r="N150" s="139" t="n">
        <f aca="false">AD158</f>
        <v>0</v>
      </c>
      <c r="O150" s="140" t="n">
        <f aca="false">AR158</f>
        <v>0</v>
      </c>
      <c r="P150" s="139" t="n">
        <f aca="false">AE158</f>
        <v>0</v>
      </c>
      <c r="Q150" s="140" t="n">
        <f aca="false">AS158</f>
        <v>0</v>
      </c>
      <c r="R150" s="139" t="n">
        <f aca="false">SUM(AF158:AI158)</f>
        <v>0</v>
      </c>
      <c r="S150" s="140" t="n">
        <f aca="false">SUM(AT158:AW158)</f>
        <v>0</v>
      </c>
      <c r="T150" s="139" t="n">
        <f aca="false">SUM(B150,D150,F150,H150,J150,L150,N150,P150,R150,)</f>
        <v>91</v>
      </c>
      <c r="U150" s="140" t="n">
        <f aca="false">SUM(C150,E150,G150,I150,K150,M150,O150,Q150,S150)</f>
        <v>3</v>
      </c>
      <c r="V150" s="136"/>
      <c r="W150" s="111"/>
      <c r="X150" s="1" t="n">
        <f aca="false">BA60</f>
        <v>4</v>
      </c>
      <c r="Y150" s="1" t="n">
        <f aca="false">BB60</f>
        <v>0</v>
      </c>
      <c r="Z150" s="1" t="n">
        <f aca="false">BC60</f>
        <v>0</v>
      </c>
      <c r="AA150" s="1" t="n">
        <f aca="false">BD60</f>
        <v>0</v>
      </c>
      <c r="AB150" s="1" t="n">
        <f aca="false">BE60</f>
        <v>0</v>
      </c>
      <c r="AC150" s="1" t="n">
        <f aca="false">BF60</f>
        <v>0</v>
      </c>
      <c r="AD150" s="1" t="n">
        <f aca="false">BG60</f>
        <v>0</v>
      </c>
      <c r="AE150" s="1" t="n">
        <f aca="false">BH60</f>
        <v>0</v>
      </c>
      <c r="AF150" s="1" t="n">
        <f aca="false">BI60</f>
        <v>0</v>
      </c>
      <c r="AG150" s="1" t="n">
        <f aca="false">BJ60</f>
        <v>0</v>
      </c>
      <c r="AH150" s="1" t="n">
        <f aca="false">BK60</f>
        <v>0</v>
      </c>
      <c r="AI150" s="1" t="n">
        <f aca="false">BL60</f>
        <v>0</v>
      </c>
      <c r="AL150" s="1" t="n">
        <f aca="false">BN55</f>
        <v>0</v>
      </c>
      <c r="AM150" s="1" t="n">
        <f aca="false">BO55</f>
        <v>0</v>
      </c>
      <c r="AN150" s="1" t="n">
        <f aca="false">BP55</f>
        <v>0</v>
      </c>
      <c r="AO150" s="1" t="n">
        <f aca="false">BQ55</f>
        <v>0</v>
      </c>
      <c r="AP150" s="1" t="n">
        <f aca="false">BR55</f>
        <v>0</v>
      </c>
      <c r="AQ150" s="1" t="n">
        <f aca="false">BS55</f>
        <v>0</v>
      </c>
      <c r="AR150" s="1" t="n">
        <f aca="false">BT55</f>
        <v>0</v>
      </c>
      <c r="AS150" s="1" t="n">
        <f aca="false">BU55</f>
        <v>0</v>
      </c>
      <c r="AT150" s="1" t="n">
        <f aca="false">BV55</f>
        <v>0</v>
      </c>
      <c r="AU150" s="1" t="n">
        <f aca="false">BW55</f>
        <v>0</v>
      </c>
      <c r="AV150" s="1" t="n">
        <f aca="false">BX55</f>
        <v>0</v>
      </c>
      <c r="AW150" s="1" t="n">
        <f aca="false">BY55</f>
        <v>0</v>
      </c>
      <c r="AY150" s="1"/>
      <c r="BA150" s="285" t="n">
        <f aca="false">BN144+CA144</f>
        <v>5</v>
      </c>
      <c r="BB150" s="285" t="n">
        <f aca="false">BO144+CB144</f>
        <v>0</v>
      </c>
      <c r="BC150" s="285" t="n">
        <f aca="false">BP144+CC144</f>
        <v>0</v>
      </c>
      <c r="BD150" s="285" t="n">
        <f aca="false">BQ144+CD144</f>
        <v>0</v>
      </c>
      <c r="BE150" s="285" t="n">
        <f aca="false">BR144+CE144</f>
        <v>0</v>
      </c>
      <c r="BF150" s="285" t="n">
        <f aca="false">BS144+CF144</f>
        <v>0</v>
      </c>
      <c r="BG150" s="285" t="n">
        <f aca="false">BT144+CG144</f>
        <v>0</v>
      </c>
      <c r="BH150" s="285" t="n">
        <f aca="false">BU144+CH144</f>
        <v>0</v>
      </c>
      <c r="BI150" s="285" t="n">
        <f aca="false">BV144+CI144</f>
        <v>0</v>
      </c>
      <c r="BJ150" s="285" t="n">
        <f aca="false">BW144+CJ144</f>
        <v>0</v>
      </c>
      <c r="BK150" s="285" t="n">
        <f aca="false">BX144+CK144</f>
        <v>0</v>
      </c>
      <c r="BL150" s="285" t="n">
        <f aca="false">BY144+CL144</f>
        <v>0</v>
      </c>
      <c r="BM150" s="192"/>
      <c r="BN150" s="266" t="n">
        <v>0</v>
      </c>
      <c r="BO150" s="266" t="n">
        <v>0</v>
      </c>
      <c r="BP150" s="266" t="n">
        <v>0</v>
      </c>
      <c r="BQ150" s="266" t="n">
        <v>0</v>
      </c>
      <c r="BR150" s="266" t="n">
        <v>0</v>
      </c>
      <c r="BS150" s="266" t="n">
        <v>0</v>
      </c>
      <c r="BT150" s="266" t="n">
        <v>0</v>
      </c>
      <c r="BU150" s="266" t="n">
        <v>0</v>
      </c>
      <c r="BV150" s="266" t="n">
        <v>0</v>
      </c>
      <c r="BW150" s="266" t="n">
        <v>0</v>
      </c>
      <c r="BX150" s="266" t="n">
        <v>0</v>
      </c>
      <c r="BY150" s="266" t="n">
        <v>0</v>
      </c>
      <c r="BZ150" s="99"/>
      <c r="CA150" s="267" t="n">
        <v>3</v>
      </c>
      <c r="CB150" s="267" t="n">
        <v>0</v>
      </c>
      <c r="CC150" s="267" t="n">
        <v>0</v>
      </c>
      <c r="CD150" s="267" t="n">
        <v>0</v>
      </c>
      <c r="CE150" s="267" t="n">
        <v>0</v>
      </c>
      <c r="CF150" s="267" t="n">
        <v>0</v>
      </c>
      <c r="CG150" s="267" t="n">
        <v>0</v>
      </c>
      <c r="CH150" s="267" t="n">
        <v>0</v>
      </c>
      <c r="CI150" s="267" t="n">
        <v>0</v>
      </c>
      <c r="CJ150" s="267" t="n">
        <v>0</v>
      </c>
      <c r="CK150" s="267" t="n">
        <v>0</v>
      </c>
      <c r="CL150" s="267" t="n">
        <v>0</v>
      </c>
    </row>
    <row r="151" s="112" customFormat="true" ht="12.75" hidden="false" customHeight="false" outlineLevel="0" collapsed="false">
      <c r="A151" s="132" t="s">
        <v>98</v>
      </c>
      <c r="B151" s="139" t="n">
        <f aca="false">X159</f>
        <v>64</v>
      </c>
      <c r="C151" s="140" t="n">
        <f aca="false">AL159</f>
        <v>0</v>
      </c>
      <c r="D151" s="139" t="n">
        <f aca="false">Y159</f>
        <v>16</v>
      </c>
      <c r="E151" s="140" t="n">
        <f aca="false">AM159</f>
        <v>1</v>
      </c>
      <c r="F151" s="139" t="n">
        <f aca="false">Z159</f>
        <v>0</v>
      </c>
      <c r="G151" s="140" t="n">
        <f aca="false">AN159</f>
        <v>0</v>
      </c>
      <c r="H151" s="139" t="n">
        <f aca="false">AA159</f>
        <v>0</v>
      </c>
      <c r="I151" s="140" t="n">
        <f aca="false">AO159</f>
        <v>0</v>
      </c>
      <c r="J151" s="139" t="n">
        <f aca="false">AB159</f>
        <v>0</v>
      </c>
      <c r="K151" s="140" t="n">
        <f aca="false">AP159</f>
        <v>0</v>
      </c>
      <c r="L151" s="139" t="n">
        <f aca="false">AC159</f>
        <v>0</v>
      </c>
      <c r="M151" s="140" t="n">
        <f aca="false">AQ159</f>
        <v>0</v>
      </c>
      <c r="N151" s="139" t="n">
        <f aca="false">AD159</f>
        <v>0</v>
      </c>
      <c r="O151" s="140" t="n">
        <f aca="false">AR159</f>
        <v>0</v>
      </c>
      <c r="P151" s="139" t="n">
        <f aca="false">AE159</f>
        <v>0</v>
      </c>
      <c r="Q151" s="140" t="n">
        <f aca="false">AS159</f>
        <v>0</v>
      </c>
      <c r="R151" s="139" t="n">
        <f aca="false">SUM(AF159:AI159)</f>
        <v>0</v>
      </c>
      <c r="S151" s="140" t="n">
        <f aca="false">SUM(AT159:AW159)</f>
        <v>0</v>
      </c>
      <c r="T151" s="139" t="n">
        <f aca="false">SUM(B151,D151,F151,H151,J151,L151,N151,P151,R151,)</f>
        <v>80</v>
      </c>
      <c r="U151" s="140" t="n">
        <f aca="false">SUM(C151,E151,G151,I151,K151,M151,O151,Q151,S151)</f>
        <v>1</v>
      </c>
      <c r="V151" s="136"/>
      <c r="W151" s="111"/>
      <c r="X151" s="1" t="n">
        <f aca="false">BA61</f>
        <v>3</v>
      </c>
      <c r="Y151" s="1" t="n">
        <f aca="false">BB61</f>
        <v>1</v>
      </c>
      <c r="Z151" s="1" t="n">
        <f aca="false">BC61</f>
        <v>0</v>
      </c>
      <c r="AA151" s="1" t="n">
        <f aca="false">BD61</f>
        <v>0</v>
      </c>
      <c r="AB151" s="1" t="n">
        <f aca="false">BE61</f>
        <v>0</v>
      </c>
      <c r="AC151" s="1" t="n">
        <f aca="false">BF61</f>
        <v>0</v>
      </c>
      <c r="AD151" s="1" t="n">
        <f aca="false">BG61</f>
        <v>0</v>
      </c>
      <c r="AE151" s="1" t="n">
        <f aca="false">BH61</f>
        <v>0</v>
      </c>
      <c r="AF151" s="1" t="n">
        <f aca="false">BI61</f>
        <v>0</v>
      </c>
      <c r="AG151" s="1" t="n">
        <f aca="false">BJ61</f>
        <v>0</v>
      </c>
      <c r="AH151" s="1" t="n">
        <f aca="false">BK61</f>
        <v>0</v>
      </c>
      <c r="AI151" s="1" t="n">
        <f aca="false">BL61</f>
        <v>0</v>
      </c>
      <c r="AL151" s="1" t="n">
        <f aca="false">BN56</f>
        <v>0</v>
      </c>
      <c r="AM151" s="1" t="n">
        <f aca="false">BO56</f>
        <v>0</v>
      </c>
      <c r="AN151" s="1" t="n">
        <f aca="false">BP56</f>
        <v>0</v>
      </c>
      <c r="AO151" s="1" t="n">
        <f aca="false">BQ56</f>
        <v>0</v>
      </c>
      <c r="AP151" s="1" t="n">
        <f aca="false">BR56</f>
        <v>0</v>
      </c>
      <c r="AQ151" s="1" t="n">
        <f aca="false">BS56</f>
        <v>0</v>
      </c>
      <c r="AR151" s="1" t="n">
        <f aca="false">BT56</f>
        <v>0</v>
      </c>
      <c r="AS151" s="1" t="n">
        <f aca="false">BU56</f>
        <v>0</v>
      </c>
      <c r="AT151" s="1" t="n">
        <f aca="false">BV56</f>
        <v>0</v>
      </c>
      <c r="AU151" s="1" t="n">
        <f aca="false">BW56</f>
        <v>0</v>
      </c>
      <c r="AV151" s="1" t="n">
        <f aca="false">BX56</f>
        <v>0</v>
      </c>
      <c r="AW151" s="1" t="n">
        <f aca="false">BY56</f>
        <v>0</v>
      </c>
      <c r="AY151" s="1"/>
      <c r="BA151" s="285" t="n">
        <f aca="false">BN145+CA145</f>
        <v>11</v>
      </c>
      <c r="BB151" s="285" t="n">
        <f aca="false">BO145+CB145</f>
        <v>2</v>
      </c>
      <c r="BC151" s="285" t="n">
        <f aca="false">BP145+CC145</f>
        <v>0</v>
      </c>
      <c r="BD151" s="285" t="n">
        <f aca="false">BQ145+CD145</f>
        <v>0</v>
      </c>
      <c r="BE151" s="285" t="n">
        <f aca="false">BR145+CE145</f>
        <v>0</v>
      </c>
      <c r="BF151" s="285" t="n">
        <f aca="false">BS145+CF145</f>
        <v>0</v>
      </c>
      <c r="BG151" s="285" t="n">
        <f aca="false">BT145+CG145</f>
        <v>0</v>
      </c>
      <c r="BH151" s="285" t="n">
        <f aca="false">BU145+CH145</f>
        <v>0</v>
      </c>
      <c r="BI151" s="285" t="n">
        <f aca="false">BV145+CI145</f>
        <v>0</v>
      </c>
      <c r="BJ151" s="285" t="n">
        <f aca="false">BW145+CJ145</f>
        <v>0</v>
      </c>
      <c r="BK151" s="285" t="n">
        <f aca="false">BX145+CK145</f>
        <v>0</v>
      </c>
      <c r="BL151" s="285" t="n">
        <f aca="false">BY145+CL145</f>
        <v>0</v>
      </c>
      <c r="BM151" s="192"/>
      <c r="BN151" s="266" t="n">
        <v>0</v>
      </c>
      <c r="BO151" s="266" t="n">
        <v>0</v>
      </c>
      <c r="BP151" s="266" t="n">
        <v>0</v>
      </c>
      <c r="BQ151" s="266" t="n">
        <v>0</v>
      </c>
      <c r="BR151" s="266" t="n">
        <v>0</v>
      </c>
      <c r="BS151" s="266" t="n">
        <v>0</v>
      </c>
      <c r="BT151" s="266" t="n">
        <v>0</v>
      </c>
      <c r="BU151" s="266" t="n">
        <v>0</v>
      </c>
      <c r="BV151" s="266" t="n">
        <v>0</v>
      </c>
      <c r="BW151" s="266" t="n">
        <v>0</v>
      </c>
      <c r="BX151" s="266" t="n">
        <v>0</v>
      </c>
      <c r="BY151" s="266" t="n">
        <v>0</v>
      </c>
      <c r="BZ151" s="99"/>
      <c r="CA151" s="267" t="n">
        <v>3</v>
      </c>
      <c r="CB151" s="267" t="n">
        <v>0</v>
      </c>
      <c r="CC151" s="267" t="n">
        <v>0</v>
      </c>
      <c r="CD151" s="267" t="n">
        <v>0</v>
      </c>
      <c r="CE151" s="267" t="n">
        <v>0</v>
      </c>
      <c r="CF151" s="267" t="n">
        <v>0</v>
      </c>
      <c r="CG151" s="267" t="n">
        <v>0</v>
      </c>
      <c r="CH151" s="267" t="n">
        <v>0</v>
      </c>
      <c r="CI151" s="267" t="n">
        <v>0</v>
      </c>
      <c r="CJ151" s="267" t="n">
        <v>0</v>
      </c>
      <c r="CK151" s="267" t="n">
        <v>0</v>
      </c>
      <c r="CL151" s="267" t="n">
        <v>0</v>
      </c>
    </row>
    <row r="152" s="112" customFormat="true" ht="13.15" hidden="false" customHeight="false" outlineLevel="0" collapsed="false">
      <c r="A152" s="132" t="s">
        <v>99</v>
      </c>
      <c r="B152" s="139" t="n">
        <f aca="false">X160</f>
        <v>65</v>
      </c>
      <c r="C152" s="140" t="n">
        <f aca="false">AL160</f>
        <v>1</v>
      </c>
      <c r="D152" s="139" t="n">
        <f aca="false">Y160</f>
        <v>21</v>
      </c>
      <c r="E152" s="140" t="n">
        <f aca="false">AM160</f>
        <v>0</v>
      </c>
      <c r="F152" s="139" t="n">
        <f aca="false">Z160</f>
        <v>0</v>
      </c>
      <c r="G152" s="140" t="n">
        <f aca="false">AN160</f>
        <v>0</v>
      </c>
      <c r="H152" s="139" t="n">
        <f aca="false">AA160</f>
        <v>0</v>
      </c>
      <c r="I152" s="140" t="n">
        <f aca="false">AO160</f>
        <v>0</v>
      </c>
      <c r="J152" s="139" t="n">
        <f aca="false">AB160</f>
        <v>0</v>
      </c>
      <c r="K152" s="140" t="n">
        <f aca="false">AP160</f>
        <v>0</v>
      </c>
      <c r="L152" s="139" t="n">
        <f aca="false">AC160</f>
        <v>0</v>
      </c>
      <c r="M152" s="140" t="n">
        <f aca="false">AQ160</f>
        <v>0</v>
      </c>
      <c r="N152" s="139" t="n">
        <f aca="false">AD160</f>
        <v>0</v>
      </c>
      <c r="O152" s="140" t="n">
        <f aca="false">AR160</f>
        <v>0</v>
      </c>
      <c r="P152" s="139" t="n">
        <f aca="false">AE160</f>
        <v>0</v>
      </c>
      <c r="Q152" s="140" t="n">
        <f aca="false">AS160</f>
        <v>0</v>
      </c>
      <c r="R152" s="139" t="n">
        <f aca="false">SUM(AF160:AI160)</f>
        <v>0</v>
      </c>
      <c r="S152" s="140" t="n">
        <f aca="false">SUM(AT160:AW160)</f>
        <v>0</v>
      </c>
      <c r="T152" s="139" t="n">
        <f aca="false">SUM(B152,D152,F152,H152,J152,L152,N152,P152,R152,)</f>
        <v>86</v>
      </c>
      <c r="U152" s="140" t="n">
        <f aca="false">SUM(C152,E152,G152,I152,K152,M152,O152,Q152,S152)</f>
        <v>1</v>
      </c>
      <c r="V152" s="136"/>
      <c r="W152" s="111"/>
      <c r="X152" s="1" t="n">
        <f aca="false">BA62</f>
        <v>15</v>
      </c>
      <c r="Y152" s="1" t="n">
        <f aca="false">BB62</f>
        <v>7</v>
      </c>
      <c r="Z152" s="1" t="n">
        <f aca="false">BC62</f>
        <v>0</v>
      </c>
      <c r="AA152" s="1" t="n">
        <f aca="false">BD62</f>
        <v>0</v>
      </c>
      <c r="AB152" s="1" t="n">
        <f aca="false">BE62</f>
        <v>0</v>
      </c>
      <c r="AC152" s="1" t="n">
        <f aca="false">BF62</f>
        <v>0</v>
      </c>
      <c r="AD152" s="1" t="n">
        <f aca="false">BG62</f>
        <v>0</v>
      </c>
      <c r="AE152" s="1" t="n">
        <f aca="false">BH62</f>
        <v>0</v>
      </c>
      <c r="AF152" s="1" t="n">
        <f aca="false">BI62</f>
        <v>0</v>
      </c>
      <c r="AG152" s="1" t="n">
        <f aca="false">BJ62</f>
        <v>0</v>
      </c>
      <c r="AH152" s="1" t="n">
        <f aca="false">BK62</f>
        <v>0</v>
      </c>
      <c r="AI152" s="1" t="n">
        <f aca="false">BL62</f>
        <v>0</v>
      </c>
      <c r="AL152" s="1" t="n">
        <f aca="false">BN57</f>
        <v>0</v>
      </c>
      <c r="AM152" s="1" t="n">
        <f aca="false">BO57</f>
        <v>0</v>
      </c>
      <c r="AN152" s="1" t="n">
        <f aca="false">BP57</f>
        <v>0</v>
      </c>
      <c r="AO152" s="1" t="n">
        <f aca="false">BQ57</f>
        <v>0</v>
      </c>
      <c r="AP152" s="1" t="n">
        <f aca="false">BR57</f>
        <v>0</v>
      </c>
      <c r="AQ152" s="1" t="n">
        <f aca="false">BS57</f>
        <v>0</v>
      </c>
      <c r="AR152" s="1" t="n">
        <f aca="false">BT57</f>
        <v>0</v>
      </c>
      <c r="AS152" s="1" t="n">
        <f aca="false">BU57</f>
        <v>0</v>
      </c>
      <c r="AT152" s="1" t="n">
        <f aca="false">BV57</f>
        <v>0</v>
      </c>
      <c r="AU152" s="1" t="n">
        <f aca="false">BW57</f>
        <v>0</v>
      </c>
      <c r="AV152" s="1" t="n">
        <f aca="false">BX57</f>
        <v>0</v>
      </c>
      <c r="AW152" s="1" t="n">
        <f aca="false">BY57</f>
        <v>0</v>
      </c>
      <c r="AY152" s="1"/>
      <c r="BA152" s="285" t="n">
        <f aca="false">BN146+CA146</f>
        <v>8</v>
      </c>
      <c r="BB152" s="285" t="n">
        <f aca="false">BO146+CB146</f>
        <v>2</v>
      </c>
      <c r="BC152" s="285" t="n">
        <f aca="false">BP146+CC146</f>
        <v>0</v>
      </c>
      <c r="BD152" s="285" t="n">
        <f aca="false">BQ146+CD146</f>
        <v>0</v>
      </c>
      <c r="BE152" s="285" t="n">
        <f aca="false">BR146+CE146</f>
        <v>0</v>
      </c>
      <c r="BF152" s="285" t="n">
        <f aca="false">BS146+CF146</f>
        <v>0</v>
      </c>
      <c r="BG152" s="285" t="n">
        <f aca="false">BT146+CG146</f>
        <v>0</v>
      </c>
      <c r="BH152" s="285" t="n">
        <f aca="false">BU146+CH146</f>
        <v>0</v>
      </c>
      <c r="BI152" s="285" t="n">
        <f aca="false">BV146+CI146</f>
        <v>0</v>
      </c>
      <c r="BJ152" s="285" t="n">
        <f aca="false">BW146+CJ146</f>
        <v>0</v>
      </c>
      <c r="BK152" s="285" t="n">
        <f aca="false">BX146+CK146</f>
        <v>0</v>
      </c>
      <c r="BL152" s="285" t="n">
        <f aca="false">BY146+CL146</f>
        <v>0</v>
      </c>
      <c r="BM152" s="192"/>
      <c r="BN152" s="266" t="n">
        <v>0</v>
      </c>
      <c r="BO152" s="266" t="n">
        <v>0</v>
      </c>
      <c r="BP152" s="266" t="n">
        <v>0</v>
      </c>
      <c r="BQ152" s="266" t="n">
        <v>0</v>
      </c>
      <c r="BR152" s="266" t="n">
        <v>0</v>
      </c>
      <c r="BS152" s="266" t="n">
        <v>0</v>
      </c>
      <c r="BT152" s="266" t="n">
        <v>0</v>
      </c>
      <c r="BU152" s="266" t="n">
        <v>0</v>
      </c>
      <c r="BV152" s="266" t="n">
        <v>0</v>
      </c>
      <c r="BW152" s="266" t="n">
        <v>0</v>
      </c>
      <c r="BX152" s="266" t="n">
        <v>0</v>
      </c>
      <c r="BY152" s="266" t="n">
        <v>0</v>
      </c>
      <c r="BZ152" s="99"/>
      <c r="CA152" s="267" t="n">
        <v>1</v>
      </c>
      <c r="CB152" s="267" t="n">
        <v>3</v>
      </c>
      <c r="CC152" s="267" t="n">
        <v>0</v>
      </c>
      <c r="CD152" s="267" t="n">
        <v>0</v>
      </c>
      <c r="CE152" s="267" t="n">
        <v>0</v>
      </c>
      <c r="CF152" s="267" t="n">
        <v>0</v>
      </c>
      <c r="CG152" s="267" t="n">
        <v>0</v>
      </c>
      <c r="CH152" s="267" t="n">
        <v>0</v>
      </c>
      <c r="CI152" s="267" t="n">
        <v>0</v>
      </c>
      <c r="CJ152" s="267" t="n">
        <v>0</v>
      </c>
      <c r="CK152" s="267" t="n">
        <v>0</v>
      </c>
      <c r="CL152" s="267" t="n">
        <v>0</v>
      </c>
    </row>
    <row r="153" s="112" customFormat="true" ht="13.15" hidden="false" customHeight="false" outlineLevel="0" collapsed="false">
      <c r="A153" s="132" t="s">
        <v>100</v>
      </c>
      <c r="B153" s="139" t="n">
        <f aca="false">X161</f>
        <v>92</v>
      </c>
      <c r="C153" s="140" t="n">
        <f aca="false">AL161</f>
        <v>0</v>
      </c>
      <c r="D153" s="139" t="n">
        <f aca="false">Y161</f>
        <v>10</v>
      </c>
      <c r="E153" s="140" t="n">
        <f aca="false">AM161</f>
        <v>0</v>
      </c>
      <c r="F153" s="139" t="n">
        <f aca="false">Z161</f>
        <v>0</v>
      </c>
      <c r="G153" s="140" t="n">
        <f aca="false">AN161</f>
        <v>0</v>
      </c>
      <c r="H153" s="139" t="n">
        <f aca="false">AA161</f>
        <v>0</v>
      </c>
      <c r="I153" s="140" t="n">
        <f aca="false">AO161</f>
        <v>0</v>
      </c>
      <c r="J153" s="139" t="n">
        <f aca="false">AB161</f>
        <v>0</v>
      </c>
      <c r="K153" s="140" t="n">
        <f aca="false">AP161</f>
        <v>0</v>
      </c>
      <c r="L153" s="139" t="n">
        <f aca="false">AC161</f>
        <v>0</v>
      </c>
      <c r="M153" s="140" t="n">
        <f aca="false">AQ161</f>
        <v>0</v>
      </c>
      <c r="N153" s="139" t="n">
        <f aca="false">AD161</f>
        <v>0</v>
      </c>
      <c r="O153" s="140" t="n">
        <f aca="false">AR161</f>
        <v>0</v>
      </c>
      <c r="P153" s="139" t="n">
        <f aca="false">AE161</f>
        <v>0</v>
      </c>
      <c r="Q153" s="140" t="n">
        <f aca="false">AS161</f>
        <v>0</v>
      </c>
      <c r="R153" s="139" t="n">
        <f aca="false">SUM(AF161:AI161)</f>
        <v>0</v>
      </c>
      <c r="S153" s="140" t="n">
        <f aca="false">SUM(AT161:AW161)</f>
        <v>0</v>
      </c>
      <c r="T153" s="139" t="n">
        <f aca="false">SUM(B153,D153,F153,H153,J153,L153,N153,P153,R153,)</f>
        <v>102</v>
      </c>
      <c r="U153" s="140" t="n">
        <f aca="false">SUM(C153,E153,G153,I153,K153,M153,O153,Q153,S153)</f>
        <v>0</v>
      </c>
      <c r="V153" s="136"/>
      <c r="W153" s="111"/>
      <c r="X153" s="1" t="n">
        <f aca="false">BA63</f>
        <v>78</v>
      </c>
      <c r="Y153" s="1" t="n">
        <f aca="false">BB63</f>
        <v>29</v>
      </c>
      <c r="Z153" s="1" t="n">
        <f aca="false">BC63</f>
        <v>2</v>
      </c>
      <c r="AA153" s="1" t="n">
        <f aca="false">BD63</f>
        <v>0</v>
      </c>
      <c r="AB153" s="1" t="n">
        <f aca="false">BE63</f>
        <v>0</v>
      </c>
      <c r="AC153" s="1" t="n">
        <f aca="false">BF63</f>
        <v>0</v>
      </c>
      <c r="AD153" s="1" t="n">
        <f aca="false">BG63</f>
        <v>0</v>
      </c>
      <c r="AE153" s="1" t="n">
        <f aca="false">BH63</f>
        <v>0</v>
      </c>
      <c r="AF153" s="1" t="n">
        <f aca="false">BI63</f>
        <v>0</v>
      </c>
      <c r="AG153" s="1" t="n">
        <f aca="false">BJ63</f>
        <v>0</v>
      </c>
      <c r="AH153" s="1" t="n">
        <f aca="false">BK63</f>
        <v>0</v>
      </c>
      <c r="AI153" s="1" t="n">
        <f aca="false">BL63</f>
        <v>0</v>
      </c>
      <c r="AL153" s="1" t="n">
        <f aca="false">BN58</f>
        <v>2</v>
      </c>
      <c r="AM153" s="1" t="n">
        <f aca="false">BO58</f>
        <v>0</v>
      </c>
      <c r="AN153" s="1" t="n">
        <f aca="false">BP58</f>
        <v>0</v>
      </c>
      <c r="AO153" s="1" t="n">
        <f aca="false">BQ58</f>
        <v>0</v>
      </c>
      <c r="AP153" s="1" t="n">
        <f aca="false">BR58</f>
        <v>0</v>
      </c>
      <c r="AQ153" s="1" t="n">
        <f aca="false">BS58</f>
        <v>0</v>
      </c>
      <c r="AR153" s="1" t="n">
        <f aca="false">BT58</f>
        <v>0</v>
      </c>
      <c r="AS153" s="1" t="n">
        <f aca="false">BU58</f>
        <v>0</v>
      </c>
      <c r="AT153" s="1" t="n">
        <f aca="false">BV58</f>
        <v>0</v>
      </c>
      <c r="AU153" s="1" t="n">
        <f aca="false">BW58</f>
        <v>0</v>
      </c>
      <c r="AV153" s="1" t="n">
        <f aca="false">BX58</f>
        <v>0</v>
      </c>
      <c r="AW153" s="1" t="n">
        <f aca="false">BY58</f>
        <v>0</v>
      </c>
      <c r="AY153" s="1"/>
      <c r="AZ153" s="137" t="s">
        <v>141</v>
      </c>
      <c r="BA153" s="266" t="n">
        <f aca="false">BN147+CA147</f>
        <v>9</v>
      </c>
      <c r="BB153" s="266" t="n">
        <f aca="false">BO147+CB147</f>
        <v>1</v>
      </c>
      <c r="BC153" s="266" t="n">
        <f aca="false">BP147+CC147</f>
        <v>0</v>
      </c>
      <c r="BD153" s="266" t="n">
        <f aca="false">BQ147+CD147</f>
        <v>0</v>
      </c>
      <c r="BE153" s="266" t="n">
        <f aca="false">BR147+CE147</f>
        <v>0</v>
      </c>
      <c r="BF153" s="266" t="n">
        <f aca="false">BS147+CF147</f>
        <v>0</v>
      </c>
      <c r="BG153" s="266" t="n">
        <f aca="false">BT147+CG147</f>
        <v>0</v>
      </c>
      <c r="BH153" s="266" t="n">
        <f aca="false">BU147+CH147</f>
        <v>0</v>
      </c>
      <c r="BI153" s="266" t="n">
        <f aca="false">BV147+CI147</f>
        <v>0</v>
      </c>
      <c r="BJ153" s="266" t="n">
        <f aca="false">BW147+CJ147</f>
        <v>0</v>
      </c>
      <c r="BK153" s="266" t="n">
        <f aca="false">BX147+CK147</f>
        <v>0</v>
      </c>
      <c r="BL153" s="266" t="n">
        <f aca="false">BY147+CL147</f>
        <v>0</v>
      </c>
      <c r="BM153" s="192"/>
      <c r="BN153" s="266" t="n">
        <v>0</v>
      </c>
      <c r="BO153" s="266" t="n">
        <v>0</v>
      </c>
      <c r="BP153" s="266" t="n">
        <v>0</v>
      </c>
      <c r="BQ153" s="266" t="n">
        <v>0</v>
      </c>
      <c r="BR153" s="266" t="n">
        <v>0</v>
      </c>
      <c r="BS153" s="266" t="n">
        <v>0</v>
      </c>
      <c r="BT153" s="266" t="n">
        <v>0</v>
      </c>
      <c r="BU153" s="266" t="n">
        <v>0</v>
      </c>
      <c r="BV153" s="266" t="n">
        <v>0</v>
      </c>
      <c r="BW153" s="266" t="n">
        <v>0</v>
      </c>
      <c r="BX153" s="266" t="n">
        <v>0</v>
      </c>
      <c r="BY153" s="266" t="n">
        <v>0</v>
      </c>
      <c r="BZ153" s="99"/>
      <c r="CA153" s="267" t="n">
        <v>5</v>
      </c>
      <c r="CB153" s="267" t="n">
        <v>4</v>
      </c>
      <c r="CC153" s="267" t="n">
        <v>0</v>
      </c>
      <c r="CD153" s="267" t="n">
        <v>0</v>
      </c>
      <c r="CE153" s="267" t="n">
        <v>0</v>
      </c>
      <c r="CF153" s="267" t="n">
        <v>0</v>
      </c>
      <c r="CG153" s="267" t="n">
        <v>0</v>
      </c>
      <c r="CH153" s="267" t="n">
        <v>0</v>
      </c>
      <c r="CI153" s="267" t="n">
        <v>0</v>
      </c>
      <c r="CJ153" s="267" t="n">
        <v>0</v>
      </c>
      <c r="CK153" s="267" t="n">
        <v>0</v>
      </c>
      <c r="CL153" s="267" t="n">
        <v>0</v>
      </c>
    </row>
    <row r="154" s="112" customFormat="true" ht="12.75" hidden="false" customHeight="false" outlineLevel="0" collapsed="false">
      <c r="A154" s="132" t="s">
        <v>101</v>
      </c>
      <c r="B154" s="139" t="n">
        <f aca="false">X162</f>
        <v>101</v>
      </c>
      <c r="C154" s="140" t="n">
        <f aca="false">AL162</f>
        <v>1</v>
      </c>
      <c r="D154" s="139" t="n">
        <f aca="false">Y162</f>
        <v>13</v>
      </c>
      <c r="E154" s="140" t="n">
        <f aca="false">AM162</f>
        <v>0</v>
      </c>
      <c r="F154" s="139" t="n">
        <f aca="false">Z162</f>
        <v>0</v>
      </c>
      <c r="G154" s="140" t="n">
        <f aca="false">AN162</f>
        <v>0</v>
      </c>
      <c r="H154" s="139" t="n">
        <f aca="false">AA162</f>
        <v>0</v>
      </c>
      <c r="I154" s="140" t="n">
        <f aca="false">AO162</f>
        <v>0</v>
      </c>
      <c r="J154" s="139" t="n">
        <f aca="false">AB162</f>
        <v>0</v>
      </c>
      <c r="K154" s="140" t="n">
        <f aca="false">AP162</f>
        <v>0</v>
      </c>
      <c r="L154" s="139" t="n">
        <f aca="false">AC162</f>
        <v>0</v>
      </c>
      <c r="M154" s="140" t="n">
        <f aca="false">AQ162</f>
        <v>0</v>
      </c>
      <c r="N154" s="139" t="n">
        <f aca="false">AD162</f>
        <v>0</v>
      </c>
      <c r="O154" s="140" t="n">
        <f aca="false">AR162</f>
        <v>0</v>
      </c>
      <c r="P154" s="139" t="n">
        <f aca="false">AE162</f>
        <v>0</v>
      </c>
      <c r="Q154" s="140" t="n">
        <f aca="false">AS162</f>
        <v>0</v>
      </c>
      <c r="R154" s="139" t="n">
        <f aca="false">SUM(AF162:AI162)</f>
        <v>0</v>
      </c>
      <c r="S154" s="140" t="n">
        <f aca="false">SUM(AT162:AW162)</f>
        <v>0</v>
      </c>
      <c r="T154" s="139" t="n">
        <f aca="false">SUM(B154,D154,F154,H154,J154,L154,N154,P154,R154,)</f>
        <v>114</v>
      </c>
      <c r="U154" s="140" t="n">
        <f aca="false">SUM(C154,E154,G154,I154,K154,M154,O154,Q154,S154)</f>
        <v>1</v>
      </c>
      <c r="V154" s="136"/>
      <c r="W154" s="111"/>
      <c r="X154" s="1" t="n">
        <f aca="false">BA64</f>
        <v>186</v>
      </c>
      <c r="Y154" s="1" t="n">
        <f aca="false">BB64</f>
        <v>26</v>
      </c>
      <c r="Z154" s="1" t="n">
        <f aca="false">BC64</f>
        <v>0</v>
      </c>
      <c r="AA154" s="1" t="n">
        <f aca="false">BD64</f>
        <v>0</v>
      </c>
      <c r="AB154" s="1" t="n">
        <f aca="false">BE64</f>
        <v>0</v>
      </c>
      <c r="AC154" s="1" t="n">
        <f aca="false">BF64</f>
        <v>0</v>
      </c>
      <c r="AD154" s="1" t="n">
        <f aca="false">BG64</f>
        <v>0</v>
      </c>
      <c r="AE154" s="1" t="n">
        <f aca="false">BH64</f>
        <v>0</v>
      </c>
      <c r="AF154" s="1" t="n">
        <f aca="false">BI64</f>
        <v>0</v>
      </c>
      <c r="AG154" s="1" t="n">
        <f aca="false">BJ64</f>
        <v>0</v>
      </c>
      <c r="AH154" s="1" t="n">
        <f aca="false">BK64</f>
        <v>0</v>
      </c>
      <c r="AI154" s="1" t="n">
        <f aca="false">BL64</f>
        <v>0</v>
      </c>
      <c r="AL154" s="1" t="n">
        <f aca="false">BN59</f>
        <v>9</v>
      </c>
      <c r="AM154" s="1" t="n">
        <f aca="false">BO59</f>
        <v>1</v>
      </c>
      <c r="AN154" s="1" t="n">
        <f aca="false">BP59</f>
        <v>0</v>
      </c>
      <c r="AO154" s="1" t="n">
        <f aca="false">BQ59</f>
        <v>0</v>
      </c>
      <c r="AP154" s="1" t="n">
        <f aca="false">BR59</f>
        <v>0</v>
      </c>
      <c r="AQ154" s="1" t="n">
        <f aca="false">BS59</f>
        <v>0</v>
      </c>
      <c r="AR154" s="1" t="n">
        <f aca="false">BT59</f>
        <v>0</v>
      </c>
      <c r="AS154" s="1" t="n">
        <f aca="false">BU59</f>
        <v>0</v>
      </c>
      <c r="AT154" s="1" t="n">
        <f aca="false">BV59</f>
        <v>0</v>
      </c>
      <c r="AU154" s="1" t="n">
        <f aca="false">BW59</f>
        <v>0</v>
      </c>
      <c r="AV154" s="1" t="n">
        <f aca="false">BX59</f>
        <v>0</v>
      </c>
      <c r="AW154" s="1" t="n">
        <f aca="false">BY59</f>
        <v>0</v>
      </c>
      <c r="AY154" s="1"/>
      <c r="BA154" s="266" t="n">
        <f aca="false">BN148+CA148</f>
        <v>6</v>
      </c>
      <c r="BB154" s="266" t="n">
        <f aca="false">BO148+CB148</f>
        <v>2</v>
      </c>
      <c r="BC154" s="266" t="n">
        <f aca="false">BP148+CC148</f>
        <v>0</v>
      </c>
      <c r="BD154" s="266" t="n">
        <f aca="false">BQ148+CD148</f>
        <v>0</v>
      </c>
      <c r="BE154" s="266" t="n">
        <f aca="false">BR148+CE148</f>
        <v>0</v>
      </c>
      <c r="BF154" s="266" t="n">
        <f aca="false">BS148+CF148</f>
        <v>0</v>
      </c>
      <c r="BG154" s="266" t="n">
        <f aca="false">BT148+CG148</f>
        <v>0</v>
      </c>
      <c r="BH154" s="266" t="n">
        <f aca="false">BU148+CH148</f>
        <v>0</v>
      </c>
      <c r="BI154" s="266" t="n">
        <f aca="false">BV148+CI148</f>
        <v>0</v>
      </c>
      <c r="BJ154" s="266" t="n">
        <f aca="false">BW148+CJ148</f>
        <v>0</v>
      </c>
      <c r="BK154" s="266" t="n">
        <f aca="false">BX148+CK148</f>
        <v>0</v>
      </c>
      <c r="BL154" s="266" t="n">
        <f aca="false">BY148+CL148</f>
        <v>0</v>
      </c>
      <c r="BM154" s="192"/>
      <c r="BN154" s="266" t="n">
        <v>0</v>
      </c>
      <c r="BO154" s="266" t="n">
        <v>0</v>
      </c>
      <c r="BP154" s="266" t="n">
        <v>0</v>
      </c>
      <c r="BQ154" s="266" t="n">
        <v>0</v>
      </c>
      <c r="BR154" s="266" t="n">
        <v>0</v>
      </c>
      <c r="BS154" s="266" t="n">
        <v>0</v>
      </c>
      <c r="BT154" s="266" t="n">
        <v>0</v>
      </c>
      <c r="BU154" s="266" t="n">
        <v>0</v>
      </c>
      <c r="BV154" s="266" t="n">
        <v>0</v>
      </c>
      <c r="BW154" s="266" t="n">
        <v>0</v>
      </c>
      <c r="BX154" s="266" t="n">
        <v>0</v>
      </c>
      <c r="BY154" s="266" t="n">
        <v>0</v>
      </c>
      <c r="BZ154" s="99"/>
      <c r="CA154" s="267" t="n">
        <v>6</v>
      </c>
      <c r="CB154" s="267" t="n">
        <v>8</v>
      </c>
      <c r="CC154" s="267" t="n">
        <v>0</v>
      </c>
      <c r="CD154" s="267" t="n">
        <v>0</v>
      </c>
      <c r="CE154" s="267" t="n">
        <v>0</v>
      </c>
      <c r="CF154" s="267" t="n">
        <v>0</v>
      </c>
      <c r="CG154" s="267" t="n">
        <v>0</v>
      </c>
      <c r="CH154" s="267" t="n">
        <v>0</v>
      </c>
      <c r="CI154" s="267" t="n">
        <v>0</v>
      </c>
      <c r="CJ154" s="267" t="n">
        <v>0</v>
      </c>
      <c r="CK154" s="267" t="n">
        <v>0</v>
      </c>
      <c r="CL154" s="267" t="n">
        <v>0</v>
      </c>
    </row>
    <row r="155" s="112" customFormat="true" ht="12.75" hidden="false" customHeight="false" outlineLevel="0" collapsed="false">
      <c r="A155" s="132" t="s">
        <v>102</v>
      </c>
      <c r="B155" s="139" t="n">
        <f aca="false">X164</f>
        <v>83</v>
      </c>
      <c r="C155" s="140" t="n">
        <f aca="false">AL164</f>
        <v>0</v>
      </c>
      <c r="D155" s="139" t="n">
        <f aca="false">Y164</f>
        <v>9</v>
      </c>
      <c r="E155" s="140" t="n">
        <f aca="false">AM164</f>
        <v>0</v>
      </c>
      <c r="F155" s="139" t="n">
        <f aca="false">Z164</f>
        <v>0</v>
      </c>
      <c r="G155" s="140" t="n">
        <f aca="false">AN164</f>
        <v>0</v>
      </c>
      <c r="H155" s="139" t="n">
        <f aca="false">AA164</f>
        <v>0</v>
      </c>
      <c r="I155" s="140" t="n">
        <f aca="false">AO164</f>
        <v>0</v>
      </c>
      <c r="J155" s="139" t="n">
        <f aca="false">AB164</f>
        <v>0</v>
      </c>
      <c r="K155" s="140" t="n">
        <f aca="false">AP164</f>
        <v>0</v>
      </c>
      <c r="L155" s="139" t="n">
        <f aca="false">AC164</f>
        <v>0</v>
      </c>
      <c r="M155" s="140" t="n">
        <f aca="false">AQ164</f>
        <v>0</v>
      </c>
      <c r="N155" s="139" t="n">
        <f aca="false">AD164</f>
        <v>0</v>
      </c>
      <c r="O155" s="140" t="n">
        <f aca="false">AR164</f>
        <v>0</v>
      </c>
      <c r="P155" s="139" t="n">
        <f aca="false">AE164</f>
        <v>0</v>
      </c>
      <c r="Q155" s="140" t="n">
        <f aca="false">AS164</f>
        <v>0</v>
      </c>
      <c r="R155" s="139" t="n">
        <f aca="false">SUM(AF164:AI164)</f>
        <v>0</v>
      </c>
      <c r="S155" s="140" t="n">
        <f aca="false">SUM(AT164:AW164)</f>
        <v>0</v>
      </c>
      <c r="T155" s="139" t="n">
        <f aca="false">SUM(B155,D155,F155,H155,J155,L155,N155,P155,R155,)</f>
        <v>92</v>
      </c>
      <c r="U155" s="140" t="n">
        <f aca="false">SUM(C155,E155,G155,I155,K155,M155,O155,Q155,S155)</f>
        <v>0</v>
      </c>
      <c r="V155" s="136"/>
      <c r="W155" s="111"/>
      <c r="X155" s="1" t="n">
        <f aca="false">BA65</f>
        <v>177</v>
      </c>
      <c r="Y155" s="1" t="n">
        <f aca="false">BB65</f>
        <v>23</v>
      </c>
      <c r="Z155" s="1" t="n">
        <f aca="false">BC65</f>
        <v>2</v>
      </c>
      <c r="AA155" s="1" t="n">
        <f aca="false">BD65</f>
        <v>0</v>
      </c>
      <c r="AB155" s="1" t="n">
        <f aca="false">BE65</f>
        <v>0</v>
      </c>
      <c r="AC155" s="1" t="n">
        <f aca="false">BF65</f>
        <v>0</v>
      </c>
      <c r="AD155" s="1" t="n">
        <f aca="false">BG65</f>
        <v>0</v>
      </c>
      <c r="AE155" s="1" t="n">
        <f aca="false">BH65</f>
        <v>0</v>
      </c>
      <c r="AF155" s="1" t="n">
        <f aca="false">BI65</f>
        <v>0</v>
      </c>
      <c r="AG155" s="1" t="n">
        <f aca="false">BJ65</f>
        <v>0</v>
      </c>
      <c r="AH155" s="1" t="n">
        <f aca="false">BK65</f>
        <v>0</v>
      </c>
      <c r="AI155" s="1" t="n">
        <f aca="false">BL65</f>
        <v>0</v>
      </c>
      <c r="AL155" s="1" t="n">
        <f aca="false">BN60</f>
        <v>4</v>
      </c>
      <c r="AM155" s="1" t="n">
        <f aca="false">BO60</f>
        <v>0</v>
      </c>
      <c r="AN155" s="1" t="n">
        <f aca="false">BP60</f>
        <v>0</v>
      </c>
      <c r="AO155" s="1" t="n">
        <f aca="false">BQ60</f>
        <v>0</v>
      </c>
      <c r="AP155" s="1" t="n">
        <f aca="false">BR60</f>
        <v>0</v>
      </c>
      <c r="AQ155" s="1" t="n">
        <f aca="false">BS60</f>
        <v>0</v>
      </c>
      <c r="AR155" s="1" t="n">
        <f aca="false">BT60</f>
        <v>0</v>
      </c>
      <c r="AS155" s="1" t="n">
        <f aca="false">BU60</f>
        <v>0</v>
      </c>
      <c r="AT155" s="1" t="n">
        <f aca="false">BV60</f>
        <v>0</v>
      </c>
      <c r="AU155" s="1" t="n">
        <f aca="false">BW60</f>
        <v>0</v>
      </c>
      <c r="AV155" s="1" t="n">
        <f aca="false">BX60</f>
        <v>0</v>
      </c>
      <c r="AW155" s="1" t="n">
        <f aca="false">BY60</f>
        <v>0</v>
      </c>
      <c r="AY155" s="1"/>
      <c r="BA155" s="266" t="n">
        <f aca="false">BN149+CA149</f>
        <v>5</v>
      </c>
      <c r="BB155" s="266" t="n">
        <f aca="false">BO149+CB149</f>
        <v>2</v>
      </c>
      <c r="BC155" s="266" t="n">
        <f aca="false">BP149+CC149</f>
        <v>0</v>
      </c>
      <c r="BD155" s="266" t="n">
        <f aca="false">BQ149+CD149</f>
        <v>0</v>
      </c>
      <c r="BE155" s="266" t="n">
        <f aca="false">BR149+CE149</f>
        <v>0</v>
      </c>
      <c r="BF155" s="266" t="n">
        <f aca="false">BS149+CF149</f>
        <v>0</v>
      </c>
      <c r="BG155" s="266" t="n">
        <f aca="false">BT149+CG149</f>
        <v>0</v>
      </c>
      <c r="BH155" s="266" t="n">
        <f aca="false">BU149+CH149</f>
        <v>0</v>
      </c>
      <c r="BI155" s="266" t="n">
        <f aca="false">BV149+CI149</f>
        <v>0</v>
      </c>
      <c r="BJ155" s="266" t="n">
        <f aca="false">BW149+CJ149</f>
        <v>0</v>
      </c>
      <c r="BK155" s="266" t="n">
        <f aca="false">BX149+CK149</f>
        <v>0</v>
      </c>
      <c r="BL155" s="266" t="n">
        <f aca="false">BY149+CL149</f>
        <v>0</v>
      </c>
      <c r="BM155" s="192"/>
      <c r="BN155" s="266" t="n">
        <v>0</v>
      </c>
      <c r="BO155" s="266" t="n">
        <v>0</v>
      </c>
      <c r="BP155" s="266" t="n">
        <v>0</v>
      </c>
      <c r="BQ155" s="266" t="n">
        <v>0</v>
      </c>
      <c r="BR155" s="266" t="n">
        <v>0</v>
      </c>
      <c r="BS155" s="266" t="n">
        <v>0</v>
      </c>
      <c r="BT155" s="266" t="n">
        <v>0</v>
      </c>
      <c r="BU155" s="266" t="n">
        <v>0</v>
      </c>
      <c r="BV155" s="266" t="n">
        <v>0</v>
      </c>
      <c r="BW155" s="266" t="n">
        <v>0</v>
      </c>
      <c r="BX155" s="266" t="n">
        <v>0</v>
      </c>
      <c r="BY155" s="266" t="n">
        <v>0</v>
      </c>
      <c r="BZ155" s="99"/>
      <c r="CA155" s="267" t="n">
        <v>24</v>
      </c>
      <c r="CB155" s="267" t="n">
        <v>5</v>
      </c>
      <c r="CC155" s="267" t="n">
        <v>0</v>
      </c>
      <c r="CD155" s="267" t="n">
        <v>0</v>
      </c>
      <c r="CE155" s="267" t="n">
        <v>0</v>
      </c>
      <c r="CF155" s="267" t="n">
        <v>0</v>
      </c>
      <c r="CG155" s="267" t="n">
        <v>0</v>
      </c>
      <c r="CH155" s="267" t="n">
        <v>0</v>
      </c>
      <c r="CI155" s="267" t="n">
        <v>0</v>
      </c>
      <c r="CJ155" s="267" t="n">
        <v>0</v>
      </c>
      <c r="CK155" s="267" t="n">
        <v>0</v>
      </c>
      <c r="CL155" s="267" t="n">
        <v>0</v>
      </c>
    </row>
    <row r="156" s="112" customFormat="true" ht="12.75" hidden="false" customHeight="false" outlineLevel="0" collapsed="false">
      <c r="A156" s="132" t="s">
        <v>103</v>
      </c>
      <c r="B156" s="139" t="n">
        <f aca="false">X165</f>
        <v>100</v>
      </c>
      <c r="C156" s="140" t="n">
        <f aca="false">AL165</f>
        <v>5</v>
      </c>
      <c r="D156" s="139" t="n">
        <f aca="false">Y165</f>
        <v>17</v>
      </c>
      <c r="E156" s="140" t="n">
        <f aca="false">AM165</f>
        <v>0</v>
      </c>
      <c r="F156" s="139" t="n">
        <f aca="false">Z165</f>
        <v>0</v>
      </c>
      <c r="G156" s="140" t="n">
        <f aca="false">AN165</f>
        <v>0</v>
      </c>
      <c r="H156" s="139" t="n">
        <f aca="false">AA165</f>
        <v>0</v>
      </c>
      <c r="I156" s="140" t="n">
        <f aca="false">AO165</f>
        <v>0</v>
      </c>
      <c r="J156" s="139" t="n">
        <f aca="false">AB165</f>
        <v>0</v>
      </c>
      <c r="K156" s="140" t="n">
        <f aca="false">AP165</f>
        <v>0</v>
      </c>
      <c r="L156" s="139" t="n">
        <f aca="false">AC165</f>
        <v>0</v>
      </c>
      <c r="M156" s="140" t="n">
        <f aca="false">AQ165</f>
        <v>0</v>
      </c>
      <c r="N156" s="139" t="n">
        <f aca="false">AD165</f>
        <v>0</v>
      </c>
      <c r="O156" s="140" t="n">
        <f aca="false">AR165</f>
        <v>0</v>
      </c>
      <c r="P156" s="139" t="n">
        <f aca="false">AE165</f>
        <v>0</v>
      </c>
      <c r="Q156" s="140" t="n">
        <f aca="false">AS165</f>
        <v>0</v>
      </c>
      <c r="R156" s="139" t="n">
        <f aca="false">SUM(AF165:AI165)</f>
        <v>0</v>
      </c>
      <c r="S156" s="140" t="n">
        <f aca="false">SUM(AT165:AW165)</f>
        <v>0</v>
      </c>
      <c r="T156" s="139" t="n">
        <f aca="false">SUM(B156,D156,F156,H156,J156,L156,N156,P156,R156,)</f>
        <v>117</v>
      </c>
      <c r="U156" s="140" t="n">
        <f aca="false">SUM(C156,E156,G156,I156,K156,M156,O156,Q156,S156)</f>
        <v>5</v>
      </c>
      <c r="V156" s="136"/>
      <c r="W156" s="111"/>
      <c r="X156" s="1" t="n">
        <f aca="false">BA66</f>
        <v>74</v>
      </c>
      <c r="Y156" s="1" t="n">
        <f aca="false">BB66</f>
        <v>14</v>
      </c>
      <c r="Z156" s="1" t="n">
        <f aca="false">BC66</f>
        <v>0</v>
      </c>
      <c r="AA156" s="1" t="n">
        <f aca="false">BD66</f>
        <v>0</v>
      </c>
      <c r="AB156" s="1" t="n">
        <f aca="false">BE66</f>
        <v>0</v>
      </c>
      <c r="AC156" s="1" t="n">
        <f aca="false">BF66</f>
        <v>0</v>
      </c>
      <c r="AD156" s="1" t="n">
        <f aca="false">BG66</f>
        <v>0</v>
      </c>
      <c r="AE156" s="1" t="n">
        <f aca="false">BH66</f>
        <v>0</v>
      </c>
      <c r="AF156" s="1" t="n">
        <f aca="false">BI66</f>
        <v>0</v>
      </c>
      <c r="AG156" s="1" t="n">
        <f aca="false">BJ66</f>
        <v>0</v>
      </c>
      <c r="AH156" s="1" t="n">
        <f aca="false">BK66</f>
        <v>0</v>
      </c>
      <c r="AI156" s="1" t="n">
        <f aca="false">BL66</f>
        <v>0</v>
      </c>
      <c r="AL156" s="1" t="n">
        <f aca="false">BN61</f>
        <v>2</v>
      </c>
      <c r="AM156" s="1" t="n">
        <f aca="false">BO61</f>
        <v>0</v>
      </c>
      <c r="AN156" s="1" t="n">
        <f aca="false">BP61</f>
        <v>0</v>
      </c>
      <c r="AO156" s="1" t="n">
        <f aca="false">BQ61</f>
        <v>0</v>
      </c>
      <c r="AP156" s="1" t="n">
        <f aca="false">BR61</f>
        <v>0</v>
      </c>
      <c r="AQ156" s="1" t="n">
        <f aca="false">BS61</f>
        <v>0</v>
      </c>
      <c r="AR156" s="1" t="n">
        <f aca="false">BT61</f>
        <v>0</v>
      </c>
      <c r="AS156" s="1" t="n">
        <f aca="false">BU61</f>
        <v>0</v>
      </c>
      <c r="AT156" s="1" t="n">
        <f aca="false">BV61</f>
        <v>0</v>
      </c>
      <c r="AU156" s="1" t="n">
        <f aca="false">BW61</f>
        <v>0</v>
      </c>
      <c r="AV156" s="1" t="n">
        <f aca="false">BX61</f>
        <v>0</v>
      </c>
      <c r="AW156" s="1" t="n">
        <f aca="false">BY61</f>
        <v>0</v>
      </c>
      <c r="AY156" s="1"/>
      <c r="BA156" s="266" t="n">
        <f aca="false">BN150+CA150</f>
        <v>3</v>
      </c>
      <c r="BB156" s="266" t="n">
        <f aca="false">BO150+CB150</f>
        <v>0</v>
      </c>
      <c r="BC156" s="266" t="n">
        <f aca="false">BP150+CC150</f>
        <v>0</v>
      </c>
      <c r="BD156" s="266" t="n">
        <f aca="false">BQ150+CD150</f>
        <v>0</v>
      </c>
      <c r="BE156" s="266" t="n">
        <f aca="false">BR150+CE150</f>
        <v>0</v>
      </c>
      <c r="BF156" s="266" t="n">
        <f aca="false">BS150+CF150</f>
        <v>0</v>
      </c>
      <c r="BG156" s="266" t="n">
        <f aca="false">BT150+CG150</f>
        <v>0</v>
      </c>
      <c r="BH156" s="266" t="n">
        <f aca="false">BU150+CH150</f>
        <v>0</v>
      </c>
      <c r="BI156" s="266" t="n">
        <f aca="false">BV150+CI150</f>
        <v>0</v>
      </c>
      <c r="BJ156" s="266" t="n">
        <f aca="false">BW150+CJ150</f>
        <v>0</v>
      </c>
      <c r="BK156" s="266" t="n">
        <f aca="false">BX150+CK150</f>
        <v>0</v>
      </c>
      <c r="BL156" s="266" t="n">
        <f aca="false">BY150+CL150</f>
        <v>0</v>
      </c>
      <c r="BM156" s="192"/>
      <c r="BN156" s="266" t="n">
        <v>0</v>
      </c>
      <c r="BO156" s="266" t="n">
        <v>0</v>
      </c>
      <c r="BP156" s="266" t="n">
        <v>0</v>
      </c>
      <c r="BQ156" s="266" t="n">
        <v>0</v>
      </c>
      <c r="BR156" s="266" t="n">
        <v>0</v>
      </c>
      <c r="BS156" s="266" t="n">
        <v>0</v>
      </c>
      <c r="BT156" s="266" t="n">
        <v>0</v>
      </c>
      <c r="BU156" s="266" t="n">
        <v>0</v>
      </c>
      <c r="BV156" s="266" t="n">
        <v>0</v>
      </c>
      <c r="BW156" s="266" t="n">
        <v>0</v>
      </c>
      <c r="BX156" s="266" t="n">
        <v>0</v>
      </c>
      <c r="BY156" s="266" t="n">
        <v>0</v>
      </c>
      <c r="BZ156" s="99"/>
      <c r="CA156" s="267" t="n">
        <v>36</v>
      </c>
      <c r="CB156" s="267" t="n">
        <v>7</v>
      </c>
      <c r="CC156" s="267" t="n">
        <v>0</v>
      </c>
      <c r="CD156" s="267" t="n">
        <v>0</v>
      </c>
      <c r="CE156" s="267" t="n">
        <v>0</v>
      </c>
      <c r="CF156" s="267" t="n">
        <v>0</v>
      </c>
      <c r="CG156" s="267" t="n">
        <v>0</v>
      </c>
      <c r="CH156" s="267" t="n">
        <v>0</v>
      </c>
      <c r="CI156" s="267" t="n">
        <v>0</v>
      </c>
      <c r="CJ156" s="267" t="n">
        <v>0</v>
      </c>
      <c r="CK156" s="267" t="n">
        <v>0</v>
      </c>
      <c r="CL156" s="267" t="n">
        <v>0</v>
      </c>
    </row>
    <row r="157" s="112" customFormat="true" ht="12.75" hidden="false" customHeight="false" outlineLevel="0" collapsed="false">
      <c r="A157" s="132" t="s">
        <v>104</v>
      </c>
      <c r="B157" s="139" t="n">
        <f aca="false">X166</f>
        <v>43</v>
      </c>
      <c r="C157" s="140" t="n">
        <f aca="false">AL166</f>
        <v>0</v>
      </c>
      <c r="D157" s="139" t="n">
        <f aca="false">Y166</f>
        <v>10</v>
      </c>
      <c r="E157" s="140" t="n">
        <f aca="false">AM166</f>
        <v>1</v>
      </c>
      <c r="F157" s="139" t="n">
        <f aca="false">Z166</f>
        <v>1</v>
      </c>
      <c r="G157" s="140" t="n">
        <f aca="false">AN166</f>
        <v>0</v>
      </c>
      <c r="H157" s="139" t="n">
        <f aca="false">AA166</f>
        <v>0</v>
      </c>
      <c r="I157" s="140" t="n">
        <f aca="false">AO166</f>
        <v>0</v>
      </c>
      <c r="J157" s="139" t="n">
        <f aca="false">AB166</f>
        <v>0</v>
      </c>
      <c r="K157" s="140" t="n">
        <f aca="false">AP166</f>
        <v>0</v>
      </c>
      <c r="L157" s="139" t="n">
        <f aca="false">AC166</f>
        <v>0</v>
      </c>
      <c r="M157" s="140" t="n">
        <f aca="false">AQ166</f>
        <v>0</v>
      </c>
      <c r="N157" s="139" t="n">
        <f aca="false">AD166</f>
        <v>0</v>
      </c>
      <c r="O157" s="140" t="n">
        <f aca="false">AR166</f>
        <v>0</v>
      </c>
      <c r="P157" s="139" t="n">
        <f aca="false">AE166</f>
        <v>0</v>
      </c>
      <c r="Q157" s="140" t="n">
        <f aca="false">AS166</f>
        <v>0</v>
      </c>
      <c r="R157" s="139" t="n">
        <f aca="false">SUM(AF166:AI166)</f>
        <v>0</v>
      </c>
      <c r="S157" s="140" t="n">
        <f aca="false">SUM(AT166:AW166)</f>
        <v>0</v>
      </c>
      <c r="T157" s="139" t="n">
        <f aca="false">SUM(B157,D157,F157,H157,J157,L157,N157,P157,R157,)</f>
        <v>54</v>
      </c>
      <c r="U157" s="140" t="n">
        <f aca="false">SUM(C157,E157,G157,I157,K157,M157,O157,Q157,S157)</f>
        <v>1</v>
      </c>
      <c r="V157" s="136"/>
      <c r="W157" s="111"/>
      <c r="X157" s="1" t="n">
        <f aca="false">BA67</f>
        <v>86</v>
      </c>
      <c r="Y157" s="1" t="n">
        <f aca="false">BB67</f>
        <v>18</v>
      </c>
      <c r="Z157" s="1" t="n">
        <f aca="false">BC67</f>
        <v>1</v>
      </c>
      <c r="AA157" s="1" t="n">
        <f aca="false">BD67</f>
        <v>0</v>
      </c>
      <c r="AB157" s="1" t="n">
        <f aca="false">BE67</f>
        <v>0</v>
      </c>
      <c r="AC157" s="1" t="n">
        <f aca="false">BF67</f>
        <v>0</v>
      </c>
      <c r="AD157" s="1" t="n">
        <f aca="false">BG67</f>
        <v>0</v>
      </c>
      <c r="AE157" s="1" t="n">
        <f aca="false">BH67</f>
        <v>0</v>
      </c>
      <c r="AF157" s="1" t="n">
        <f aca="false">BI67</f>
        <v>0</v>
      </c>
      <c r="AG157" s="1" t="n">
        <f aca="false">BJ67</f>
        <v>0</v>
      </c>
      <c r="AH157" s="1" t="n">
        <f aca="false">BK67</f>
        <v>0</v>
      </c>
      <c r="AI157" s="1" t="n">
        <f aca="false">BL67</f>
        <v>0</v>
      </c>
      <c r="AL157" s="1" t="n">
        <f aca="false">BN62</f>
        <v>3</v>
      </c>
      <c r="AM157" s="1" t="n">
        <f aca="false">BO62</f>
        <v>0</v>
      </c>
      <c r="AN157" s="1" t="n">
        <f aca="false">BP62</f>
        <v>0</v>
      </c>
      <c r="AO157" s="1" t="n">
        <f aca="false">BQ62</f>
        <v>0</v>
      </c>
      <c r="AP157" s="1" t="n">
        <f aca="false">BR62</f>
        <v>0</v>
      </c>
      <c r="AQ157" s="1" t="n">
        <f aca="false">BS62</f>
        <v>0</v>
      </c>
      <c r="AR157" s="1" t="n">
        <f aca="false">BT62</f>
        <v>0</v>
      </c>
      <c r="AS157" s="1" t="n">
        <f aca="false">BU62</f>
        <v>0</v>
      </c>
      <c r="AT157" s="1" t="n">
        <f aca="false">BV62</f>
        <v>0</v>
      </c>
      <c r="AU157" s="1" t="n">
        <f aca="false">BW62</f>
        <v>0</v>
      </c>
      <c r="AV157" s="1" t="n">
        <f aca="false">BX62</f>
        <v>0</v>
      </c>
      <c r="AW157" s="1" t="n">
        <f aca="false">BY62</f>
        <v>0</v>
      </c>
      <c r="AY157" s="1"/>
      <c r="BA157" s="266" t="n">
        <f aca="false">BN151+CA151</f>
        <v>3</v>
      </c>
      <c r="BB157" s="266" t="n">
        <f aca="false">BO151+CB151</f>
        <v>0</v>
      </c>
      <c r="BC157" s="266" t="n">
        <f aca="false">BP151+CC151</f>
        <v>0</v>
      </c>
      <c r="BD157" s="266" t="n">
        <f aca="false">BQ151+CD151</f>
        <v>0</v>
      </c>
      <c r="BE157" s="266" t="n">
        <f aca="false">BR151+CE151</f>
        <v>0</v>
      </c>
      <c r="BF157" s="266" t="n">
        <f aca="false">BS151+CF151</f>
        <v>0</v>
      </c>
      <c r="BG157" s="266" t="n">
        <f aca="false">BT151+CG151</f>
        <v>0</v>
      </c>
      <c r="BH157" s="266" t="n">
        <f aca="false">BU151+CH151</f>
        <v>0</v>
      </c>
      <c r="BI157" s="266" t="n">
        <f aca="false">BV151+CI151</f>
        <v>0</v>
      </c>
      <c r="BJ157" s="266" t="n">
        <f aca="false">BW151+CJ151</f>
        <v>0</v>
      </c>
      <c r="BK157" s="266" t="n">
        <f aca="false">BX151+CK151</f>
        <v>0</v>
      </c>
      <c r="BL157" s="266" t="n">
        <f aca="false">BY151+CL151</f>
        <v>0</v>
      </c>
      <c r="BM157" s="192"/>
      <c r="BN157" s="266" t="n">
        <v>4</v>
      </c>
      <c r="BO157" s="266" t="n">
        <v>0</v>
      </c>
      <c r="BP157" s="266" t="n">
        <v>0</v>
      </c>
      <c r="BQ157" s="266" t="n">
        <v>0</v>
      </c>
      <c r="BR157" s="266" t="n">
        <v>0</v>
      </c>
      <c r="BS157" s="266" t="n">
        <v>0</v>
      </c>
      <c r="BT157" s="266" t="n">
        <v>0</v>
      </c>
      <c r="BU157" s="266" t="n">
        <v>0</v>
      </c>
      <c r="BV157" s="266" t="n">
        <v>0</v>
      </c>
      <c r="BW157" s="266" t="n">
        <v>0</v>
      </c>
      <c r="BX157" s="266" t="n">
        <v>0</v>
      </c>
      <c r="BY157" s="266" t="n">
        <v>0</v>
      </c>
      <c r="BZ157" s="99"/>
      <c r="CA157" s="267" t="n">
        <v>54</v>
      </c>
      <c r="CB157" s="267" t="n">
        <v>11</v>
      </c>
      <c r="CC157" s="267" t="n">
        <v>1</v>
      </c>
      <c r="CD157" s="267" t="n">
        <v>0</v>
      </c>
      <c r="CE157" s="267" t="n">
        <v>0</v>
      </c>
      <c r="CF157" s="267" t="n">
        <v>0</v>
      </c>
      <c r="CG157" s="267" t="n">
        <v>0</v>
      </c>
      <c r="CH157" s="267" t="n">
        <v>0</v>
      </c>
      <c r="CI157" s="267" t="n">
        <v>0</v>
      </c>
      <c r="CJ157" s="267" t="n">
        <v>0</v>
      </c>
      <c r="CK157" s="267" t="n">
        <v>0</v>
      </c>
      <c r="CL157" s="267" t="n">
        <v>0</v>
      </c>
    </row>
    <row r="158" s="112" customFormat="true" ht="12.75" hidden="false" customHeight="false" outlineLevel="0" collapsed="false">
      <c r="A158" s="132" t="s">
        <v>106</v>
      </c>
      <c r="B158" s="139" t="n">
        <f aca="false">X167</f>
        <v>24</v>
      </c>
      <c r="C158" s="140" t="n">
        <f aca="false">AL167</f>
        <v>0</v>
      </c>
      <c r="D158" s="139" t="n">
        <f aca="false">Y167</f>
        <v>10</v>
      </c>
      <c r="E158" s="140" t="n">
        <f aca="false">AM167</f>
        <v>0</v>
      </c>
      <c r="F158" s="139" t="n">
        <f aca="false">Z167</f>
        <v>0</v>
      </c>
      <c r="G158" s="140" t="n">
        <f aca="false">AN167</f>
        <v>0</v>
      </c>
      <c r="H158" s="139" t="n">
        <f aca="false">AA167</f>
        <v>0</v>
      </c>
      <c r="I158" s="140" t="n">
        <f aca="false">AO167</f>
        <v>0</v>
      </c>
      <c r="J158" s="139" t="n">
        <f aca="false">AB167</f>
        <v>0</v>
      </c>
      <c r="K158" s="140" t="n">
        <f aca="false">AP167</f>
        <v>0</v>
      </c>
      <c r="L158" s="139" t="n">
        <f aca="false">AC167</f>
        <v>0</v>
      </c>
      <c r="M158" s="140" t="n">
        <f aca="false">AQ167</f>
        <v>0</v>
      </c>
      <c r="N158" s="139" t="n">
        <f aca="false">AD167</f>
        <v>0</v>
      </c>
      <c r="O158" s="140" t="n">
        <f aca="false">AR167</f>
        <v>0</v>
      </c>
      <c r="P158" s="139" t="n">
        <f aca="false">AE167</f>
        <v>0</v>
      </c>
      <c r="Q158" s="140" t="n">
        <f aca="false">AS167</f>
        <v>0</v>
      </c>
      <c r="R158" s="139" t="n">
        <f aca="false">SUM(AF167:AI167)</f>
        <v>0</v>
      </c>
      <c r="S158" s="140" t="n">
        <f aca="false">SUM(AT167:AW167)</f>
        <v>0</v>
      </c>
      <c r="T158" s="139" t="n">
        <f aca="false">SUM(B158,D158,F158,H158,J158,L158,N158,P158,R158,)</f>
        <v>34</v>
      </c>
      <c r="U158" s="140" t="n">
        <f aca="false">SUM(C158,E158,G158,I158,K158,M158,O158,Q158,S158)</f>
        <v>0</v>
      </c>
      <c r="V158" s="136"/>
      <c r="W158" s="111"/>
      <c r="X158" s="1" t="n">
        <f aca="false">BA68</f>
        <v>70</v>
      </c>
      <c r="Y158" s="1" t="n">
        <f aca="false">BB68</f>
        <v>21</v>
      </c>
      <c r="Z158" s="1" t="n">
        <f aca="false">BC68</f>
        <v>0</v>
      </c>
      <c r="AA158" s="1" t="n">
        <f aca="false">BD68</f>
        <v>0</v>
      </c>
      <c r="AB158" s="1" t="n">
        <f aca="false">BE68</f>
        <v>0</v>
      </c>
      <c r="AC158" s="1" t="n">
        <f aca="false">BF68</f>
        <v>0</v>
      </c>
      <c r="AD158" s="1" t="n">
        <f aca="false">BG68</f>
        <v>0</v>
      </c>
      <c r="AE158" s="1" t="n">
        <f aca="false">BH68</f>
        <v>0</v>
      </c>
      <c r="AF158" s="1" t="n">
        <f aca="false">BI68</f>
        <v>0</v>
      </c>
      <c r="AG158" s="1" t="n">
        <f aca="false">BJ68</f>
        <v>0</v>
      </c>
      <c r="AH158" s="1" t="n">
        <f aca="false">BK68</f>
        <v>0</v>
      </c>
      <c r="AI158" s="1" t="n">
        <f aca="false">BL68</f>
        <v>0</v>
      </c>
      <c r="AL158" s="1" t="n">
        <f aca="false">BN63</f>
        <v>2</v>
      </c>
      <c r="AM158" s="1" t="n">
        <f aca="false">BO63</f>
        <v>1</v>
      </c>
      <c r="AN158" s="1" t="n">
        <f aca="false">BP63</f>
        <v>0</v>
      </c>
      <c r="AO158" s="1" t="n">
        <f aca="false">BQ63</f>
        <v>0</v>
      </c>
      <c r="AP158" s="1" t="n">
        <f aca="false">BR63</f>
        <v>0</v>
      </c>
      <c r="AQ158" s="1" t="n">
        <f aca="false">BS63</f>
        <v>0</v>
      </c>
      <c r="AR158" s="1" t="n">
        <f aca="false">BT63</f>
        <v>0</v>
      </c>
      <c r="AS158" s="1" t="n">
        <f aca="false">BU63</f>
        <v>0</v>
      </c>
      <c r="AT158" s="1" t="n">
        <f aca="false">BV63</f>
        <v>0</v>
      </c>
      <c r="AU158" s="1" t="n">
        <f aca="false">BW63</f>
        <v>0</v>
      </c>
      <c r="AV158" s="1" t="n">
        <f aca="false">BX63</f>
        <v>0</v>
      </c>
      <c r="AW158" s="1" t="n">
        <f aca="false">BY63</f>
        <v>0</v>
      </c>
      <c r="AY158" s="1"/>
      <c r="BA158" s="266" t="n">
        <f aca="false">BN152+CA152</f>
        <v>1</v>
      </c>
      <c r="BB158" s="266" t="n">
        <f aca="false">BO152+CB152</f>
        <v>3</v>
      </c>
      <c r="BC158" s="266" t="n">
        <f aca="false">BP152+CC152</f>
        <v>0</v>
      </c>
      <c r="BD158" s="266" t="n">
        <f aca="false">BQ152+CD152</f>
        <v>0</v>
      </c>
      <c r="BE158" s="266" t="n">
        <f aca="false">BR152+CE152</f>
        <v>0</v>
      </c>
      <c r="BF158" s="266" t="n">
        <f aca="false">BS152+CF152</f>
        <v>0</v>
      </c>
      <c r="BG158" s="266" t="n">
        <f aca="false">BT152+CG152</f>
        <v>0</v>
      </c>
      <c r="BH158" s="266" t="n">
        <f aca="false">BU152+CH152</f>
        <v>0</v>
      </c>
      <c r="BI158" s="266" t="n">
        <f aca="false">BV152+CI152</f>
        <v>0</v>
      </c>
      <c r="BJ158" s="266" t="n">
        <f aca="false">BW152+CJ152</f>
        <v>0</v>
      </c>
      <c r="BK158" s="266" t="n">
        <f aca="false">BX152+CK152</f>
        <v>0</v>
      </c>
      <c r="BL158" s="266" t="n">
        <f aca="false">BY152+CL152</f>
        <v>0</v>
      </c>
      <c r="BM158" s="192"/>
      <c r="BN158" s="266" t="n">
        <v>4</v>
      </c>
      <c r="BO158" s="266" t="n">
        <v>0</v>
      </c>
      <c r="BP158" s="266" t="n">
        <v>0</v>
      </c>
      <c r="BQ158" s="266" t="n">
        <v>0</v>
      </c>
      <c r="BR158" s="266" t="n">
        <v>0</v>
      </c>
      <c r="BS158" s="266" t="n">
        <v>0</v>
      </c>
      <c r="BT158" s="266" t="n">
        <v>0</v>
      </c>
      <c r="BU158" s="266" t="n">
        <v>0</v>
      </c>
      <c r="BV158" s="266" t="n">
        <v>0</v>
      </c>
      <c r="BW158" s="266" t="n">
        <v>0</v>
      </c>
      <c r="BX158" s="266" t="n">
        <v>0</v>
      </c>
      <c r="BY158" s="266" t="n">
        <v>0</v>
      </c>
      <c r="BZ158" s="99"/>
      <c r="CA158" s="267" t="n">
        <v>80</v>
      </c>
      <c r="CB158" s="267" t="n">
        <v>12</v>
      </c>
      <c r="CC158" s="267" t="n">
        <v>0</v>
      </c>
      <c r="CD158" s="267" t="n">
        <v>0</v>
      </c>
      <c r="CE158" s="267" t="n">
        <v>0</v>
      </c>
      <c r="CF158" s="267" t="n">
        <v>0</v>
      </c>
      <c r="CG158" s="267" t="n">
        <v>0</v>
      </c>
      <c r="CH158" s="267" t="n">
        <v>0</v>
      </c>
      <c r="CI158" s="267" t="n">
        <v>0</v>
      </c>
      <c r="CJ158" s="267" t="n">
        <v>0</v>
      </c>
      <c r="CK158" s="267" t="n">
        <v>0</v>
      </c>
      <c r="CL158" s="267" t="n">
        <v>0</v>
      </c>
    </row>
    <row r="159" s="112" customFormat="true" ht="12.75" hidden="false" customHeight="false" outlineLevel="0" collapsed="false">
      <c r="A159" s="132" t="s">
        <v>107</v>
      </c>
      <c r="B159" s="139" t="n">
        <f aca="false">X168</f>
        <v>11</v>
      </c>
      <c r="C159" s="140" t="n">
        <f aca="false">AL168</f>
        <v>0</v>
      </c>
      <c r="D159" s="139" t="n">
        <f aca="false">Y168</f>
        <v>4</v>
      </c>
      <c r="E159" s="140" t="n">
        <f aca="false">AM168</f>
        <v>0</v>
      </c>
      <c r="F159" s="139" t="n">
        <f aca="false">Z168</f>
        <v>0</v>
      </c>
      <c r="G159" s="140" t="n">
        <f aca="false">AN168</f>
        <v>0</v>
      </c>
      <c r="H159" s="139" t="n">
        <f aca="false">AA168</f>
        <v>0</v>
      </c>
      <c r="I159" s="140" t="n">
        <f aca="false">AO168</f>
        <v>0</v>
      </c>
      <c r="J159" s="139" t="n">
        <f aca="false">AB168</f>
        <v>0</v>
      </c>
      <c r="K159" s="140" t="n">
        <f aca="false">AP168</f>
        <v>0</v>
      </c>
      <c r="L159" s="139" t="n">
        <f aca="false">AC168</f>
        <v>0</v>
      </c>
      <c r="M159" s="140" t="n">
        <f aca="false">AQ168</f>
        <v>0</v>
      </c>
      <c r="N159" s="139" t="n">
        <f aca="false">AD168</f>
        <v>0</v>
      </c>
      <c r="O159" s="140" t="n">
        <f aca="false">AR168</f>
        <v>0</v>
      </c>
      <c r="P159" s="139" t="n">
        <f aca="false">AE168</f>
        <v>0</v>
      </c>
      <c r="Q159" s="140" t="n">
        <f aca="false">AS168</f>
        <v>0</v>
      </c>
      <c r="R159" s="139" t="n">
        <f aca="false">SUM(AF168:AI168)</f>
        <v>0</v>
      </c>
      <c r="S159" s="140" t="n">
        <f aca="false">SUM(AT168:AW168)</f>
        <v>0</v>
      </c>
      <c r="T159" s="139" t="n">
        <f aca="false">SUM(B159,D159,F159,H159,J159,L159,N159,P159,R159,)</f>
        <v>15</v>
      </c>
      <c r="U159" s="140" t="n">
        <f aca="false">SUM(C159,E159,G159,I159,K159,M159,O159,Q159,S159)</f>
        <v>0</v>
      </c>
      <c r="V159" s="136"/>
      <c r="W159" s="111"/>
      <c r="X159" s="1" t="n">
        <f aca="false">BA69</f>
        <v>64</v>
      </c>
      <c r="Y159" s="1" t="n">
        <f aca="false">BB69</f>
        <v>16</v>
      </c>
      <c r="Z159" s="1" t="n">
        <f aca="false">BC69</f>
        <v>0</v>
      </c>
      <c r="AA159" s="1" t="n">
        <f aca="false">BD69</f>
        <v>0</v>
      </c>
      <c r="AB159" s="1" t="n">
        <f aca="false">BE69</f>
        <v>0</v>
      </c>
      <c r="AC159" s="1" t="n">
        <f aca="false">BF69</f>
        <v>0</v>
      </c>
      <c r="AD159" s="1" t="n">
        <f aca="false">BG69</f>
        <v>0</v>
      </c>
      <c r="AE159" s="1" t="n">
        <f aca="false">BH69</f>
        <v>0</v>
      </c>
      <c r="AF159" s="1" t="n">
        <f aca="false">BI69</f>
        <v>0</v>
      </c>
      <c r="AG159" s="1" t="n">
        <f aca="false">BJ69</f>
        <v>0</v>
      </c>
      <c r="AH159" s="1" t="n">
        <f aca="false">BK69</f>
        <v>0</v>
      </c>
      <c r="AI159" s="1" t="n">
        <f aca="false">BL69</f>
        <v>0</v>
      </c>
      <c r="AL159" s="1" t="n">
        <f aca="false">BN64</f>
        <v>0</v>
      </c>
      <c r="AM159" s="1" t="n">
        <f aca="false">BO64</f>
        <v>1</v>
      </c>
      <c r="AN159" s="1" t="n">
        <f aca="false">BP64</f>
        <v>0</v>
      </c>
      <c r="AO159" s="1" t="n">
        <f aca="false">BQ64</f>
        <v>0</v>
      </c>
      <c r="AP159" s="1" t="n">
        <f aca="false">BR64</f>
        <v>0</v>
      </c>
      <c r="AQ159" s="1" t="n">
        <f aca="false">BS64</f>
        <v>0</v>
      </c>
      <c r="AR159" s="1" t="n">
        <f aca="false">BT64</f>
        <v>0</v>
      </c>
      <c r="AS159" s="1" t="n">
        <f aca="false">BU64</f>
        <v>0</v>
      </c>
      <c r="AT159" s="1" t="n">
        <f aca="false">BV64</f>
        <v>0</v>
      </c>
      <c r="AU159" s="1" t="n">
        <f aca="false">BW64</f>
        <v>0</v>
      </c>
      <c r="AV159" s="1" t="n">
        <f aca="false">BX64</f>
        <v>0</v>
      </c>
      <c r="AW159" s="1" t="n">
        <f aca="false">BY64</f>
        <v>0</v>
      </c>
      <c r="AY159" s="1"/>
      <c r="BA159" s="266" t="n">
        <f aca="false">BN153+CA153</f>
        <v>5</v>
      </c>
      <c r="BB159" s="266" t="n">
        <f aca="false">BO153+CB153</f>
        <v>4</v>
      </c>
      <c r="BC159" s="266" t="n">
        <f aca="false">BP153+CC153</f>
        <v>0</v>
      </c>
      <c r="BD159" s="266" t="n">
        <f aca="false">BQ153+CD153</f>
        <v>0</v>
      </c>
      <c r="BE159" s="266" t="n">
        <f aca="false">BR153+CE153</f>
        <v>0</v>
      </c>
      <c r="BF159" s="266" t="n">
        <f aca="false">BS153+CF153</f>
        <v>0</v>
      </c>
      <c r="BG159" s="266" t="n">
        <f aca="false">BT153+CG153</f>
        <v>0</v>
      </c>
      <c r="BH159" s="266" t="n">
        <f aca="false">BU153+CH153</f>
        <v>0</v>
      </c>
      <c r="BI159" s="266" t="n">
        <f aca="false">BV153+CI153</f>
        <v>0</v>
      </c>
      <c r="BJ159" s="266" t="n">
        <f aca="false">BW153+CJ153</f>
        <v>0</v>
      </c>
      <c r="BK159" s="266" t="n">
        <f aca="false">BX153+CK153</f>
        <v>0</v>
      </c>
      <c r="BL159" s="266" t="n">
        <f aca="false">BY153+CL153</f>
        <v>0</v>
      </c>
      <c r="BM159" s="192"/>
      <c r="BN159" s="266" t="n">
        <v>4</v>
      </c>
      <c r="BO159" s="266" t="n">
        <v>0</v>
      </c>
      <c r="BP159" s="266" t="n">
        <v>0</v>
      </c>
      <c r="BQ159" s="266" t="n">
        <v>0</v>
      </c>
      <c r="BR159" s="266" t="n">
        <v>0</v>
      </c>
      <c r="BS159" s="266" t="n">
        <v>0</v>
      </c>
      <c r="BT159" s="266" t="n">
        <v>0</v>
      </c>
      <c r="BU159" s="266" t="n">
        <v>0</v>
      </c>
      <c r="BV159" s="266" t="n">
        <v>0</v>
      </c>
      <c r="BW159" s="266" t="n">
        <v>0</v>
      </c>
      <c r="BX159" s="266" t="n">
        <v>0</v>
      </c>
      <c r="BY159" s="266" t="n">
        <v>0</v>
      </c>
      <c r="BZ159" s="99"/>
      <c r="CA159" s="267" t="n">
        <v>47</v>
      </c>
      <c r="CB159" s="267" t="n">
        <v>6</v>
      </c>
      <c r="CC159" s="267" t="n">
        <v>0</v>
      </c>
      <c r="CD159" s="267" t="n">
        <v>0</v>
      </c>
      <c r="CE159" s="267" t="n">
        <v>0</v>
      </c>
      <c r="CF159" s="267" t="n">
        <v>0</v>
      </c>
      <c r="CG159" s="267" t="n">
        <v>0</v>
      </c>
      <c r="CH159" s="267" t="n">
        <v>0</v>
      </c>
      <c r="CI159" s="267" t="n">
        <v>0</v>
      </c>
      <c r="CJ159" s="267" t="n">
        <v>0</v>
      </c>
      <c r="CK159" s="267" t="n">
        <v>0</v>
      </c>
      <c r="CL159" s="267" t="n">
        <v>0</v>
      </c>
    </row>
    <row r="160" s="112" customFormat="true" ht="12.75" hidden="false" customHeight="false" outlineLevel="0" collapsed="false">
      <c r="A160" s="132" t="s">
        <v>108</v>
      </c>
      <c r="B160" s="139" t="n">
        <f aca="false">X169</f>
        <v>7</v>
      </c>
      <c r="C160" s="140" t="n">
        <f aca="false">AL169</f>
        <v>0</v>
      </c>
      <c r="D160" s="139" t="n">
        <f aca="false">Y169</f>
        <v>5</v>
      </c>
      <c r="E160" s="140" t="n">
        <f aca="false">AM169</f>
        <v>0</v>
      </c>
      <c r="F160" s="139" t="n">
        <f aca="false">Z169</f>
        <v>0</v>
      </c>
      <c r="G160" s="140" t="n">
        <f aca="false">AN169</f>
        <v>0</v>
      </c>
      <c r="H160" s="139" t="n">
        <f aca="false">AA169</f>
        <v>0</v>
      </c>
      <c r="I160" s="140" t="n">
        <f aca="false">AO169</f>
        <v>0</v>
      </c>
      <c r="J160" s="139" t="n">
        <f aca="false">AB169</f>
        <v>0</v>
      </c>
      <c r="K160" s="140" t="n">
        <f aca="false">AP169</f>
        <v>0</v>
      </c>
      <c r="L160" s="139" t="n">
        <f aca="false">AC169</f>
        <v>0</v>
      </c>
      <c r="M160" s="140" t="n">
        <f aca="false">AQ169</f>
        <v>0</v>
      </c>
      <c r="N160" s="139" t="n">
        <f aca="false">AD169</f>
        <v>0</v>
      </c>
      <c r="O160" s="140" t="n">
        <f aca="false">AR169</f>
        <v>0</v>
      </c>
      <c r="P160" s="139" t="n">
        <f aca="false">AE169</f>
        <v>0</v>
      </c>
      <c r="Q160" s="140" t="n">
        <f aca="false">AS169</f>
        <v>0</v>
      </c>
      <c r="R160" s="139" t="n">
        <f aca="false">SUM(AF169:AI169)</f>
        <v>0</v>
      </c>
      <c r="S160" s="140" t="n">
        <f aca="false">SUM(AT169:AW169)</f>
        <v>0</v>
      </c>
      <c r="T160" s="139" t="n">
        <f aca="false">SUM(B160,D160,F160,H160,J160,L160,N160,P160,R160,)</f>
        <v>12</v>
      </c>
      <c r="U160" s="140" t="n">
        <f aca="false">SUM(C160,E160,G160,I160,K160,M160,O160,Q160,S160)</f>
        <v>0</v>
      </c>
      <c r="V160" s="136"/>
      <c r="W160" s="111"/>
      <c r="X160" s="1" t="n">
        <f aca="false">BA70</f>
        <v>65</v>
      </c>
      <c r="Y160" s="1" t="n">
        <f aca="false">BB70</f>
        <v>21</v>
      </c>
      <c r="Z160" s="1" t="n">
        <f aca="false">BC70</f>
        <v>0</v>
      </c>
      <c r="AA160" s="1" t="n">
        <f aca="false">BD70</f>
        <v>0</v>
      </c>
      <c r="AB160" s="1" t="n">
        <f aca="false">BE70</f>
        <v>0</v>
      </c>
      <c r="AC160" s="1" t="n">
        <f aca="false">BF70</f>
        <v>0</v>
      </c>
      <c r="AD160" s="1" t="n">
        <f aca="false">BG70</f>
        <v>0</v>
      </c>
      <c r="AE160" s="1" t="n">
        <f aca="false">BH70</f>
        <v>0</v>
      </c>
      <c r="AF160" s="1" t="n">
        <f aca="false">BI70</f>
        <v>0</v>
      </c>
      <c r="AG160" s="1" t="n">
        <f aca="false">BJ70</f>
        <v>0</v>
      </c>
      <c r="AH160" s="1" t="n">
        <f aca="false">BK70</f>
        <v>0</v>
      </c>
      <c r="AI160" s="1" t="n">
        <f aca="false">BL70</f>
        <v>0</v>
      </c>
      <c r="AL160" s="1" t="n">
        <f aca="false">BN65</f>
        <v>1</v>
      </c>
      <c r="AM160" s="1" t="n">
        <f aca="false">BO65</f>
        <v>0</v>
      </c>
      <c r="AN160" s="1" t="n">
        <f aca="false">BP65</f>
        <v>0</v>
      </c>
      <c r="AO160" s="1" t="n">
        <f aca="false">BQ65</f>
        <v>0</v>
      </c>
      <c r="AP160" s="1" t="n">
        <f aca="false">BR65</f>
        <v>0</v>
      </c>
      <c r="AQ160" s="1" t="n">
        <f aca="false">BS65</f>
        <v>0</v>
      </c>
      <c r="AR160" s="1" t="n">
        <f aca="false">BT65</f>
        <v>0</v>
      </c>
      <c r="AS160" s="1" t="n">
        <f aca="false">BU65</f>
        <v>0</v>
      </c>
      <c r="AT160" s="1" t="n">
        <f aca="false">BV65</f>
        <v>0</v>
      </c>
      <c r="AU160" s="1" t="n">
        <f aca="false">BW65</f>
        <v>0</v>
      </c>
      <c r="AV160" s="1" t="n">
        <f aca="false">BX65</f>
        <v>0</v>
      </c>
      <c r="AW160" s="1" t="n">
        <f aca="false">BY65</f>
        <v>0</v>
      </c>
      <c r="AY160" s="1"/>
      <c r="BA160" s="266" t="n">
        <f aca="false">BN154+CA154</f>
        <v>6</v>
      </c>
      <c r="BB160" s="266" t="n">
        <f aca="false">BO154+CB154</f>
        <v>8</v>
      </c>
      <c r="BC160" s="266" t="n">
        <f aca="false">BP154+CC154</f>
        <v>0</v>
      </c>
      <c r="BD160" s="266" t="n">
        <f aca="false">BQ154+CD154</f>
        <v>0</v>
      </c>
      <c r="BE160" s="266" t="n">
        <f aca="false">BR154+CE154</f>
        <v>0</v>
      </c>
      <c r="BF160" s="266" t="n">
        <f aca="false">BS154+CF154</f>
        <v>0</v>
      </c>
      <c r="BG160" s="266" t="n">
        <f aca="false">BT154+CG154</f>
        <v>0</v>
      </c>
      <c r="BH160" s="266" t="n">
        <f aca="false">BU154+CH154</f>
        <v>0</v>
      </c>
      <c r="BI160" s="266" t="n">
        <f aca="false">BV154+CI154</f>
        <v>0</v>
      </c>
      <c r="BJ160" s="266" t="n">
        <f aca="false">BW154+CJ154</f>
        <v>0</v>
      </c>
      <c r="BK160" s="266" t="n">
        <f aca="false">BX154+CK154</f>
        <v>0</v>
      </c>
      <c r="BL160" s="266" t="n">
        <f aca="false">BY154+CL154</f>
        <v>0</v>
      </c>
      <c r="BM160" s="192"/>
      <c r="BN160" s="266" t="n">
        <v>1</v>
      </c>
      <c r="BO160" s="266" t="n">
        <v>0</v>
      </c>
      <c r="BP160" s="266" t="n">
        <v>0</v>
      </c>
      <c r="BQ160" s="266" t="n">
        <v>0</v>
      </c>
      <c r="BR160" s="266" t="n">
        <v>0</v>
      </c>
      <c r="BS160" s="266" t="n">
        <v>0</v>
      </c>
      <c r="BT160" s="266" t="n">
        <v>0</v>
      </c>
      <c r="BU160" s="266" t="n">
        <v>0</v>
      </c>
      <c r="BV160" s="266" t="n">
        <v>0</v>
      </c>
      <c r="BW160" s="266" t="n">
        <v>0</v>
      </c>
      <c r="BX160" s="266" t="n">
        <v>0</v>
      </c>
      <c r="BY160" s="266" t="n">
        <v>0</v>
      </c>
      <c r="BZ160" s="99"/>
      <c r="CA160" s="267" t="n">
        <v>41</v>
      </c>
      <c r="CB160" s="267" t="n">
        <v>11</v>
      </c>
      <c r="CC160" s="267" t="n">
        <v>0</v>
      </c>
      <c r="CD160" s="267" t="n">
        <v>0</v>
      </c>
      <c r="CE160" s="267" t="n">
        <v>0</v>
      </c>
      <c r="CF160" s="267" t="n">
        <v>0</v>
      </c>
      <c r="CG160" s="267" t="n">
        <v>0</v>
      </c>
      <c r="CH160" s="267" t="n">
        <v>0</v>
      </c>
      <c r="CI160" s="267" t="n">
        <v>0</v>
      </c>
      <c r="CJ160" s="267" t="n">
        <v>0</v>
      </c>
      <c r="CK160" s="267" t="n">
        <v>0</v>
      </c>
      <c r="CL160" s="267" t="n">
        <v>0</v>
      </c>
    </row>
    <row r="161" s="112" customFormat="true" ht="13.15" hidden="false" customHeight="false" outlineLevel="0" collapsed="false">
      <c r="A161" s="128" t="s">
        <v>109</v>
      </c>
      <c r="B161" s="139" t="n">
        <f aca="false">X170</f>
        <v>3</v>
      </c>
      <c r="C161" s="140" t="n">
        <f aca="false">AL170</f>
        <v>0</v>
      </c>
      <c r="D161" s="139" t="n">
        <f aca="false">Y170</f>
        <v>2</v>
      </c>
      <c r="E161" s="140" t="n">
        <f aca="false">AM170</f>
        <v>0</v>
      </c>
      <c r="F161" s="139" t="n">
        <f aca="false">Z170</f>
        <v>0</v>
      </c>
      <c r="G161" s="140" t="n">
        <f aca="false">AN170</f>
        <v>0</v>
      </c>
      <c r="H161" s="139" t="n">
        <f aca="false">AA170</f>
        <v>0</v>
      </c>
      <c r="I161" s="140" t="n">
        <f aca="false">AO170</f>
        <v>0</v>
      </c>
      <c r="J161" s="139" t="n">
        <f aca="false">AB170</f>
        <v>0</v>
      </c>
      <c r="K161" s="140" t="n">
        <f aca="false">AP170</f>
        <v>0</v>
      </c>
      <c r="L161" s="139" t="n">
        <f aca="false">AC170</f>
        <v>0</v>
      </c>
      <c r="M161" s="140" t="n">
        <f aca="false">AQ170</f>
        <v>0</v>
      </c>
      <c r="N161" s="139" t="n">
        <f aca="false">AD170</f>
        <v>0</v>
      </c>
      <c r="O161" s="140" t="n">
        <f aca="false">AR170</f>
        <v>0</v>
      </c>
      <c r="P161" s="139" t="n">
        <f aca="false">AE170</f>
        <v>0</v>
      </c>
      <c r="Q161" s="140" t="n">
        <f aca="false">AS170</f>
        <v>0</v>
      </c>
      <c r="R161" s="139" t="n">
        <f aca="false">SUM(AF170:AI170)</f>
        <v>0</v>
      </c>
      <c r="S161" s="140" t="n">
        <f aca="false">SUM(AT170:AW170)</f>
        <v>0</v>
      </c>
      <c r="T161" s="139" t="n">
        <f aca="false">SUM(B161,D161,F161,H161,J161,L161,N161,P161,R161,)</f>
        <v>5</v>
      </c>
      <c r="U161" s="140" t="n">
        <f aca="false">SUM(C161,E161,G161,I161,K161,M161,O161,Q161,S161)</f>
        <v>0</v>
      </c>
      <c r="V161" s="136"/>
      <c r="W161" s="111"/>
      <c r="X161" s="1" t="n">
        <f aca="false">BA71</f>
        <v>92</v>
      </c>
      <c r="Y161" s="1" t="n">
        <f aca="false">BB71</f>
        <v>10</v>
      </c>
      <c r="Z161" s="1" t="n">
        <f aca="false">BC71</f>
        <v>0</v>
      </c>
      <c r="AA161" s="1" t="n">
        <f aca="false">BD71</f>
        <v>0</v>
      </c>
      <c r="AB161" s="1" t="n">
        <f aca="false">BE71</f>
        <v>0</v>
      </c>
      <c r="AC161" s="1" t="n">
        <f aca="false">BF71</f>
        <v>0</v>
      </c>
      <c r="AD161" s="1" t="n">
        <f aca="false">BG71</f>
        <v>0</v>
      </c>
      <c r="AE161" s="1" t="n">
        <f aca="false">BH71</f>
        <v>0</v>
      </c>
      <c r="AF161" s="1" t="n">
        <f aca="false">BI71</f>
        <v>0</v>
      </c>
      <c r="AG161" s="1" t="n">
        <f aca="false">BJ71</f>
        <v>0</v>
      </c>
      <c r="AH161" s="1" t="n">
        <f aca="false">BK71</f>
        <v>0</v>
      </c>
      <c r="AI161" s="1" t="n">
        <f aca="false">BL71</f>
        <v>0</v>
      </c>
      <c r="AL161" s="1" t="n">
        <f aca="false">BN66</f>
        <v>0</v>
      </c>
      <c r="AM161" s="1" t="n">
        <f aca="false">BO66</f>
        <v>0</v>
      </c>
      <c r="AN161" s="1" t="n">
        <f aca="false">BP66</f>
        <v>0</v>
      </c>
      <c r="AO161" s="1" t="n">
        <f aca="false">BQ66</f>
        <v>0</v>
      </c>
      <c r="AP161" s="1" t="n">
        <f aca="false">BR66</f>
        <v>0</v>
      </c>
      <c r="AQ161" s="1" t="n">
        <f aca="false">BS66</f>
        <v>0</v>
      </c>
      <c r="AR161" s="1" t="n">
        <f aca="false">BT66</f>
        <v>0</v>
      </c>
      <c r="AS161" s="1" t="n">
        <f aca="false">BU66</f>
        <v>0</v>
      </c>
      <c r="AT161" s="1" t="n">
        <f aca="false">BV66</f>
        <v>0</v>
      </c>
      <c r="AU161" s="1" t="n">
        <f aca="false">BW66</f>
        <v>0</v>
      </c>
      <c r="AV161" s="1" t="n">
        <f aca="false">BX66</f>
        <v>0</v>
      </c>
      <c r="AW161" s="1" t="n">
        <f aca="false">BY66</f>
        <v>0</v>
      </c>
      <c r="AY161" s="1"/>
      <c r="BA161" s="266" t="n">
        <f aca="false">BN155+CA155</f>
        <v>24</v>
      </c>
      <c r="BB161" s="266" t="n">
        <f aca="false">BO155+CB155</f>
        <v>5</v>
      </c>
      <c r="BC161" s="266" t="n">
        <f aca="false">BP155+CC155</f>
        <v>0</v>
      </c>
      <c r="BD161" s="266" t="n">
        <f aca="false">BQ155+CD155</f>
        <v>0</v>
      </c>
      <c r="BE161" s="266" t="n">
        <f aca="false">BR155+CE155</f>
        <v>0</v>
      </c>
      <c r="BF161" s="266" t="n">
        <f aca="false">BS155+CF155</f>
        <v>0</v>
      </c>
      <c r="BG161" s="266" t="n">
        <f aca="false">BT155+CG155</f>
        <v>0</v>
      </c>
      <c r="BH161" s="266" t="n">
        <f aca="false">BU155+CH155</f>
        <v>0</v>
      </c>
      <c r="BI161" s="266" t="n">
        <f aca="false">BV155+CI155</f>
        <v>0</v>
      </c>
      <c r="BJ161" s="266" t="n">
        <f aca="false">BW155+CJ155</f>
        <v>0</v>
      </c>
      <c r="BK161" s="266" t="n">
        <f aca="false">BX155+CK155</f>
        <v>0</v>
      </c>
      <c r="BL161" s="266" t="n">
        <f aca="false">BY155+CL155</f>
        <v>0</v>
      </c>
      <c r="BM161" s="192"/>
      <c r="BN161" s="266" t="n">
        <v>5</v>
      </c>
      <c r="BO161" s="266" t="n">
        <v>0</v>
      </c>
      <c r="BP161" s="266" t="n">
        <v>0</v>
      </c>
      <c r="BQ161" s="266" t="n">
        <v>0</v>
      </c>
      <c r="BR161" s="266" t="n">
        <v>0</v>
      </c>
      <c r="BS161" s="266" t="n">
        <v>0</v>
      </c>
      <c r="BT161" s="266" t="n">
        <v>0</v>
      </c>
      <c r="BU161" s="266" t="n">
        <v>0</v>
      </c>
      <c r="BV161" s="266" t="n">
        <v>0</v>
      </c>
      <c r="BW161" s="266" t="n">
        <v>0</v>
      </c>
      <c r="BX161" s="266" t="n">
        <v>0</v>
      </c>
      <c r="BY161" s="266" t="n">
        <v>0</v>
      </c>
      <c r="BZ161" s="99"/>
      <c r="CA161" s="267" t="n">
        <v>55</v>
      </c>
      <c r="CB161" s="267" t="n">
        <v>10</v>
      </c>
      <c r="CC161" s="267" t="n">
        <v>0</v>
      </c>
      <c r="CD161" s="267" t="n">
        <v>0</v>
      </c>
      <c r="CE161" s="267" t="n">
        <v>0</v>
      </c>
      <c r="CF161" s="267" t="n">
        <v>0</v>
      </c>
      <c r="CG161" s="267" t="n">
        <v>0</v>
      </c>
      <c r="CH161" s="267" t="n">
        <v>0</v>
      </c>
      <c r="CI161" s="267" t="n">
        <v>0</v>
      </c>
      <c r="CJ161" s="267" t="n">
        <v>0</v>
      </c>
      <c r="CK161" s="267" t="n">
        <v>0</v>
      </c>
      <c r="CL161" s="267" t="n">
        <v>0</v>
      </c>
    </row>
    <row r="162" s="112" customFormat="true" ht="13.5" hidden="false" customHeight="false" outlineLevel="0" collapsed="false">
      <c r="A162" s="133" t="s">
        <v>110</v>
      </c>
      <c r="B162" s="142" t="n">
        <f aca="false">SUM(B138:B161)</f>
        <v>1292</v>
      </c>
      <c r="C162" s="143" t="n">
        <f aca="false">SUM(C138:C161)</f>
        <v>29</v>
      </c>
      <c r="D162" s="142" t="n">
        <f aca="false">SUM(D138:D161)</f>
        <v>259</v>
      </c>
      <c r="E162" s="143" t="n">
        <f aca="false">SUM(E138:E161)</f>
        <v>4</v>
      </c>
      <c r="F162" s="142" t="n">
        <f aca="false">SUM(F138:F161)</f>
        <v>6</v>
      </c>
      <c r="G162" s="143" t="n">
        <f aca="false">SUM(G138:G161)</f>
        <v>0</v>
      </c>
      <c r="H162" s="142" t="n">
        <f aca="false">SUM(H138:H161)</f>
        <v>0</v>
      </c>
      <c r="I162" s="143" t="n">
        <f aca="false">SUM(I138:I161)</f>
        <v>0</v>
      </c>
      <c r="J162" s="142" t="n">
        <f aca="false">SUM(J138:J161)</f>
        <v>0</v>
      </c>
      <c r="K162" s="143" t="n">
        <f aca="false">SUM(K138:K161)</f>
        <v>0</v>
      </c>
      <c r="L162" s="142" t="n">
        <f aca="false">SUM(L138:L161)</f>
        <v>0</v>
      </c>
      <c r="M162" s="143" t="n">
        <f aca="false">SUM(M138:M161)</f>
        <v>0</v>
      </c>
      <c r="N162" s="142" t="n">
        <f aca="false">SUM(N138:N161)</f>
        <v>0</v>
      </c>
      <c r="O162" s="143" t="n">
        <f aca="false">SUM(O138:O161)</f>
        <v>0</v>
      </c>
      <c r="P162" s="142" t="n">
        <f aca="false">SUM(P138:P161)</f>
        <v>0</v>
      </c>
      <c r="Q162" s="143" t="n">
        <f aca="false">SUM(Q138:Q161)</f>
        <v>0</v>
      </c>
      <c r="R162" s="142" t="n">
        <f aca="false">SUM(R138:R161)</f>
        <v>0</v>
      </c>
      <c r="S162" s="143" t="n">
        <f aca="false">SUM(S138:S161)</f>
        <v>0</v>
      </c>
      <c r="T162" s="142" t="n">
        <f aca="false">SUM(T138:T161)</f>
        <v>1557</v>
      </c>
      <c r="U162" s="143" t="n">
        <f aca="false">SUM(U138:U161)</f>
        <v>33</v>
      </c>
      <c r="V162" s="136"/>
      <c r="W162" s="111"/>
      <c r="X162" s="1" t="n">
        <f aca="false">BA72</f>
        <v>101</v>
      </c>
      <c r="Y162" s="1" t="n">
        <f aca="false">BB72</f>
        <v>13</v>
      </c>
      <c r="Z162" s="1" t="n">
        <f aca="false">BC72</f>
        <v>0</v>
      </c>
      <c r="AA162" s="1" t="n">
        <f aca="false">BD72</f>
        <v>0</v>
      </c>
      <c r="AB162" s="1" t="n">
        <f aca="false">BE72</f>
        <v>0</v>
      </c>
      <c r="AC162" s="1" t="n">
        <f aca="false">BF72</f>
        <v>0</v>
      </c>
      <c r="AD162" s="1" t="n">
        <f aca="false">BG72</f>
        <v>0</v>
      </c>
      <c r="AE162" s="1" t="n">
        <f aca="false">BH72</f>
        <v>0</v>
      </c>
      <c r="AF162" s="1" t="n">
        <f aca="false">BI72</f>
        <v>0</v>
      </c>
      <c r="AG162" s="1" t="n">
        <f aca="false">BJ72</f>
        <v>0</v>
      </c>
      <c r="AH162" s="1" t="n">
        <f aca="false">BK72</f>
        <v>0</v>
      </c>
      <c r="AI162" s="1" t="n">
        <f aca="false">BL72</f>
        <v>0</v>
      </c>
      <c r="AL162" s="1" t="n">
        <f aca="false">BN67</f>
        <v>1</v>
      </c>
      <c r="AM162" s="1" t="n">
        <f aca="false">BO67</f>
        <v>0</v>
      </c>
      <c r="AN162" s="1" t="n">
        <f aca="false">BP67</f>
        <v>0</v>
      </c>
      <c r="AO162" s="1" t="n">
        <f aca="false">BQ67</f>
        <v>0</v>
      </c>
      <c r="AP162" s="1" t="n">
        <f aca="false">BR67</f>
        <v>0</v>
      </c>
      <c r="AQ162" s="1" t="n">
        <f aca="false">BS67</f>
        <v>0</v>
      </c>
      <c r="AR162" s="1" t="n">
        <f aca="false">BT67</f>
        <v>0</v>
      </c>
      <c r="AS162" s="1" t="n">
        <f aca="false">BU67</f>
        <v>0</v>
      </c>
      <c r="AT162" s="1" t="n">
        <f aca="false">BV67</f>
        <v>0</v>
      </c>
      <c r="AU162" s="1" t="n">
        <f aca="false">BW67</f>
        <v>0</v>
      </c>
      <c r="AV162" s="1" t="n">
        <f aca="false">BX67</f>
        <v>0</v>
      </c>
      <c r="AW162" s="1" t="n">
        <f aca="false">BY67</f>
        <v>0</v>
      </c>
      <c r="AY162" s="1"/>
      <c r="BA162" s="266" t="n">
        <f aca="false">BN156+CA156</f>
        <v>36</v>
      </c>
      <c r="BB162" s="266" t="n">
        <f aca="false">BO156+CB156</f>
        <v>7</v>
      </c>
      <c r="BC162" s="266" t="n">
        <f aca="false">BP156+CC156</f>
        <v>0</v>
      </c>
      <c r="BD162" s="266" t="n">
        <f aca="false">BQ156+CD156</f>
        <v>0</v>
      </c>
      <c r="BE162" s="266" t="n">
        <f aca="false">BR156+CE156</f>
        <v>0</v>
      </c>
      <c r="BF162" s="266" t="n">
        <f aca="false">BS156+CF156</f>
        <v>0</v>
      </c>
      <c r="BG162" s="266" t="n">
        <f aca="false">BT156+CG156</f>
        <v>0</v>
      </c>
      <c r="BH162" s="266" t="n">
        <f aca="false">BU156+CH156</f>
        <v>0</v>
      </c>
      <c r="BI162" s="266" t="n">
        <f aca="false">BV156+CI156</f>
        <v>0</v>
      </c>
      <c r="BJ162" s="266" t="n">
        <f aca="false">BW156+CJ156</f>
        <v>0</v>
      </c>
      <c r="BK162" s="266" t="n">
        <f aca="false">BX156+CK156</f>
        <v>0</v>
      </c>
      <c r="BL162" s="266" t="n">
        <f aca="false">BY156+CL156</f>
        <v>0</v>
      </c>
      <c r="BM162" s="192"/>
      <c r="BN162" s="266" t="n">
        <v>4</v>
      </c>
      <c r="BO162" s="266" t="n">
        <v>0</v>
      </c>
      <c r="BP162" s="266" t="n">
        <v>0</v>
      </c>
      <c r="BQ162" s="266" t="n">
        <v>0</v>
      </c>
      <c r="BR162" s="266" t="n">
        <v>0</v>
      </c>
      <c r="BS162" s="266" t="n">
        <v>0</v>
      </c>
      <c r="BT162" s="266" t="n">
        <v>0</v>
      </c>
      <c r="BU162" s="266" t="n">
        <v>0</v>
      </c>
      <c r="BV162" s="266" t="n">
        <v>0</v>
      </c>
      <c r="BW162" s="266" t="n">
        <v>0</v>
      </c>
      <c r="BX162" s="266" t="n">
        <v>0</v>
      </c>
      <c r="BY162" s="266" t="n">
        <v>0</v>
      </c>
      <c r="BZ162" s="99"/>
      <c r="CA162" s="267" t="n">
        <v>54</v>
      </c>
      <c r="CB162" s="267" t="n">
        <v>6</v>
      </c>
      <c r="CC162" s="267" t="n">
        <v>0</v>
      </c>
      <c r="CD162" s="267" t="n">
        <v>0</v>
      </c>
      <c r="CE162" s="267" t="n">
        <v>0</v>
      </c>
      <c r="CF162" s="267" t="n">
        <v>0</v>
      </c>
      <c r="CG162" s="267" t="n">
        <v>0</v>
      </c>
      <c r="CH162" s="267" t="n">
        <v>0</v>
      </c>
      <c r="CI162" s="267" t="n">
        <v>0</v>
      </c>
      <c r="CJ162" s="267" t="n">
        <v>0</v>
      </c>
      <c r="CK162" s="267" t="n">
        <v>0</v>
      </c>
      <c r="CL162" s="267" t="n">
        <v>0</v>
      </c>
    </row>
    <row r="163" s="112" customFormat="true" ht="13.15" hidden="false" customHeight="false" outlineLevel="0" collapsed="false">
      <c r="A163" s="132" t="s">
        <v>41</v>
      </c>
      <c r="B163" s="145" t="n">
        <f aca="false">B162/T162</f>
        <v>0.829800899165061</v>
      </c>
      <c r="C163" s="146" t="n">
        <f aca="false">C162/T162</f>
        <v>0.0186255619781631</v>
      </c>
      <c r="D163" s="145" t="n">
        <f aca="false">D162/T162</f>
        <v>0.166345536287733</v>
      </c>
      <c r="E163" s="146" t="n">
        <f aca="false">E162/T162</f>
        <v>0.00256904303147078</v>
      </c>
      <c r="F163" s="145" t="n">
        <f aca="false">F162/T162</f>
        <v>0.00385356454720617</v>
      </c>
      <c r="G163" s="146" t="n">
        <f aca="false">G162/T162</f>
        <v>0</v>
      </c>
      <c r="H163" s="145" t="n">
        <f aca="false">H162/T162</f>
        <v>0</v>
      </c>
      <c r="I163" s="146" t="n">
        <f aca="false">I162/T162</f>
        <v>0</v>
      </c>
      <c r="J163" s="145" t="n">
        <f aca="false">J162/T162</f>
        <v>0</v>
      </c>
      <c r="K163" s="146" t="n">
        <f aca="false">K162/T162</f>
        <v>0</v>
      </c>
      <c r="L163" s="145" t="n">
        <f aca="false">L162/T162</f>
        <v>0</v>
      </c>
      <c r="M163" s="146" t="n">
        <f aca="false">M162/T162</f>
        <v>0</v>
      </c>
      <c r="N163" s="145" t="n">
        <f aca="false">N162/T162</f>
        <v>0</v>
      </c>
      <c r="O163" s="146" t="n">
        <f aca="false">O162/T162</f>
        <v>0</v>
      </c>
      <c r="P163" s="145" t="n">
        <f aca="false">P162/T162</f>
        <v>0</v>
      </c>
      <c r="Q163" s="146" t="n">
        <f aca="false">Q162/T162</f>
        <v>0</v>
      </c>
      <c r="R163" s="145" t="n">
        <f aca="false">R162/T162</f>
        <v>0</v>
      </c>
      <c r="S163" s="146" t="n">
        <f aca="false">S162/T162</f>
        <v>0</v>
      </c>
      <c r="T163" s="145" t="n">
        <f aca="false">100%</f>
        <v>1</v>
      </c>
      <c r="U163" s="146" t="n">
        <f aca="false">U162/T162</f>
        <v>0.0211946050096339</v>
      </c>
      <c r="V163" s="136"/>
      <c r="W163" s="11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Y163" s="1"/>
      <c r="BA163" s="266"/>
      <c r="BB163" s="266"/>
      <c r="BC163" s="266"/>
      <c r="BD163" s="266"/>
      <c r="BE163" s="266"/>
      <c r="BF163" s="266"/>
      <c r="BG163" s="266"/>
      <c r="BH163" s="266"/>
      <c r="BI163" s="266"/>
      <c r="BJ163" s="266"/>
      <c r="BK163" s="266"/>
      <c r="BL163" s="266"/>
      <c r="BM163" s="192"/>
      <c r="BN163" s="266" t="n">
        <v>6</v>
      </c>
      <c r="BO163" s="266" t="n">
        <v>0</v>
      </c>
      <c r="BP163" s="266" t="n">
        <v>0</v>
      </c>
      <c r="BQ163" s="266" t="n">
        <v>0</v>
      </c>
      <c r="BR163" s="266" t="n">
        <v>0</v>
      </c>
      <c r="BS163" s="266" t="n">
        <v>0</v>
      </c>
      <c r="BT163" s="266" t="n">
        <v>0</v>
      </c>
      <c r="BU163" s="266" t="n">
        <v>0</v>
      </c>
      <c r="BV163" s="266" t="n">
        <v>0</v>
      </c>
      <c r="BW163" s="266" t="n">
        <v>0</v>
      </c>
      <c r="BX163" s="266" t="n">
        <v>0</v>
      </c>
      <c r="BY163" s="266" t="n">
        <v>0</v>
      </c>
      <c r="BZ163" s="99"/>
      <c r="CA163" s="267" t="n">
        <v>69</v>
      </c>
      <c r="CB163" s="267" t="n">
        <v>8</v>
      </c>
      <c r="CC163" s="267" t="n">
        <v>0</v>
      </c>
      <c r="CD163" s="267" t="n">
        <v>0</v>
      </c>
      <c r="CE163" s="267" t="n">
        <v>0</v>
      </c>
      <c r="CF163" s="267" t="n">
        <v>0</v>
      </c>
      <c r="CG163" s="267" t="n">
        <v>0</v>
      </c>
      <c r="CH163" s="267" t="n">
        <v>0</v>
      </c>
      <c r="CI163" s="267" t="n">
        <v>0</v>
      </c>
      <c r="CJ163" s="267" t="n">
        <v>0</v>
      </c>
      <c r="CK163" s="267" t="n">
        <v>0</v>
      </c>
      <c r="CL163" s="267" t="n">
        <v>0</v>
      </c>
    </row>
    <row r="164" s="112" customFormat="true" ht="12.75" hidden="false" customHeight="false" outlineLevel="0" collapsed="false">
      <c r="A164" s="132" t="s">
        <v>111</v>
      </c>
      <c r="B164" s="147" t="n">
        <f aca="false">SUM(B144:B158)</f>
        <v>1258</v>
      </c>
      <c r="C164" s="148" t="n">
        <f aca="false">SUM(C144:C158)</f>
        <v>29</v>
      </c>
      <c r="D164" s="147" t="n">
        <f aca="false">SUM(D144:D158)</f>
        <v>244</v>
      </c>
      <c r="E164" s="148" t="n">
        <f aca="false">SUM(E144:E158)</f>
        <v>4</v>
      </c>
      <c r="F164" s="147" t="n">
        <f aca="false">SUM(F144:F158)</f>
        <v>6</v>
      </c>
      <c r="G164" s="148" t="n">
        <f aca="false">SUM(G144:G158)</f>
        <v>0</v>
      </c>
      <c r="H164" s="147" t="n">
        <f aca="false">SUM(H144:H158)</f>
        <v>0</v>
      </c>
      <c r="I164" s="148" t="n">
        <f aca="false">SUM(I144:I158)</f>
        <v>0</v>
      </c>
      <c r="J164" s="147" t="n">
        <f aca="false">SUM(J144:J158)</f>
        <v>0</v>
      </c>
      <c r="K164" s="148" t="n">
        <f aca="false">SUM(K144:K158)</f>
        <v>0</v>
      </c>
      <c r="L164" s="147" t="n">
        <f aca="false">SUM(L144:L158)</f>
        <v>0</v>
      </c>
      <c r="M164" s="148" t="n">
        <f aca="false">SUM(M144:M158)</f>
        <v>0</v>
      </c>
      <c r="N164" s="147" t="n">
        <f aca="false">SUM(N144:N158)</f>
        <v>0</v>
      </c>
      <c r="O164" s="148" t="n">
        <f aca="false">SUM(O144:O158)</f>
        <v>0</v>
      </c>
      <c r="P164" s="147" t="n">
        <f aca="false">SUM(P144:P158)</f>
        <v>0</v>
      </c>
      <c r="Q164" s="148" t="n">
        <f aca="false">SUM(Q144:Q158)</f>
        <v>0</v>
      </c>
      <c r="R164" s="147" t="n">
        <f aca="false">SUM(R144:R158)</f>
        <v>0</v>
      </c>
      <c r="S164" s="148" t="n">
        <f aca="false">SUM(S144:S158)</f>
        <v>0</v>
      </c>
      <c r="T164" s="147" t="n">
        <f aca="false">SUM(T144:T158)</f>
        <v>1508</v>
      </c>
      <c r="U164" s="148" t="n">
        <f aca="false">SUM(U144:U158)</f>
        <v>33</v>
      </c>
      <c r="V164" s="136"/>
      <c r="W164" s="111"/>
      <c r="X164" s="1" t="n">
        <f aca="false">BA73</f>
        <v>83</v>
      </c>
      <c r="Y164" s="1" t="n">
        <f aca="false">BB73</f>
        <v>9</v>
      </c>
      <c r="Z164" s="1" t="n">
        <f aca="false">BC73</f>
        <v>0</v>
      </c>
      <c r="AA164" s="1" t="n">
        <f aca="false">BD73</f>
        <v>0</v>
      </c>
      <c r="AB164" s="1" t="n">
        <f aca="false">BE73</f>
        <v>0</v>
      </c>
      <c r="AC164" s="1" t="n">
        <f aca="false">BF73</f>
        <v>0</v>
      </c>
      <c r="AD164" s="1" t="n">
        <f aca="false">BG73</f>
        <v>0</v>
      </c>
      <c r="AE164" s="1" t="n">
        <f aca="false">BH73</f>
        <v>0</v>
      </c>
      <c r="AF164" s="1" t="n">
        <f aca="false">BI73</f>
        <v>0</v>
      </c>
      <c r="AG164" s="1" t="n">
        <f aca="false">BJ73</f>
        <v>0</v>
      </c>
      <c r="AH164" s="1" t="n">
        <f aca="false">BK73</f>
        <v>0</v>
      </c>
      <c r="AI164" s="1" t="n">
        <f aca="false">BL73</f>
        <v>0</v>
      </c>
      <c r="AL164" s="1" t="n">
        <f aca="false">BN68</f>
        <v>0</v>
      </c>
      <c r="AM164" s="1" t="n">
        <f aca="false">BO68</f>
        <v>0</v>
      </c>
      <c r="AN164" s="1" t="n">
        <f aca="false">BP68</f>
        <v>0</v>
      </c>
      <c r="AO164" s="1" t="n">
        <f aca="false">BQ68</f>
        <v>0</v>
      </c>
      <c r="AP164" s="1" t="n">
        <f aca="false">BR68</f>
        <v>0</v>
      </c>
      <c r="AQ164" s="1" t="n">
        <f aca="false">BS68</f>
        <v>0</v>
      </c>
      <c r="AR164" s="1" t="n">
        <f aca="false">BT68</f>
        <v>0</v>
      </c>
      <c r="AS164" s="1" t="n">
        <f aca="false">BU68</f>
        <v>0</v>
      </c>
      <c r="AT164" s="1" t="n">
        <f aca="false">BV68</f>
        <v>0</v>
      </c>
      <c r="AU164" s="1" t="n">
        <f aca="false">BW68</f>
        <v>0</v>
      </c>
      <c r="AV164" s="1" t="n">
        <f aca="false">BX68</f>
        <v>0</v>
      </c>
      <c r="AW164" s="1" t="n">
        <f aca="false">BY68</f>
        <v>0</v>
      </c>
      <c r="AY164" s="1"/>
      <c r="BA164" s="266" t="n">
        <f aca="false">BN157+CA157</f>
        <v>58</v>
      </c>
      <c r="BB164" s="266" t="n">
        <f aca="false">BO157+CB157</f>
        <v>11</v>
      </c>
      <c r="BC164" s="266" t="n">
        <f aca="false">BP157+CC157</f>
        <v>1</v>
      </c>
      <c r="BD164" s="266" t="n">
        <f aca="false">BQ157+CD157</f>
        <v>0</v>
      </c>
      <c r="BE164" s="266" t="n">
        <f aca="false">BR157+CE157</f>
        <v>0</v>
      </c>
      <c r="BF164" s="266" t="n">
        <f aca="false">BS157+CF157</f>
        <v>0</v>
      </c>
      <c r="BG164" s="266" t="n">
        <f aca="false">BT157+CG157</f>
        <v>0</v>
      </c>
      <c r="BH164" s="266" t="n">
        <f aca="false">BU157+CH157</f>
        <v>0</v>
      </c>
      <c r="BI164" s="266" t="n">
        <f aca="false">BV157+CI157</f>
        <v>0</v>
      </c>
      <c r="BJ164" s="266" t="n">
        <f aca="false">BW157+CJ157</f>
        <v>0</v>
      </c>
      <c r="BK164" s="266" t="n">
        <f aca="false">BX157+CK157</f>
        <v>0</v>
      </c>
      <c r="BL164" s="266" t="n">
        <f aca="false">BY157+CL157</f>
        <v>0</v>
      </c>
      <c r="BM164" s="192"/>
      <c r="BN164" s="266" t="n">
        <v>4</v>
      </c>
      <c r="BO164" s="266" t="n">
        <v>0</v>
      </c>
      <c r="BP164" s="266" t="n">
        <v>0</v>
      </c>
      <c r="BQ164" s="266" t="n">
        <v>0</v>
      </c>
      <c r="BR164" s="266" t="n">
        <v>0</v>
      </c>
      <c r="BS164" s="266" t="n">
        <v>0</v>
      </c>
      <c r="BT164" s="266" t="n">
        <v>0</v>
      </c>
      <c r="BU164" s="266" t="n">
        <v>0</v>
      </c>
      <c r="BV164" s="266" t="n">
        <v>0</v>
      </c>
      <c r="BW164" s="266" t="n">
        <v>0</v>
      </c>
      <c r="BX164" s="266" t="n">
        <v>0</v>
      </c>
      <c r="BY164" s="266" t="n">
        <v>0</v>
      </c>
      <c r="BZ164" s="99"/>
      <c r="CA164" s="267" t="n">
        <v>92</v>
      </c>
      <c r="CB164" s="267" t="n">
        <v>8</v>
      </c>
      <c r="CC164" s="267" t="n">
        <v>0</v>
      </c>
      <c r="CD164" s="267" t="n">
        <v>0</v>
      </c>
      <c r="CE164" s="267" t="n">
        <v>0</v>
      </c>
      <c r="CF164" s="267" t="n">
        <v>0</v>
      </c>
      <c r="CG164" s="267" t="n">
        <v>0</v>
      </c>
      <c r="CH164" s="267" t="n">
        <v>0</v>
      </c>
      <c r="CI164" s="267" t="n">
        <v>0</v>
      </c>
      <c r="CJ164" s="267" t="n">
        <v>0</v>
      </c>
      <c r="CK164" s="267" t="n">
        <v>0</v>
      </c>
      <c r="CL164" s="267" t="n">
        <v>0</v>
      </c>
    </row>
    <row r="165" s="112" customFormat="true" ht="13.15" hidden="false" customHeight="false" outlineLevel="0" collapsed="false">
      <c r="A165" s="128" t="s">
        <v>112</v>
      </c>
      <c r="B165" s="150" t="n">
        <f aca="false">B162-B164</f>
        <v>34</v>
      </c>
      <c r="C165" s="151" t="n">
        <f aca="false">C162-C164</f>
        <v>0</v>
      </c>
      <c r="D165" s="150" t="n">
        <f aca="false">D162-D164</f>
        <v>15</v>
      </c>
      <c r="E165" s="151" t="n">
        <f aca="false">E162-E164</f>
        <v>0</v>
      </c>
      <c r="F165" s="150" t="n">
        <f aca="false">F162-F164</f>
        <v>0</v>
      </c>
      <c r="G165" s="151" t="n">
        <f aca="false">G162-G164</f>
        <v>0</v>
      </c>
      <c r="H165" s="150" t="n">
        <f aca="false">H162-H164</f>
        <v>0</v>
      </c>
      <c r="I165" s="151" t="n">
        <f aca="false">I162-I164</f>
        <v>0</v>
      </c>
      <c r="J165" s="150" t="n">
        <f aca="false">J162-J164</f>
        <v>0</v>
      </c>
      <c r="K165" s="151" t="n">
        <f aca="false">K162-K164</f>
        <v>0</v>
      </c>
      <c r="L165" s="150" t="n">
        <f aca="false">L162-L164</f>
        <v>0</v>
      </c>
      <c r="M165" s="151" t="n">
        <f aca="false">M162-M164</f>
        <v>0</v>
      </c>
      <c r="N165" s="150" t="n">
        <f aca="false">N162-N164</f>
        <v>0</v>
      </c>
      <c r="O165" s="151" t="n">
        <f aca="false">O162-O164</f>
        <v>0</v>
      </c>
      <c r="P165" s="150" t="n">
        <f aca="false">P162-P164</f>
        <v>0</v>
      </c>
      <c r="Q165" s="151" t="n">
        <f aca="false">Q162-Q164</f>
        <v>0</v>
      </c>
      <c r="R165" s="150" t="n">
        <f aca="false">R162-R164</f>
        <v>0</v>
      </c>
      <c r="S165" s="151" t="n">
        <f aca="false">S162-S164</f>
        <v>0</v>
      </c>
      <c r="T165" s="150" t="n">
        <f aca="false">T162-T164</f>
        <v>49</v>
      </c>
      <c r="U165" s="151" t="n">
        <f aca="false">U162-U164</f>
        <v>0</v>
      </c>
      <c r="V165" s="136"/>
      <c r="W165" s="111"/>
      <c r="X165" s="1" t="n">
        <f aca="false">BA74</f>
        <v>100</v>
      </c>
      <c r="Y165" s="1" t="n">
        <f aca="false">BB74</f>
        <v>17</v>
      </c>
      <c r="Z165" s="1" t="n">
        <f aca="false">BC74</f>
        <v>0</v>
      </c>
      <c r="AA165" s="1" t="n">
        <f aca="false">BD74</f>
        <v>0</v>
      </c>
      <c r="AB165" s="1" t="n">
        <f aca="false">BE74</f>
        <v>0</v>
      </c>
      <c r="AC165" s="1" t="n">
        <f aca="false">BF74</f>
        <v>0</v>
      </c>
      <c r="AD165" s="1" t="n">
        <f aca="false">BG74</f>
        <v>0</v>
      </c>
      <c r="AE165" s="1" t="n">
        <f aca="false">BH74</f>
        <v>0</v>
      </c>
      <c r="AF165" s="1" t="n">
        <f aca="false">BI74</f>
        <v>0</v>
      </c>
      <c r="AG165" s="1" t="n">
        <f aca="false">BJ74</f>
        <v>0</v>
      </c>
      <c r="AH165" s="1" t="n">
        <f aca="false">BK74</f>
        <v>0</v>
      </c>
      <c r="AI165" s="1" t="n">
        <f aca="false">BL74</f>
        <v>0</v>
      </c>
      <c r="AL165" s="1" t="n">
        <f aca="false">BN69</f>
        <v>5</v>
      </c>
      <c r="AM165" s="1" t="n">
        <f aca="false">BO69</f>
        <v>0</v>
      </c>
      <c r="AN165" s="1" t="n">
        <f aca="false">BP69</f>
        <v>0</v>
      </c>
      <c r="AO165" s="1" t="n">
        <f aca="false">BQ69</f>
        <v>0</v>
      </c>
      <c r="AP165" s="1" t="n">
        <f aca="false">BR69</f>
        <v>0</v>
      </c>
      <c r="AQ165" s="1" t="n">
        <f aca="false">BS69</f>
        <v>0</v>
      </c>
      <c r="AR165" s="1" t="n">
        <f aca="false">BT69</f>
        <v>0</v>
      </c>
      <c r="AS165" s="1" t="n">
        <f aca="false">BU69</f>
        <v>0</v>
      </c>
      <c r="AT165" s="1" t="n">
        <f aca="false">BV69</f>
        <v>0</v>
      </c>
      <c r="AU165" s="1" t="n">
        <f aca="false">BW69</f>
        <v>0</v>
      </c>
      <c r="AV165" s="1" t="n">
        <f aca="false">BX69</f>
        <v>0</v>
      </c>
      <c r="AW165" s="1" t="n">
        <f aca="false">BY69</f>
        <v>0</v>
      </c>
      <c r="AY165" s="1"/>
      <c r="BA165" s="266" t="n">
        <f aca="false">BN158+CA158</f>
        <v>84</v>
      </c>
      <c r="BB165" s="266" t="n">
        <f aca="false">BO158+CB158</f>
        <v>12</v>
      </c>
      <c r="BC165" s="266" t="n">
        <f aca="false">BP158+CC158</f>
        <v>0</v>
      </c>
      <c r="BD165" s="266" t="n">
        <f aca="false">BQ158+CD158</f>
        <v>0</v>
      </c>
      <c r="BE165" s="266" t="n">
        <f aca="false">BR158+CE158</f>
        <v>0</v>
      </c>
      <c r="BF165" s="266" t="n">
        <f aca="false">BS158+CF158</f>
        <v>0</v>
      </c>
      <c r="BG165" s="266" t="n">
        <f aca="false">BT158+CG158</f>
        <v>0</v>
      </c>
      <c r="BH165" s="266" t="n">
        <f aca="false">BU158+CH158</f>
        <v>0</v>
      </c>
      <c r="BI165" s="266" t="n">
        <f aca="false">BV158+CI158</f>
        <v>0</v>
      </c>
      <c r="BJ165" s="266" t="n">
        <f aca="false">BW158+CJ158</f>
        <v>0</v>
      </c>
      <c r="BK165" s="266" t="n">
        <f aca="false">BX158+CK158</f>
        <v>0</v>
      </c>
      <c r="BL165" s="266" t="n">
        <f aca="false">BY158+CL158</f>
        <v>0</v>
      </c>
      <c r="BM165" s="192"/>
      <c r="BN165" s="266" t="n">
        <v>1</v>
      </c>
      <c r="BO165" s="266" t="n">
        <v>0</v>
      </c>
      <c r="BP165" s="266" t="n">
        <v>0</v>
      </c>
      <c r="BQ165" s="266" t="n">
        <v>0</v>
      </c>
      <c r="BR165" s="266" t="n">
        <v>0</v>
      </c>
      <c r="BS165" s="266" t="n">
        <v>0</v>
      </c>
      <c r="BT165" s="266" t="n">
        <v>0</v>
      </c>
      <c r="BU165" s="266" t="n">
        <v>0</v>
      </c>
      <c r="BV165" s="266" t="n">
        <v>0</v>
      </c>
      <c r="BW165" s="266" t="n">
        <v>0</v>
      </c>
      <c r="BX165" s="266" t="n">
        <v>0</v>
      </c>
      <c r="BY165" s="266" t="n">
        <v>0</v>
      </c>
      <c r="BZ165" s="99"/>
      <c r="CA165" s="267" t="n">
        <v>41</v>
      </c>
      <c r="CB165" s="267" t="n">
        <v>4</v>
      </c>
      <c r="CC165" s="267" t="n">
        <v>0</v>
      </c>
      <c r="CD165" s="267" t="n">
        <v>0</v>
      </c>
      <c r="CE165" s="267" t="n">
        <v>0</v>
      </c>
      <c r="CF165" s="267" t="n">
        <v>0</v>
      </c>
      <c r="CG165" s="267" t="n">
        <v>0</v>
      </c>
      <c r="CH165" s="267" t="n">
        <v>0</v>
      </c>
      <c r="CI165" s="267" t="n">
        <v>0</v>
      </c>
      <c r="CJ165" s="267" t="n">
        <v>0</v>
      </c>
      <c r="CK165" s="267" t="n">
        <v>0</v>
      </c>
      <c r="CL165" s="267" t="n">
        <v>0</v>
      </c>
    </row>
    <row r="166" s="112" customFormat="true" ht="13.9" hidden="false" customHeight="false" outlineLevel="0" collapsed="false">
      <c r="A166" s="153" t="s">
        <v>113</v>
      </c>
      <c r="B166" s="153"/>
      <c r="C166" s="153"/>
      <c r="D166" s="153"/>
      <c r="E166" s="153"/>
      <c r="F166" s="153"/>
      <c r="G166" s="153"/>
      <c r="H166" s="154" t="s">
        <v>114</v>
      </c>
      <c r="I166" s="159" t="n">
        <f aca="false">T162-U162</f>
        <v>1524</v>
      </c>
      <c r="J166" s="159"/>
      <c r="K166" s="162"/>
      <c r="L166" s="163" t="s">
        <v>115</v>
      </c>
      <c r="M166" s="271" t="n">
        <f aca="false">U162</f>
        <v>33</v>
      </c>
      <c r="N166" s="159"/>
      <c r="O166" s="160"/>
      <c r="P166" s="161"/>
      <c r="Q166" s="162"/>
      <c r="R166" s="163" t="s">
        <v>116</v>
      </c>
      <c r="S166" s="163"/>
      <c r="T166" s="164" t="n">
        <f aca="false">I166+M166*2</f>
        <v>1590</v>
      </c>
      <c r="U166" s="164"/>
      <c r="V166" s="136"/>
      <c r="W166" s="111"/>
      <c r="X166" s="1" t="n">
        <f aca="false">BA75</f>
        <v>43</v>
      </c>
      <c r="Y166" s="1" t="n">
        <f aca="false">BB75</f>
        <v>10</v>
      </c>
      <c r="Z166" s="1" t="n">
        <f aca="false">BC75</f>
        <v>1</v>
      </c>
      <c r="AA166" s="1" t="n">
        <f aca="false">BD75</f>
        <v>0</v>
      </c>
      <c r="AB166" s="1" t="n">
        <f aca="false">BE75</f>
        <v>0</v>
      </c>
      <c r="AC166" s="1" t="n">
        <f aca="false">BF75</f>
        <v>0</v>
      </c>
      <c r="AD166" s="1" t="n">
        <f aca="false">BG75</f>
        <v>0</v>
      </c>
      <c r="AE166" s="1" t="n">
        <f aca="false">BH75</f>
        <v>0</v>
      </c>
      <c r="AF166" s="1" t="n">
        <f aca="false">BI75</f>
        <v>0</v>
      </c>
      <c r="AG166" s="1" t="n">
        <f aca="false">BJ75</f>
        <v>0</v>
      </c>
      <c r="AH166" s="1" t="n">
        <f aca="false">BK75</f>
        <v>0</v>
      </c>
      <c r="AI166" s="1" t="n">
        <f aca="false">BL75</f>
        <v>0</v>
      </c>
      <c r="AL166" s="1" t="n">
        <f aca="false">BN70</f>
        <v>0</v>
      </c>
      <c r="AM166" s="1" t="n">
        <f aca="false">BO70</f>
        <v>1</v>
      </c>
      <c r="AN166" s="1" t="n">
        <f aca="false">BP70</f>
        <v>0</v>
      </c>
      <c r="AO166" s="1" t="n">
        <f aca="false">BQ70</f>
        <v>0</v>
      </c>
      <c r="AP166" s="1" t="n">
        <f aca="false">BR70</f>
        <v>0</v>
      </c>
      <c r="AQ166" s="1" t="n">
        <f aca="false">BS70</f>
        <v>0</v>
      </c>
      <c r="AR166" s="1" t="n">
        <f aca="false">BT70</f>
        <v>0</v>
      </c>
      <c r="AS166" s="1" t="n">
        <f aca="false">BU70</f>
        <v>0</v>
      </c>
      <c r="AT166" s="1" t="n">
        <f aca="false">BV70</f>
        <v>0</v>
      </c>
      <c r="AU166" s="1" t="n">
        <f aca="false">BW70</f>
        <v>0</v>
      </c>
      <c r="AV166" s="1" t="n">
        <f aca="false">BX70</f>
        <v>0</v>
      </c>
      <c r="AW166" s="1" t="n">
        <f aca="false">BY70</f>
        <v>0</v>
      </c>
      <c r="AY166" s="1"/>
      <c r="BA166" s="266" t="n">
        <f aca="false">BN159+CA159</f>
        <v>51</v>
      </c>
      <c r="BB166" s="266" t="n">
        <f aca="false">BO159+CB159</f>
        <v>6</v>
      </c>
      <c r="BC166" s="266" t="n">
        <f aca="false">BP159+CC159</f>
        <v>0</v>
      </c>
      <c r="BD166" s="266" t="n">
        <f aca="false">BQ159+CD159</f>
        <v>0</v>
      </c>
      <c r="BE166" s="266" t="n">
        <f aca="false">BR159+CE159</f>
        <v>0</v>
      </c>
      <c r="BF166" s="266" t="n">
        <f aca="false">BS159+CF159</f>
        <v>0</v>
      </c>
      <c r="BG166" s="266" t="n">
        <f aca="false">BT159+CG159</f>
        <v>0</v>
      </c>
      <c r="BH166" s="266" t="n">
        <f aca="false">BU159+CH159</f>
        <v>0</v>
      </c>
      <c r="BI166" s="266" t="n">
        <f aca="false">BV159+CI159</f>
        <v>0</v>
      </c>
      <c r="BJ166" s="266" t="n">
        <f aca="false">BW159+CJ159</f>
        <v>0</v>
      </c>
      <c r="BK166" s="266" t="n">
        <f aca="false">BX159+CK159</f>
        <v>0</v>
      </c>
      <c r="BL166" s="266" t="n">
        <f aca="false">BY159+CL159</f>
        <v>0</v>
      </c>
      <c r="BM166" s="192"/>
      <c r="BN166" s="266" t="n">
        <v>1</v>
      </c>
      <c r="BO166" s="266" t="n">
        <v>0</v>
      </c>
      <c r="BP166" s="266" t="n">
        <v>0</v>
      </c>
      <c r="BQ166" s="266" t="n">
        <v>0</v>
      </c>
      <c r="BR166" s="266" t="n">
        <v>0</v>
      </c>
      <c r="BS166" s="266" t="n">
        <v>0</v>
      </c>
      <c r="BT166" s="266" t="n">
        <v>0</v>
      </c>
      <c r="BU166" s="266" t="n">
        <v>0</v>
      </c>
      <c r="BV166" s="266" t="n">
        <v>0</v>
      </c>
      <c r="BW166" s="266" t="n">
        <v>0</v>
      </c>
      <c r="BX166" s="266" t="n">
        <v>0</v>
      </c>
      <c r="BY166" s="266" t="n">
        <v>0</v>
      </c>
      <c r="BZ166" s="99"/>
      <c r="CA166" s="267" t="n">
        <v>25</v>
      </c>
      <c r="CB166" s="267" t="n">
        <v>5</v>
      </c>
      <c r="CC166" s="267" t="n">
        <v>0</v>
      </c>
      <c r="CD166" s="267" t="n">
        <v>0</v>
      </c>
      <c r="CE166" s="267" t="n">
        <v>0</v>
      </c>
      <c r="CF166" s="267" t="n">
        <v>0</v>
      </c>
      <c r="CG166" s="267" t="n">
        <v>0</v>
      </c>
      <c r="CH166" s="267" t="n">
        <v>0</v>
      </c>
      <c r="CI166" s="267" t="n">
        <v>0</v>
      </c>
      <c r="CJ166" s="267" t="n">
        <v>0</v>
      </c>
      <c r="CK166" s="267" t="n">
        <v>0</v>
      </c>
      <c r="CL166" s="267" t="n">
        <v>0</v>
      </c>
    </row>
    <row r="167" s="112" customFormat="true" ht="13.15" hidden="false" customHeight="false" outlineLevel="0" collapsed="false">
      <c r="A167" s="272" t="s">
        <v>117</v>
      </c>
      <c r="B167" s="273"/>
      <c r="C167" s="273"/>
      <c r="D167" s="274" t="s">
        <v>118</v>
      </c>
      <c r="E167" s="275" t="n">
        <f aca="false">(B162*15+D162*35+F162*45+H162*55+J162*65+L162*75+N162*85+P162*95+R162*125)/T162</f>
        <v>18.4425176621708</v>
      </c>
      <c r="F167" s="272" t="s">
        <v>119</v>
      </c>
      <c r="G167" s="276"/>
      <c r="H167" s="274" t="s">
        <v>120</v>
      </c>
      <c r="I167" s="275" t="n">
        <f aca="false">(C162*15+E162*35+G162*45+I162*55+K162*65+M162*75+O162*85+Q162*95+S162*125)/U162</f>
        <v>17.4242424242424</v>
      </c>
      <c r="J167" s="272" t="s">
        <v>119</v>
      </c>
      <c r="K167" s="111"/>
      <c r="N167" s="171"/>
      <c r="O167" s="172"/>
      <c r="P167" s="172"/>
      <c r="Q167" s="172"/>
      <c r="R167" s="171"/>
      <c r="S167" s="171"/>
      <c r="T167" s="171"/>
      <c r="U167" s="171"/>
      <c r="V167" s="136"/>
      <c r="W167" s="111"/>
      <c r="X167" s="1" t="n">
        <f aca="false">BA76</f>
        <v>24</v>
      </c>
      <c r="Y167" s="1" t="n">
        <f aca="false">BB76</f>
        <v>10</v>
      </c>
      <c r="Z167" s="1" t="n">
        <f aca="false">BC76</f>
        <v>0</v>
      </c>
      <c r="AA167" s="1" t="n">
        <f aca="false">BD76</f>
        <v>0</v>
      </c>
      <c r="AB167" s="1" t="n">
        <f aca="false">BE76</f>
        <v>0</v>
      </c>
      <c r="AC167" s="1" t="n">
        <f aca="false">BF76</f>
        <v>0</v>
      </c>
      <c r="AD167" s="1" t="n">
        <f aca="false">BG76</f>
        <v>0</v>
      </c>
      <c r="AE167" s="1" t="n">
        <f aca="false">BH76</f>
        <v>0</v>
      </c>
      <c r="AF167" s="1" t="n">
        <f aca="false">BI76</f>
        <v>0</v>
      </c>
      <c r="AG167" s="1" t="n">
        <f aca="false">BJ76</f>
        <v>0</v>
      </c>
      <c r="AH167" s="1" t="n">
        <f aca="false">BK76</f>
        <v>0</v>
      </c>
      <c r="AI167" s="1" t="n">
        <f aca="false">BL76</f>
        <v>0</v>
      </c>
      <c r="AL167" s="1" t="n">
        <f aca="false">BN71</f>
        <v>0</v>
      </c>
      <c r="AM167" s="1" t="n">
        <f aca="false">BO71</f>
        <v>0</v>
      </c>
      <c r="AN167" s="1" t="n">
        <f aca="false">BP71</f>
        <v>0</v>
      </c>
      <c r="AO167" s="1" t="n">
        <f aca="false">BQ71</f>
        <v>0</v>
      </c>
      <c r="AP167" s="1" t="n">
        <f aca="false">BR71</f>
        <v>0</v>
      </c>
      <c r="AQ167" s="1" t="n">
        <f aca="false">BS71</f>
        <v>0</v>
      </c>
      <c r="AR167" s="1" t="n">
        <f aca="false">BT71</f>
        <v>0</v>
      </c>
      <c r="AS167" s="1" t="n">
        <f aca="false">BU71</f>
        <v>0</v>
      </c>
      <c r="AT167" s="1" t="n">
        <f aca="false">BV71</f>
        <v>0</v>
      </c>
      <c r="AU167" s="1" t="n">
        <f aca="false">BW71</f>
        <v>0</v>
      </c>
      <c r="AV167" s="1" t="n">
        <f aca="false">BX71</f>
        <v>0</v>
      </c>
      <c r="AW167" s="1" t="n">
        <f aca="false">BY71</f>
        <v>0</v>
      </c>
      <c r="AY167" s="1"/>
      <c r="BA167" s="266" t="n">
        <f aca="false">BN160+CA160</f>
        <v>42</v>
      </c>
      <c r="BB167" s="266" t="n">
        <f aca="false">BO160+CB160</f>
        <v>11</v>
      </c>
      <c r="BC167" s="266" t="n">
        <f aca="false">BP160+CC160</f>
        <v>0</v>
      </c>
      <c r="BD167" s="266" t="n">
        <f aca="false">BQ160+CD160</f>
        <v>0</v>
      </c>
      <c r="BE167" s="266" t="n">
        <f aca="false">BR160+CE160</f>
        <v>0</v>
      </c>
      <c r="BF167" s="266" t="n">
        <f aca="false">BS160+CF160</f>
        <v>0</v>
      </c>
      <c r="BG167" s="266" t="n">
        <f aca="false">BT160+CG160</f>
        <v>0</v>
      </c>
      <c r="BH167" s="266" t="n">
        <f aca="false">BU160+CH160</f>
        <v>0</v>
      </c>
      <c r="BI167" s="266" t="n">
        <f aca="false">BV160+CI160</f>
        <v>0</v>
      </c>
      <c r="BJ167" s="266" t="n">
        <f aca="false">BW160+CJ160</f>
        <v>0</v>
      </c>
      <c r="BK167" s="266" t="n">
        <f aca="false">BX160+CK160</f>
        <v>0</v>
      </c>
      <c r="BL167" s="266" t="n">
        <f aca="false">BY160+CL160</f>
        <v>0</v>
      </c>
      <c r="BM167" s="192"/>
      <c r="BN167" s="266" t="n">
        <v>2</v>
      </c>
      <c r="BO167" s="266" t="n">
        <v>0</v>
      </c>
      <c r="BP167" s="266" t="n">
        <v>0</v>
      </c>
      <c r="BQ167" s="266" t="n">
        <v>0</v>
      </c>
      <c r="BR167" s="266" t="n">
        <v>0</v>
      </c>
      <c r="BS167" s="266" t="n">
        <v>0</v>
      </c>
      <c r="BT167" s="266" t="n">
        <v>0</v>
      </c>
      <c r="BU167" s="266" t="n">
        <v>0</v>
      </c>
      <c r="BV167" s="266" t="n">
        <v>0</v>
      </c>
      <c r="BW167" s="266" t="n">
        <v>0</v>
      </c>
      <c r="BX167" s="266" t="n">
        <v>0</v>
      </c>
      <c r="BY167" s="266" t="n">
        <v>0</v>
      </c>
      <c r="BZ167" s="99"/>
      <c r="CA167" s="267" t="n">
        <v>12</v>
      </c>
      <c r="CB167" s="267" t="n">
        <v>2</v>
      </c>
      <c r="CC167" s="267" t="n">
        <v>0</v>
      </c>
      <c r="CD167" s="267" t="n">
        <v>0</v>
      </c>
      <c r="CE167" s="267" t="n">
        <v>0</v>
      </c>
      <c r="CF167" s="267" t="n">
        <v>0</v>
      </c>
      <c r="CG167" s="267" t="n">
        <v>0</v>
      </c>
      <c r="CH167" s="267" t="n">
        <v>0</v>
      </c>
      <c r="CI167" s="267" t="n">
        <v>0</v>
      </c>
      <c r="CJ167" s="267" t="n">
        <v>0</v>
      </c>
      <c r="CK167" s="267" t="n">
        <v>0</v>
      </c>
      <c r="CL167" s="267" t="n">
        <v>0</v>
      </c>
    </row>
    <row r="168" s="112" customFormat="true" ht="6" hidden="false" customHeight="true" outlineLevel="0" collapsed="false">
      <c r="V168" s="136"/>
      <c r="W168" s="111"/>
      <c r="X168" s="1" t="n">
        <f aca="false">BA77</f>
        <v>11</v>
      </c>
      <c r="Y168" s="1" t="n">
        <f aca="false">BB77</f>
        <v>4</v>
      </c>
      <c r="Z168" s="1" t="n">
        <f aca="false">BC77</f>
        <v>0</v>
      </c>
      <c r="AA168" s="1" t="n">
        <f aca="false">BD77</f>
        <v>0</v>
      </c>
      <c r="AB168" s="1" t="n">
        <f aca="false">BE77</f>
        <v>0</v>
      </c>
      <c r="AC168" s="1" t="n">
        <f aca="false">BF77</f>
        <v>0</v>
      </c>
      <c r="AD168" s="1" t="n">
        <f aca="false">BG77</f>
        <v>0</v>
      </c>
      <c r="AE168" s="1" t="n">
        <f aca="false">BH77</f>
        <v>0</v>
      </c>
      <c r="AF168" s="1" t="n">
        <f aca="false">BI77</f>
        <v>0</v>
      </c>
      <c r="AG168" s="1" t="n">
        <f aca="false">BJ77</f>
        <v>0</v>
      </c>
      <c r="AH168" s="1" t="n">
        <f aca="false">BK77</f>
        <v>0</v>
      </c>
      <c r="AI168" s="1" t="n">
        <f aca="false">BL77</f>
        <v>0</v>
      </c>
      <c r="AL168" s="1" t="n">
        <f aca="false">BN72</f>
        <v>0</v>
      </c>
      <c r="AM168" s="1" t="n">
        <f aca="false">BO72</f>
        <v>0</v>
      </c>
      <c r="AN168" s="1" t="n">
        <f aca="false">BP72</f>
        <v>0</v>
      </c>
      <c r="AO168" s="1" t="n">
        <f aca="false">BQ72</f>
        <v>0</v>
      </c>
      <c r="AP168" s="1" t="n">
        <f aca="false">BR72</f>
        <v>0</v>
      </c>
      <c r="AQ168" s="1" t="n">
        <f aca="false">BS72</f>
        <v>0</v>
      </c>
      <c r="AR168" s="1" t="n">
        <f aca="false">BT72</f>
        <v>0</v>
      </c>
      <c r="AS168" s="1" t="n">
        <f aca="false">BU72</f>
        <v>0</v>
      </c>
      <c r="AT168" s="1" t="n">
        <f aca="false">BV72</f>
        <v>0</v>
      </c>
      <c r="AU168" s="1" t="n">
        <f aca="false">BW72</f>
        <v>0</v>
      </c>
      <c r="AV168" s="1" t="n">
        <f aca="false">BX72</f>
        <v>0</v>
      </c>
      <c r="AW168" s="1" t="n">
        <f aca="false">BY72</f>
        <v>0</v>
      </c>
      <c r="AY168" s="1"/>
      <c r="BA168" s="266" t="n">
        <f aca="false">BN161+CA161</f>
        <v>60</v>
      </c>
      <c r="BB168" s="266" t="n">
        <f aca="false">BO161+CB161</f>
        <v>10</v>
      </c>
      <c r="BC168" s="266" t="n">
        <f aca="false">BP161+CC161</f>
        <v>0</v>
      </c>
      <c r="BD168" s="266" t="n">
        <f aca="false">BQ161+CD161</f>
        <v>0</v>
      </c>
      <c r="BE168" s="266" t="n">
        <f aca="false">BR161+CE161</f>
        <v>0</v>
      </c>
      <c r="BF168" s="266" t="n">
        <f aca="false">BS161+CF161</f>
        <v>0</v>
      </c>
      <c r="BG168" s="266" t="n">
        <f aca="false">BT161+CG161</f>
        <v>0</v>
      </c>
      <c r="BH168" s="266" t="n">
        <f aca="false">BU161+CH161</f>
        <v>0</v>
      </c>
      <c r="BI168" s="266" t="n">
        <f aca="false">BV161+CI161</f>
        <v>0</v>
      </c>
      <c r="BJ168" s="266" t="n">
        <f aca="false">BW161+CJ161</f>
        <v>0</v>
      </c>
      <c r="BK168" s="266" t="n">
        <f aca="false">BX161+CK161</f>
        <v>0</v>
      </c>
      <c r="BL168" s="266" t="n">
        <f aca="false">BY161+CL161</f>
        <v>0</v>
      </c>
      <c r="BM168" s="192"/>
      <c r="BN168" s="266" t="n">
        <v>0</v>
      </c>
      <c r="BO168" s="266" t="n">
        <v>0</v>
      </c>
      <c r="BP168" s="266" t="n">
        <v>0</v>
      </c>
      <c r="BQ168" s="266" t="n">
        <v>0</v>
      </c>
      <c r="BR168" s="266" t="n">
        <v>0</v>
      </c>
      <c r="BS168" s="266" t="n">
        <v>0</v>
      </c>
      <c r="BT168" s="266" t="n">
        <v>0</v>
      </c>
      <c r="BU168" s="266" t="n">
        <v>0</v>
      </c>
      <c r="BV168" s="266" t="n">
        <v>0</v>
      </c>
      <c r="BW168" s="266" t="n">
        <v>0</v>
      </c>
      <c r="BX168" s="266" t="n">
        <v>0</v>
      </c>
      <c r="BY168" s="266" t="n">
        <v>0</v>
      </c>
      <c r="BZ168" s="99"/>
      <c r="CA168" s="267" t="n">
        <v>6</v>
      </c>
      <c r="CB168" s="267" t="n">
        <v>2</v>
      </c>
      <c r="CC168" s="267" t="n">
        <v>0</v>
      </c>
      <c r="CD168" s="267" t="n">
        <v>0</v>
      </c>
      <c r="CE168" s="267" t="n">
        <v>0</v>
      </c>
      <c r="CF168" s="267" t="n">
        <v>0</v>
      </c>
      <c r="CG168" s="267" t="n">
        <v>0</v>
      </c>
      <c r="CH168" s="267" t="n">
        <v>0</v>
      </c>
      <c r="CI168" s="267" t="n">
        <v>0</v>
      </c>
      <c r="CJ168" s="267" t="n">
        <v>0</v>
      </c>
      <c r="CK168" s="267" t="n">
        <v>0</v>
      </c>
      <c r="CL168" s="267" t="n">
        <v>0</v>
      </c>
    </row>
    <row r="169" s="112" customFormat="true" ht="12.75" hidden="false" customHeight="false" outlineLevel="0" collapsed="false">
      <c r="V169" s="144"/>
      <c r="W169" s="111"/>
      <c r="X169" s="1" t="n">
        <f aca="false">BA78</f>
        <v>7</v>
      </c>
      <c r="Y169" s="1" t="n">
        <f aca="false">BB78</f>
        <v>5</v>
      </c>
      <c r="Z169" s="1" t="n">
        <f aca="false">BC78</f>
        <v>0</v>
      </c>
      <c r="AA169" s="1" t="n">
        <f aca="false">BD78</f>
        <v>0</v>
      </c>
      <c r="AB169" s="1" t="n">
        <f aca="false">BE78</f>
        <v>0</v>
      </c>
      <c r="AC169" s="1" t="n">
        <f aca="false">BF78</f>
        <v>0</v>
      </c>
      <c r="AD169" s="1" t="n">
        <f aca="false">BG78</f>
        <v>0</v>
      </c>
      <c r="AE169" s="1" t="n">
        <f aca="false">BH78</f>
        <v>0</v>
      </c>
      <c r="AF169" s="1" t="n">
        <f aca="false">BI78</f>
        <v>0</v>
      </c>
      <c r="AG169" s="1" t="n">
        <f aca="false">BJ78</f>
        <v>0</v>
      </c>
      <c r="AH169" s="1" t="n">
        <f aca="false">BK78</f>
        <v>0</v>
      </c>
      <c r="AI169" s="1" t="n">
        <f aca="false">BL78</f>
        <v>0</v>
      </c>
      <c r="AL169" s="1" t="n">
        <f aca="false">BN73</f>
        <v>0</v>
      </c>
      <c r="AM169" s="1" t="n">
        <f aca="false">BO73</f>
        <v>0</v>
      </c>
      <c r="AN169" s="1" t="n">
        <f aca="false">BP73</f>
        <v>0</v>
      </c>
      <c r="AO169" s="1" t="n">
        <f aca="false">BQ73</f>
        <v>0</v>
      </c>
      <c r="AP169" s="1" t="n">
        <f aca="false">BR73</f>
        <v>0</v>
      </c>
      <c r="AQ169" s="1" t="n">
        <f aca="false">BS73</f>
        <v>0</v>
      </c>
      <c r="AR169" s="1" t="n">
        <f aca="false">BT73</f>
        <v>0</v>
      </c>
      <c r="AS169" s="1" t="n">
        <f aca="false">BU73</f>
        <v>0</v>
      </c>
      <c r="AT169" s="1" t="n">
        <f aca="false">BV73</f>
        <v>0</v>
      </c>
      <c r="AU169" s="1" t="n">
        <f aca="false">BW73</f>
        <v>0</v>
      </c>
      <c r="AV169" s="1" t="n">
        <f aca="false">BX73</f>
        <v>0</v>
      </c>
      <c r="AW169" s="1" t="n">
        <f aca="false">BY73</f>
        <v>0</v>
      </c>
      <c r="AY169" s="1"/>
      <c r="BA169" s="266" t="n">
        <f aca="false">BN162+CA162</f>
        <v>58</v>
      </c>
      <c r="BB169" s="266" t="n">
        <f aca="false">BO162+CB162</f>
        <v>6</v>
      </c>
      <c r="BC169" s="266" t="n">
        <f aca="false">BP162+CC162</f>
        <v>0</v>
      </c>
      <c r="BD169" s="266" t="n">
        <f aca="false">BQ162+CD162</f>
        <v>0</v>
      </c>
      <c r="BE169" s="266" t="n">
        <f aca="false">BR162+CE162</f>
        <v>0</v>
      </c>
      <c r="BF169" s="266" t="n">
        <f aca="false">BS162+CF162</f>
        <v>0</v>
      </c>
      <c r="BG169" s="266" t="n">
        <f aca="false">BT162+CG162</f>
        <v>0</v>
      </c>
      <c r="BH169" s="266" t="n">
        <f aca="false">BU162+CH162</f>
        <v>0</v>
      </c>
      <c r="BI169" s="266" t="n">
        <f aca="false">BV162+CI162</f>
        <v>0</v>
      </c>
      <c r="BJ169" s="266" t="n">
        <f aca="false">BW162+CJ162</f>
        <v>0</v>
      </c>
      <c r="BK169" s="266" t="n">
        <f aca="false">BX162+CK162</f>
        <v>0</v>
      </c>
      <c r="BL169" s="266" t="n">
        <f aca="false">BY162+CL162</f>
        <v>0</v>
      </c>
      <c r="BM169" s="192"/>
      <c r="BN169" s="266" t="n">
        <v>0</v>
      </c>
      <c r="BO169" s="266" t="n">
        <v>0</v>
      </c>
      <c r="BP169" s="266" t="n">
        <v>0</v>
      </c>
      <c r="BQ169" s="266" t="n">
        <v>0</v>
      </c>
      <c r="BR169" s="266" t="n">
        <v>0</v>
      </c>
      <c r="BS169" s="266" t="n">
        <v>0</v>
      </c>
      <c r="BT169" s="266" t="n">
        <v>0</v>
      </c>
      <c r="BU169" s="266" t="n">
        <v>0</v>
      </c>
      <c r="BV169" s="266" t="n">
        <v>0</v>
      </c>
      <c r="BW169" s="266" t="n">
        <v>0</v>
      </c>
      <c r="BX169" s="266" t="n">
        <v>0</v>
      </c>
      <c r="BY169" s="266" t="n">
        <v>0</v>
      </c>
      <c r="BZ169" s="99"/>
      <c r="CA169" s="267" t="n">
        <v>6</v>
      </c>
      <c r="CB169" s="267" t="n">
        <v>1</v>
      </c>
      <c r="CC169" s="267" t="n">
        <v>0</v>
      </c>
      <c r="CD169" s="267" t="n">
        <v>0</v>
      </c>
      <c r="CE169" s="267" t="n">
        <v>0</v>
      </c>
      <c r="CF169" s="267" t="n">
        <v>0</v>
      </c>
      <c r="CG169" s="267" t="n">
        <v>0</v>
      </c>
      <c r="CH169" s="267" t="n">
        <v>0</v>
      </c>
      <c r="CI169" s="267" t="n">
        <v>0</v>
      </c>
      <c r="CJ169" s="267" t="n">
        <v>0</v>
      </c>
      <c r="CK169" s="267" t="n">
        <v>0</v>
      </c>
      <c r="CL169" s="267" t="n">
        <v>0</v>
      </c>
    </row>
    <row r="170" s="112" customFormat="true" ht="12.75" hidden="false" customHeight="false" outlineLevel="0" collapsed="false">
      <c r="V170" s="149"/>
      <c r="W170" s="111"/>
      <c r="X170" s="1" t="n">
        <f aca="false">BA79</f>
        <v>3</v>
      </c>
      <c r="Y170" s="1" t="n">
        <f aca="false">BB79</f>
        <v>2</v>
      </c>
      <c r="Z170" s="1" t="n">
        <f aca="false">BC79</f>
        <v>0</v>
      </c>
      <c r="AA170" s="1" t="n">
        <f aca="false">BD79</f>
        <v>0</v>
      </c>
      <c r="AB170" s="1" t="n">
        <f aca="false">BE79</f>
        <v>0</v>
      </c>
      <c r="AC170" s="1" t="n">
        <f aca="false">BF79</f>
        <v>0</v>
      </c>
      <c r="AD170" s="1" t="n">
        <f aca="false">BG79</f>
        <v>0</v>
      </c>
      <c r="AE170" s="1" t="n">
        <f aca="false">BH79</f>
        <v>0</v>
      </c>
      <c r="AF170" s="1" t="n">
        <f aca="false">BI79</f>
        <v>0</v>
      </c>
      <c r="AG170" s="1" t="n">
        <f aca="false">BJ79</f>
        <v>0</v>
      </c>
      <c r="AH170" s="1" t="n">
        <f aca="false">BK79</f>
        <v>0</v>
      </c>
      <c r="AI170" s="1" t="n">
        <f aca="false">BL79</f>
        <v>0</v>
      </c>
      <c r="AL170" s="1" t="n">
        <f aca="false">BN74</f>
        <v>0</v>
      </c>
      <c r="AM170" s="1" t="n">
        <f aca="false">BO74</f>
        <v>0</v>
      </c>
      <c r="AN170" s="1" t="n">
        <f aca="false">BP74</f>
        <v>0</v>
      </c>
      <c r="AO170" s="1" t="n">
        <f aca="false">BQ74</f>
        <v>0</v>
      </c>
      <c r="AP170" s="1" t="n">
        <f aca="false">BR74</f>
        <v>0</v>
      </c>
      <c r="AQ170" s="1" t="n">
        <f aca="false">BS74</f>
        <v>0</v>
      </c>
      <c r="AR170" s="1" t="n">
        <f aca="false">BT74</f>
        <v>0</v>
      </c>
      <c r="AS170" s="1" t="n">
        <f aca="false">BU74</f>
        <v>0</v>
      </c>
      <c r="AT170" s="1" t="n">
        <f aca="false">BV74</f>
        <v>0</v>
      </c>
      <c r="AU170" s="1" t="n">
        <f aca="false">BW74</f>
        <v>0</v>
      </c>
      <c r="AV170" s="1" t="n">
        <f aca="false">BX74</f>
        <v>0</v>
      </c>
      <c r="AW170" s="1" t="n">
        <f aca="false">BY74</f>
        <v>0</v>
      </c>
      <c r="AY170" s="1"/>
      <c r="BA170" s="266" t="n">
        <f aca="false">BN163+CA163</f>
        <v>75</v>
      </c>
      <c r="BB170" s="266" t="n">
        <f aca="false">BO163+CB163</f>
        <v>8</v>
      </c>
      <c r="BC170" s="266" t="n">
        <f aca="false">BP163+CC163</f>
        <v>0</v>
      </c>
      <c r="BD170" s="266" t="n">
        <f aca="false">BQ163+CD163</f>
        <v>0</v>
      </c>
      <c r="BE170" s="266" t="n">
        <f aca="false">BR163+CE163</f>
        <v>0</v>
      </c>
      <c r="BF170" s="266" t="n">
        <f aca="false">BS163+CF163</f>
        <v>0</v>
      </c>
      <c r="BG170" s="266" t="n">
        <f aca="false">BT163+CG163</f>
        <v>0</v>
      </c>
      <c r="BH170" s="266" t="n">
        <f aca="false">BU163+CH163</f>
        <v>0</v>
      </c>
      <c r="BI170" s="266" t="n">
        <f aca="false">BV163+CI163</f>
        <v>0</v>
      </c>
      <c r="BJ170" s="266" t="n">
        <f aca="false">BW163+CJ163</f>
        <v>0</v>
      </c>
      <c r="BK170" s="266" t="n">
        <f aca="false">BX163+CK163</f>
        <v>0</v>
      </c>
      <c r="BL170" s="266" t="n">
        <f aca="false">BY163+CL163</f>
        <v>0</v>
      </c>
      <c r="BM170" s="192"/>
      <c r="BN170" s="266" t="n">
        <v>0</v>
      </c>
      <c r="BO170" s="266" t="n">
        <v>0</v>
      </c>
      <c r="BP170" s="266" t="n">
        <v>0</v>
      </c>
      <c r="BQ170" s="266" t="n">
        <v>0</v>
      </c>
      <c r="BR170" s="266" t="n">
        <v>0</v>
      </c>
      <c r="BS170" s="266" t="n">
        <v>0</v>
      </c>
      <c r="BT170" s="266" t="n">
        <v>0</v>
      </c>
      <c r="BU170" s="266" t="n">
        <v>0</v>
      </c>
      <c r="BV170" s="266" t="n">
        <v>0</v>
      </c>
      <c r="BW170" s="266" t="n">
        <v>0</v>
      </c>
      <c r="BX170" s="266" t="n">
        <v>0</v>
      </c>
      <c r="BY170" s="266" t="n">
        <v>0</v>
      </c>
      <c r="BZ170" s="99"/>
      <c r="CA170" s="267" t="n">
        <v>9</v>
      </c>
      <c r="CB170" s="267" t="n">
        <v>3</v>
      </c>
      <c r="CC170" s="267" t="n">
        <v>0</v>
      </c>
      <c r="CD170" s="267" t="n">
        <v>0</v>
      </c>
      <c r="CE170" s="267" t="n">
        <v>0</v>
      </c>
      <c r="CF170" s="267" t="n">
        <v>0</v>
      </c>
      <c r="CG170" s="267" t="n">
        <v>0</v>
      </c>
      <c r="CH170" s="267" t="n">
        <v>0</v>
      </c>
      <c r="CI170" s="267" t="n">
        <v>0</v>
      </c>
      <c r="CJ170" s="267" t="n">
        <v>0</v>
      </c>
      <c r="CK170" s="267" t="n">
        <v>0</v>
      </c>
      <c r="CL170" s="267" t="n">
        <v>0</v>
      </c>
    </row>
    <row r="171" s="112" customFormat="true" ht="12.75" hidden="false" customHeight="false" outlineLevel="0" collapsed="false">
      <c r="V171" s="152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Y171" s="1"/>
      <c r="BA171" s="266" t="n">
        <f aca="false">BN164+CA164</f>
        <v>96</v>
      </c>
      <c r="BB171" s="266" t="n">
        <f aca="false">BO164+CB164</f>
        <v>8</v>
      </c>
      <c r="BC171" s="266" t="n">
        <f aca="false">BP164+CC164</f>
        <v>0</v>
      </c>
      <c r="BD171" s="266" t="n">
        <f aca="false">BQ164+CD164</f>
        <v>0</v>
      </c>
      <c r="BE171" s="266" t="n">
        <f aca="false">BR164+CE164</f>
        <v>0</v>
      </c>
      <c r="BF171" s="266" t="n">
        <f aca="false">BS164+CF164</f>
        <v>0</v>
      </c>
      <c r="BG171" s="266" t="n">
        <f aca="false">BT164+CG164</f>
        <v>0</v>
      </c>
      <c r="BH171" s="266" t="n">
        <f aca="false">BU164+CH164</f>
        <v>0</v>
      </c>
      <c r="BI171" s="266" t="n">
        <f aca="false">BV164+CI164</f>
        <v>0</v>
      </c>
      <c r="BJ171" s="266" t="n">
        <f aca="false">BW164+CJ164</f>
        <v>0</v>
      </c>
      <c r="BK171" s="266" t="n">
        <f aca="false">BX164+CK164</f>
        <v>0</v>
      </c>
      <c r="BL171" s="266" t="n">
        <f aca="false">BY164+CL164</f>
        <v>0</v>
      </c>
      <c r="BM171" s="192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99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</row>
    <row r="172" s="112" customFormat="true" ht="12.4" hidden="false" customHeight="false" outlineLevel="0" collapsed="false">
      <c r="V172" s="165"/>
      <c r="AY172" s="1"/>
      <c r="BA172" s="266" t="n">
        <f aca="false">BN165+CA165</f>
        <v>42</v>
      </c>
      <c r="BB172" s="266" t="n">
        <f aca="false">BO165+CB165</f>
        <v>4</v>
      </c>
      <c r="BC172" s="266" t="n">
        <f aca="false">BP165+CC165</f>
        <v>0</v>
      </c>
      <c r="BD172" s="266" t="n">
        <f aca="false">BQ165+CD165</f>
        <v>0</v>
      </c>
      <c r="BE172" s="266" t="n">
        <f aca="false">BR165+CE165</f>
        <v>0</v>
      </c>
      <c r="BF172" s="266" t="n">
        <f aca="false">BS165+CF165</f>
        <v>0</v>
      </c>
      <c r="BG172" s="266" t="n">
        <f aca="false">BT165+CG165</f>
        <v>0</v>
      </c>
      <c r="BH172" s="266" t="n">
        <f aca="false">BU165+CH165</f>
        <v>0</v>
      </c>
      <c r="BI172" s="266" t="n">
        <f aca="false">BV165+CI165</f>
        <v>0</v>
      </c>
      <c r="BJ172" s="266" t="n">
        <f aca="false">BW165+CJ165</f>
        <v>0</v>
      </c>
      <c r="BK172" s="266" t="n">
        <f aca="false">BX165+CK165</f>
        <v>0</v>
      </c>
      <c r="BL172" s="266" t="n">
        <f aca="false">BY165+CL165</f>
        <v>0</v>
      </c>
      <c r="BM172" s="192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99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</row>
    <row r="173" s="112" customFormat="true" ht="12.4" hidden="false" customHeight="false" outlineLevel="0" collapsed="false">
      <c r="V173" s="165"/>
      <c r="AY173" s="1"/>
      <c r="BA173" s="266" t="n">
        <f aca="false">BN166+CA166</f>
        <v>26</v>
      </c>
      <c r="BB173" s="266" t="n">
        <f aca="false">BO166+CB166</f>
        <v>5</v>
      </c>
      <c r="BC173" s="266" t="n">
        <f aca="false">BP166+CC166</f>
        <v>0</v>
      </c>
      <c r="BD173" s="266" t="n">
        <f aca="false">BQ166+CD166</f>
        <v>0</v>
      </c>
      <c r="BE173" s="266" t="n">
        <f aca="false">BR166+CE166</f>
        <v>0</v>
      </c>
      <c r="BF173" s="266" t="n">
        <f aca="false">BS166+CF166</f>
        <v>0</v>
      </c>
      <c r="BG173" s="266" t="n">
        <f aca="false">BT166+CG166</f>
        <v>0</v>
      </c>
      <c r="BH173" s="266" t="n">
        <f aca="false">BU166+CH166</f>
        <v>0</v>
      </c>
      <c r="BI173" s="266" t="n">
        <f aca="false">BV166+CI166</f>
        <v>0</v>
      </c>
      <c r="BJ173" s="266" t="n">
        <f aca="false">BW166+CJ166</f>
        <v>0</v>
      </c>
      <c r="BK173" s="266" t="n">
        <f aca="false">BX166+CK166</f>
        <v>0</v>
      </c>
      <c r="BL173" s="266" t="n">
        <f aca="false">BY166+CL166</f>
        <v>0</v>
      </c>
      <c r="BM173" s="192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99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</row>
    <row r="174" s="112" customFormat="true" ht="12.4" hidden="false" customHeight="false" outlineLevel="0" collapsed="false">
      <c r="V174" s="98"/>
      <c r="AY174" s="1"/>
      <c r="BA174" s="266" t="n">
        <f aca="false">BN167+CA167</f>
        <v>14</v>
      </c>
      <c r="BB174" s="266" t="n">
        <f aca="false">BO167+CB167</f>
        <v>2</v>
      </c>
      <c r="BC174" s="266" t="n">
        <f aca="false">BP167+CC167</f>
        <v>0</v>
      </c>
      <c r="BD174" s="266" t="n">
        <f aca="false">BQ167+CD167</f>
        <v>0</v>
      </c>
      <c r="BE174" s="266" t="n">
        <f aca="false">BR167+CE167</f>
        <v>0</v>
      </c>
      <c r="BF174" s="266" t="n">
        <f aca="false">BS167+CF167</f>
        <v>0</v>
      </c>
      <c r="BG174" s="266" t="n">
        <f aca="false">BT167+CG167</f>
        <v>0</v>
      </c>
      <c r="BH174" s="266" t="n">
        <f aca="false">BU167+CH167</f>
        <v>0</v>
      </c>
      <c r="BI174" s="266" t="n">
        <f aca="false">BV167+CI167</f>
        <v>0</v>
      </c>
      <c r="BJ174" s="266" t="n">
        <f aca="false">BW167+CJ167</f>
        <v>0</v>
      </c>
      <c r="BK174" s="266" t="n">
        <f aca="false">BX167+CK167</f>
        <v>0</v>
      </c>
      <c r="BL174" s="266" t="n">
        <f aca="false">BY167+CL167</f>
        <v>0</v>
      </c>
      <c r="BM174" s="192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99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</row>
    <row r="175" s="112" customFormat="true" ht="12.4" hidden="false" customHeight="false" outlineLevel="0" collapsed="false">
      <c r="V175" s="98"/>
      <c r="AY175" s="1"/>
      <c r="BA175" s="266" t="n">
        <f aca="false">BN168+CA168</f>
        <v>6</v>
      </c>
      <c r="BB175" s="266" t="n">
        <f aca="false">BO168+CB168</f>
        <v>2</v>
      </c>
      <c r="BC175" s="266" t="n">
        <f aca="false">BP168+CC168</f>
        <v>0</v>
      </c>
      <c r="BD175" s="266" t="n">
        <f aca="false">BQ168+CD168</f>
        <v>0</v>
      </c>
      <c r="BE175" s="266" t="n">
        <f aca="false">BR168+CE168</f>
        <v>0</v>
      </c>
      <c r="BF175" s="266" t="n">
        <f aca="false">BS168+CF168</f>
        <v>0</v>
      </c>
      <c r="BG175" s="266" t="n">
        <f aca="false">BT168+CG168</f>
        <v>0</v>
      </c>
      <c r="BH175" s="266" t="n">
        <f aca="false">BU168+CH168</f>
        <v>0</v>
      </c>
      <c r="BI175" s="266" t="n">
        <f aca="false">BV168+CI168</f>
        <v>0</v>
      </c>
      <c r="BJ175" s="266" t="n">
        <f aca="false">BW168+CJ168</f>
        <v>0</v>
      </c>
      <c r="BK175" s="266" t="n">
        <f aca="false">BX168+CK168</f>
        <v>0</v>
      </c>
      <c r="BL175" s="266" t="n">
        <f aca="false">BY168+CL168</f>
        <v>0</v>
      </c>
      <c r="BM175" s="192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99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</row>
    <row r="176" s="112" customFormat="true" ht="12.4" hidden="false" customHeight="false" outlineLevel="0" collapsed="false">
      <c r="V176" s="98"/>
      <c r="AY176" s="1"/>
      <c r="BA176" s="266" t="n">
        <f aca="false">BN169+CA169</f>
        <v>6</v>
      </c>
      <c r="BB176" s="266" t="n">
        <f aca="false">BO169+CB169</f>
        <v>1</v>
      </c>
      <c r="BC176" s="266" t="n">
        <f aca="false">BP169+CC169</f>
        <v>0</v>
      </c>
      <c r="BD176" s="266" t="n">
        <f aca="false">BQ169+CD169</f>
        <v>0</v>
      </c>
      <c r="BE176" s="266" t="n">
        <f aca="false">BR169+CE169</f>
        <v>0</v>
      </c>
      <c r="BF176" s="266" t="n">
        <f aca="false">BS169+CF169</f>
        <v>0</v>
      </c>
      <c r="BG176" s="266" t="n">
        <f aca="false">BT169+CG169</f>
        <v>0</v>
      </c>
      <c r="BH176" s="266" t="n">
        <f aca="false">BU169+CH169</f>
        <v>0</v>
      </c>
      <c r="BI176" s="266" t="n">
        <f aca="false">BV169+CI169</f>
        <v>0</v>
      </c>
      <c r="BJ176" s="266" t="n">
        <f aca="false">BW169+CJ169</f>
        <v>0</v>
      </c>
      <c r="BK176" s="266" t="n">
        <f aca="false">BX169+CK169</f>
        <v>0</v>
      </c>
      <c r="BL176" s="266" t="n">
        <f aca="false">BY169+CL169</f>
        <v>0</v>
      </c>
      <c r="BM176" s="192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99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</row>
    <row r="177" s="112" customFormat="true" ht="12.4" hidden="false" customHeight="false" outlineLevel="0" collapsed="false">
      <c r="V177" s="98"/>
      <c r="AY177" s="1"/>
      <c r="BA177" s="266" t="n">
        <f aca="false">BN170+CA170</f>
        <v>9</v>
      </c>
      <c r="BB177" s="266" t="n">
        <f aca="false">BO170+CB170</f>
        <v>3</v>
      </c>
      <c r="BC177" s="266" t="n">
        <f aca="false">BP170+CC170</f>
        <v>0</v>
      </c>
      <c r="BD177" s="266" t="n">
        <f aca="false">BQ170+CD170</f>
        <v>0</v>
      </c>
      <c r="BE177" s="266" t="n">
        <f aca="false">BR170+CE170</f>
        <v>0</v>
      </c>
      <c r="BF177" s="266" t="n">
        <f aca="false">BS170+CF170</f>
        <v>0</v>
      </c>
      <c r="BG177" s="266" t="n">
        <f aca="false">BT170+CG170</f>
        <v>0</v>
      </c>
      <c r="BH177" s="266" t="n">
        <f aca="false">BU170+CH170</f>
        <v>0</v>
      </c>
      <c r="BI177" s="266" t="n">
        <f aca="false">BV170+CI170</f>
        <v>0</v>
      </c>
      <c r="BJ177" s="266" t="n">
        <f aca="false">BW170+CJ170</f>
        <v>0</v>
      </c>
      <c r="BK177" s="266" t="n">
        <f aca="false">BX170+CK170</f>
        <v>0</v>
      </c>
      <c r="BL177" s="266" t="n">
        <f aca="false">BY170+CL170</f>
        <v>0</v>
      </c>
      <c r="BM177" s="192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99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</row>
    <row r="178" s="112" customFormat="true" ht="12.4" hidden="false" customHeight="false" outlineLevel="0" collapsed="false">
      <c r="V178" s="98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92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99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</row>
    <row r="179" s="112" customFormat="true" ht="12.4" hidden="false" customHeight="false" outlineLevel="0" collapsed="false">
      <c r="V179" s="98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92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99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</row>
    <row r="180" s="112" customFormat="true" ht="12.4" hidden="false" customHeight="false" outlineLevel="0" collapsed="false">
      <c r="V180" s="98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92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99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</row>
    <row r="181" s="112" customFormat="true" ht="6" hidden="false" customHeight="true" outlineLevel="0" collapsed="false">
      <c r="V181" s="98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00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99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</row>
    <row r="182" s="112" customFormat="true" ht="12.4" hidden="false" customHeight="false" outlineLevel="0" collapsed="false">
      <c r="V182" s="98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00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99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</row>
    <row r="183" s="112" customFormat="true" ht="12.4" hidden="false" customHeight="false" outlineLevel="0" collapsed="false">
      <c r="V183" s="98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00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99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</row>
    <row r="184" s="112" customFormat="true" ht="12.4" hidden="false" customHeight="false" outlineLevel="0" collapsed="false">
      <c r="V184" s="98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00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99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</row>
    <row r="185" s="112" customFormat="true" ht="12.4" hidden="false" customHeight="false" outlineLevel="0" collapsed="false">
      <c r="V185" s="98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00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99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</row>
    <row r="186" s="112" customFormat="true" ht="12.4" hidden="false" customHeight="false" outlineLevel="0" collapsed="false">
      <c r="V186" s="98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00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99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</row>
    <row r="187" s="112" customFormat="true" ht="12.4" hidden="false" customHeight="false" outlineLevel="0" collapsed="false">
      <c r="V187" s="98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00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99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</row>
    <row r="188" s="112" customFormat="true" ht="12.4" hidden="false" customHeight="false" outlineLevel="0" collapsed="false">
      <c r="V188" s="98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00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99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</row>
    <row r="189" s="112" customFormat="true" ht="12.4" hidden="false" customHeight="false" outlineLevel="0" collapsed="false">
      <c r="V189" s="98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00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99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</row>
    <row r="190" s="112" customFormat="true" ht="12.75" hidden="false" customHeight="false" outlineLevel="0" collapsed="false">
      <c r="V190" s="173" t="s">
        <v>122</v>
      </c>
      <c r="W190" s="11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00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99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</row>
    <row r="191" s="112" customFormat="true" ht="12.75" hidden="false" customHeight="false" outlineLevel="0" collapsed="false">
      <c r="V191" s="173" t="s">
        <v>123</v>
      </c>
      <c r="W191" s="11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00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99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</row>
    <row r="192" s="112" customFormat="true" ht="12.75" hidden="false" customHeight="false" outlineLevel="0" collapsed="false">
      <c r="V192" s="173" t="s">
        <v>124</v>
      </c>
      <c r="W192" s="11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00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99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</row>
    <row r="193" s="112" customFormat="true" ht="12.75" hidden="false" customHeight="false" outlineLevel="0" collapsed="false">
      <c r="A193" s="278" t="n">
        <f aca="false">(H162+J162+L162+N162+P162+R162)/T162</f>
        <v>0</v>
      </c>
      <c r="B193" s="279" t="s">
        <v>131</v>
      </c>
      <c r="C193" s="276"/>
      <c r="D193" s="276"/>
      <c r="E193" s="276"/>
      <c r="F193" s="276"/>
      <c r="G193" s="276"/>
      <c r="H193" s="276"/>
      <c r="I193" s="276"/>
      <c r="J193" s="276"/>
      <c r="K193" s="276"/>
      <c r="L193" s="280" t="n">
        <f aca="false">(I162+K162+M162+O162+Q162+S162)/U162</f>
        <v>0</v>
      </c>
      <c r="M193" s="279" t="s">
        <v>132</v>
      </c>
      <c r="N193" s="276"/>
      <c r="O193" s="276"/>
      <c r="P193" s="276"/>
      <c r="Q193" s="276"/>
      <c r="R193" s="276"/>
      <c r="S193" s="276"/>
      <c r="T193" s="276"/>
      <c r="U193" s="276"/>
      <c r="V193" s="173" t="s">
        <v>125</v>
      </c>
      <c r="W193" s="11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00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99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</row>
    <row r="194" s="112" customFormat="true" ht="12.75" hidden="false" customHeight="false" outlineLevel="0" collapsed="false">
      <c r="A194" s="278" t="n">
        <f aca="false">(P162+R162)/T162</f>
        <v>0</v>
      </c>
      <c r="B194" s="279" t="s">
        <v>133</v>
      </c>
      <c r="C194" s="276"/>
      <c r="D194" s="276"/>
      <c r="E194" s="276"/>
      <c r="F194" s="276"/>
      <c r="G194" s="276"/>
      <c r="H194" s="276"/>
      <c r="I194" s="276"/>
      <c r="J194" s="276"/>
      <c r="K194" s="281"/>
      <c r="L194" s="288" t="n">
        <f aca="false">(Q162+S162)/U162</f>
        <v>0</v>
      </c>
      <c r="M194" s="279" t="s">
        <v>133</v>
      </c>
      <c r="N194" s="276"/>
      <c r="O194" s="276"/>
      <c r="P194" s="276"/>
      <c r="Q194" s="276"/>
      <c r="R194" s="276"/>
      <c r="S194" s="276"/>
      <c r="T194" s="276"/>
      <c r="U194" s="276"/>
      <c r="V194" s="173" t="s">
        <v>126</v>
      </c>
      <c r="W194" s="11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00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99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</row>
    <row r="195" s="112" customFormat="true" ht="13.15" hidden="false" customHeight="false" outlineLevel="0" collapsed="false">
      <c r="V195" s="173" t="s">
        <v>127</v>
      </c>
      <c r="W195" s="11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00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99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</row>
    <row r="196" s="112" customFormat="true" ht="17.25" hidden="false" customHeight="false" outlineLevel="0" collapsed="false">
      <c r="A196" s="282" t="str">
        <f aca="false">A1</f>
        <v>Comptages vitesse TV/PL à Montreuil</v>
      </c>
      <c r="B196" s="282"/>
      <c r="C196" s="282"/>
      <c r="D196" s="282"/>
      <c r="E196" s="282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173" t="s">
        <v>128</v>
      </c>
      <c r="W196" s="11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00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99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</row>
    <row r="197" s="112" customFormat="true" ht="6.6" hidden="false" customHeight="true" outlineLevel="0" collapsed="false">
      <c r="A197" s="105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73" t="s">
        <v>129</v>
      </c>
      <c r="W197" s="11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00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99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</row>
    <row r="198" s="112" customFormat="true" ht="13.15" hidden="false" customHeight="false" outlineLevel="0" collapsed="false">
      <c r="A198" s="111" t="s">
        <v>51</v>
      </c>
      <c r="E198" s="283" t="str">
        <f aca="false">BD5</f>
        <v>jeudi 25 mars 2021</v>
      </c>
      <c r="I198" s="111" t="str">
        <f aca="false">I3</f>
        <v>Entre</v>
      </c>
      <c r="J198" s="284" t="str">
        <f aca="false">J3</f>
        <v>Rue Leroyer</v>
      </c>
      <c r="K198" s="111"/>
      <c r="L198" s="115"/>
      <c r="M198" s="111"/>
      <c r="N198" s="111"/>
      <c r="O198" s="111" t="str">
        <f aca="false">O3</f>
        <v>Et</v>
      </c>
      <c r="P198" s="284" t="str">
        <f aca="false">P3</f>
        <v>Rue Crébillon</v>
      </c>
      <c r="V198" s="173" t="s">
        <v>130</v>
      </c>
      <c r="W198" s="11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00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99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</row>
    <row r="199" s="112" customFormat="true" ht="13.15" hidden="false" customHeight="false" outlineLevel="0" collapsed="false">
      <c r="A199" s="120" t="s">
        <v>54</v>
      </c>
      <c r="V199" s="178"/>
      <c r="AX199" s="276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00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99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</row>
    <row r="200" s="112" customFormat="true" ht="13.15" hidden="false" customHeight="false" outlineLevel="0" collapsed="false">
      <c r="A200" s="123" t="s">
        <v>55</v>
      </c>
      <c r="B200" s="124" t="s">
        <v>56</v>
      </c>
      <c r="C200" s="124"/>
      <c r="D200" s="125" t="s">
        <v>57</v>
      </c>
      <c r="E200" s="125"/>
      <c r="F200" s="125" t="s">
        <v>58</v>
      </c>
      <c r="G200" s="125"/>
      <c r="H200" s="125" t="s">
        <v>59</v>
      </c>
      <c r="I200" s="125"/>
      <c r="J200" s="125" t="s">
        <v>60</v>
      </c>
      <c r="K200" s="125"/>
      <c r="L200" s="125" t="s">
        <v>61</v>
      </c>
      <c r="M200" s="125"/>
      <c r="N200" s="125" t="s">
        <v>62</v>
      </c>
      <c r="O200" s="125"/>
      <c r="P200" s="125" t="s">
        <v>63</v>
      </c>
      <c r="Q200" s="125"/>
      <c r="R200" s="126" t="s">
        <v>64</v>
      </c>
      <c r="S200" s="126"/>
      <c r="T200" s="127" t="s">
        <v>65</v>
      </c>
      <c r="U200" s="127"/>
      <c r="V200" s="178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276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00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99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</row>
    <row r="201" s="112" customFormat="true" ht="13.15" hidden="false" customHeight="false" outlineLevel="0" collapsed="false">
      <c r="A201" s="128" t="s">
        <v>65</v>
      </c>
      <c r="B201" s="129" t="s">
        <v>73</v>
      </c>
      <c r="C201" s="129"/>
      <c r="D201" s="130" t="s">
        <v>74</v>
      </c>
      <c r="E201" s="130"/>
      <c r="F201" s="130" t="s">
        <v>75</v>
      </c>
      <c r="G201" s="130"/>
      <c r="H201" s="130" t="s">
        <v>76</v>
      </c>
      <c r="I201" s="130"/>
      <c r="J201" s="130" t="s">
        <v>77</v>
      </c>
      <c r="K201" s="130"/>
      <c r="L201" s="130" t="s">
        <v>78</v>
      </c>
      <c r="M201" s="130"/>
      <c r="N201" s="130" t="s">
        <v>79</v>
      </c>
      <c r="O201" s="130"/>
      <c r="P201" s="130" t="s">
        <v>80</v>
      </c>
      <c r="Q201" s="130"/>
      <c r="R201" s="131" t="s">
        <v>81</v>
      </c>
      <c r="S201" s="131"/>
      <c r="T201" s="132" t="s">
        <v>82</v>
      </c>
      <c r="U201" s="132"/>
      <c r="V201" s="98"/>
      <c r="W201" s="276"/>
      <c r="X201" s="276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76"/>
      <c r="AT201" s="276"/>
      <c r="AU201" s="276"/>
      <c r="AV201" s="276"/>
      <c r="AW201" s="276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00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99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</row>
    <row r="202" s="112" customFormat="true" ht="13.5" hidden="false" customHeight="false" outlineLevel="0" collapsed="false">
      <c r="A202" s="133" t="s">
        <v>83</v>
      </c>
      <c r="B202" s="134" t="s">
        <v>17</v>
      </c>
      <c r="C202" s="135" t="s">
        <v>19</v>
      </c>
      <c r="D202" s="134" t="s">
        <v>17</v>
      </c>
      <c r="E202" s="135" t="s">
        <v>19</v>
      </c>
      <c r="F202" s="134" t="s">
        <v>17</v>
      </c>
      <c r="G202" s="135" t="s">
        <v>19</v>
      </c>
      <c r="H202" s="134" t="s">
        <v>17</v>
      </c>
      <c r="I202" s="135" t="s">
        <v>19</v>
      </c>
      <c r="J202" s="134" t="s">
        <v>17</v>
      </c>
      <c r="K202" s="135" t="s">
        <v>19</v>
      </c>
      <c r="L202" s="134" t="s">
        <v>17</v>
      </c>
      <c r="M202" s="135" t="s">
        <v>19</v>
      </c>
      <c r="N202" s="134" t="s">
        <v>17</v>
      </c>
      <c r="O202" s="135" t="s">
        <v>19</v>
      </c>
      <c r="P202" s="134" t="s">
        <v>17</v>
      </c>
      <c r="Q202" s="135" t="s">
        <v>19</v>
      </c>
      <c r="R202" s="134" t="s">
        <v>17</v>
      </c>
      <c r="S202" s="135" t="s">
        <v>19</v>
      </c>
      <c r="T202" s="134" t="s">
        <v>17</v>
      </c>
      <c r="U202" s="135" t="s">
        <v>19</v>
      </c>
      <c r="V202" s="98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276"/>
      <c r="AV202" s="276"/>
      <c r="AW202" s="276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00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99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</row>
    <row r="203" s="112" customFormat="true" ht="12.75" hidden="false" customHeight="false" outlineLevel="0" collapsed="false">
      <c r="A203" s="132" t="s">
        <v>85</v>
      </c>
      <c r="B203" s="139" t="n">
        <f aca="false">X213</f>
        <v>1</v>
      </c>
      <c r="C203" s="140" t="n">
        <f aca="false">AL213</f>
        <v>0</v>
      </c>
      <c r="D203" s="139" t="n">
        <f aca="false">Y213</f>
        <v>3</v>
      </c>
      <c r="E203" s="140" t="n">
        <f aca="false">AM213</f>
        <v>0</v>
      </c>
      <c r="F203" s="139" t="n">
        <f aca="false">Z213</f>
        <v>0</v>
      </c>
      <c r="G203" s="140" t="n">
        <f aca="false">AN213</f>
        <v>0</v>
      </c>
      <c r="H203" s="139" t="n">
        <f aca="false">AA213</f>
        <v>0</v>
      </c>
      <c r="I203" s="140" t="n">
        <f aca="false">AO213</f>
        <v>0</v>
      </c>
      <c r="J203" s="139" t="n">
        <f aca="false">AB213</f>
        <v>0</v>
      </c>
      <c r="K203" s="140" t="n">
        <f aca="false">AP213</f>
        <v>0</v>
      </c>
      <c r="L203" s="139" t="n">
        <f aca="false">AC213</f>
        <v>0</v>
      </c>
      <c r="M203" s="140" t="n">
        <f aca="false">AQ213</f>
        <v>0</v>
      </c>
      <c r="N203" s="139" t="n">
        <f aca="false">AD213</f>
        <v>0</v>
      </c>
      <c r="O203" s="140" t="n">
        <f aca="false">AR213</f>
        <v>0</v>
      </c>
      <c r="P203" s="139" t="n">
        <f aca="false">AE213</f>
        <v>0</v>
      </c>
      <c r="Q203" s="140" t="n">
        <f aca="false">AS213</f>
        <v>0</v>
      </c>
      <c r="R203" s="139" t="n">
        <f aca="false">SUM(AF213:AI213)</f>
        <v>0</v>
      </c>
      <c r="S203" s="140" t="n">
        <f aca="false">SUM(AT213:AW213)</f>
        <v>0</v>
      </c>
      <c r="T203" s="139" t="n">
        <f aca="false">SUM(B203,D203,F203,H203,J203,L203,N203,P203,R203,)</f>
        <v>4</v>
      </c>
      <c r="U203" s="140" t="n">
        <f aca="false">SUM(C203,E203,G203,I203,K203,M203,O203,Q203,S203)</f>
        <v>0</v>
      </c>
      <c r="V203" s="98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00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99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</row>
    <row r="204" s="112" customFormat="true" ht="13.15" hidden="false" customHeight="false" outlineLevel="0" collapsed="false">
      <c r="A204" s="132" t="s">
        <v>86</v>
      </c>
      <c r="B204" s="139" t="n">
        <f aca="false">X214</f>
        <v>1</v>
      </c>
      <c r="C204" s="140" t="n">
        <f aca="false">AL214</f>
        <v>0</v>
      </c>
      <c r="D204" s="139" t="n">
        <f aca="false">Y214</f>
        <v>0</v>
      </c>
      <c r="E204" s="140" t="n">
        <f aca="false">AM214</f>
        <v>0</v>
      </c>
      <c r="F204" s="139" t="n">
        <f aca="false">Z214</f>
        <v>0</v>
      </c>
      <c r="G204" s="140" t="n">
        <f aca="false">AN214</f>
        <v>0</v>
      </c>
      <c r="H204" s="139" t="n">
        <f aca="false">AA214</f>
        <v>0</v>
      </c>
      <c r="I204" s="140" t="n">
        <f aca="false">AO214</f>
        <v>0</v>
      </c>
      <c r="J204" s="139" t="n">
        <f aca="false">AB214</f>
        <v>0</v>
      </c>
      <c r="K204" s="140" t="n">
        <f aca="false">AP214</f>
        <v>0</v>
      </c>
      <c r="L204" s="139" t="n">
        <f aca="false">AC214</f>
        <v>0</v>
      </c>
      <c r="M204" s="140" t="n">
        <f aca="false">AQ214</f>
        <v>0</v>
      </c>
      <c r="N204" s="139" t="n">
        <f aca="false">AD214</f>
        <v>0</v>
      </c>
      <c r="O204" s="140" t="n">
        <f aca="false">AR214</f>
        <v>0</v>
      </c>
      <c r="P204" s="139" t="n">
        <f aca="false">AE214</f>
        <v>0</v>
      </c>
      <c r="Q204" s="140" t="n">
        <f aca="false">AS214</f>
        <v>0</v>
      </c>
      <c r="R204" s="139" t="n">
        <f aca="false">SUM(AF214:AI214)</f>
        <v>0</v>
      </c>
      <c r="S204" s="140" t="n">
        <f aca="false">SUM(AT214:AW214)</f>
        <v>0</v>
      </c>
      <c r="T204" s="139" t="n">
        <f aca="false">SUM(B204,D204,F204,H204,J204,L204,N204,P204,R204,)</f>
        <v>1</v>
      </c>
      <c r="U204" s="140" t="n">
        <f aca="false">SUM(C204,E204,G204,I204,K204,M204,O204,Q204,S204)</f>
        <v>0</v>
      </c>
      <c r="V204" s="98"/>
      <c r="X204" s="262" t="s">
        <v>134</v>
      </c>
      <c r="AA204" s="111"/>
      <c r="AB204" s="111"/>
      <c r="AC204" s="111"/>
      <c r="AD204" s="111"/>
      <c r="AE204" s="263" t="s">
        <v>135</v>
      </c>
      <c r="AG204" s="111"/>
      <c r="AK204" s="11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00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99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</row>
    <row r="205" s="112" customFormat="true" ht="15" hidden="false" customHeight="false" outlineLevel="0" collapsed="false">
      <c r="A205" s="132" t="s">
        <v>87</v>
      </c>
      <c r="B205" s="139" t="n">
        <f aca="false">X215</f>
        <v>2</v>
      </c>
      <c r="C205" s="140" t="n">
        <f aca="false">AL215</f>
        <v>0</v>
      </c>
      <c r="D205" s="139" t="n">
        <f aca="false">Y215</f>
        <v>0</v>
      </c>
      <c r="E205" s="140" t="n">
        <f aca="false">AM215</f>
        <v>0</v>
      </c>
      <c r="F205" s="139" t="n">
        <f aca="false">Z215</f>
        <v>0</v>
      </c>
      <c r="G205" s="140" t="n">
        <f aca="false">AN215</f>
        <v>0</v>
      </c>
      <c r="H205" s="139" t="n">
        <f aca="false">AA215</f>
        <v>0</v>
      </c>
      <c r="I205" s="140" t="n">
        <f aca="false">AO215</f>
        <v>0</v>
      </c>
      <c r="J205" s="139" t="n">
        <f aca="false">AB215</f>
        <v>0</v>
      </c>
      <c r="K205" s="140" t="n">
        <f aca="false">AP215</f>
        <v>0</v>
      </c>
      <c r="L205" s="139" t="n">
        <f aca="false">AC215</f>
        <v>0</v>
      </c>
      <c r="M205" s="140" t="n">
        <f aca="false">AQ215</f>
        <v>0</v>
      </c>
      <c r="N205" s="139" t="n">
        <f aca="false">AD215</f>
        <v>0</v>
      </c>
      <c r="O205" s="140" t="n">
        <f aca="false">AR215</f>
        <v>0</v>
      </c>
      <c r="P205" s="139" t="n">
        <f aca="false">AE215</f>
        <v>0</v>
      </c>
      <c r="Q205" s="140" t="n">
        <f aca="false">AS215</f>
        <v>0</v>
      </c>
      <c r="R205" s="139" t="n">
        <f aca="false">SUM(AF215:AI215)</f>
        <v>0</v>
      </c>
      <c r="S205" s="140" t="n">
        <f aca="false">SUM(AT215:AW215)</f>
        <v>0</v>
      </c>
      <c r="T205" s="139" t="n">
        <f aca="false">SUM(B205,D205,F205,H205,J205,L205,N205,P205,R205,)</f>
        <v>2</v>
      </c>
      <c r="U205" s="140" t="n">
        <f aca="false">SUM(C205,E205,G205,I205,K205,M205,O205,Q205,S205)</f>
        <v>0</v>
      </c>
      <c r="V205" s="107"/>
      <c r="W205" s="264"/>
      <c r="X205" s="262" t="s">
        <v>136</v>
      </c>
      <c r="Y205" s="264"/>
      <c r="Z205" s="264"/>
      <c r="AA205" s="111"/>
      <c r="AB205" s="111"/>
      <c r="AC205" s="111"/>
      <c r="AD205" s="111"/>
      <c r="AE205" s="263" t="s">
        <v>137</v>
      </c>
      <c r="AF205" s="264"/>
      <c r="AG205" s="111"/>
      <c r="AH205" s="264"/>
      <c r="AI205" s="264"/>
      <c r="AJ205" s="264"/>
      <c r="AK205" s="111"/>
      <c r="AL205" s="264"/>
      <c r="AM205" s="264"/>
      <c r="AN205" s="264"/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00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99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</row>
    <row r="206" s="112" customFormat="true" ht="12.75" hidden="false" customHeight="false" outlineLevel="0" collapsed="false">
      <c r="A206" s="132" t="s">
        <v>88</v>
      </c>
      <c r="B206" s="139" t="n">
        <f aca="false">X216</f>
        <v>7</v>
      </c>
      <c r="C206" s="140" t="n">
        <f aca="false">AL216</f>
        <v>0</v>
      </c>
      <c r="D206" s="139" t="n">
        <f aca="false">Y216</f>
        <v>1</v>
      </c>
      <c r="E206" s="140" t="n">
        <f aca="false">AM216</f>
        <v>0</v>
      </c>
      <c r="F206" s="139" t="n">
        <f aca="false">Z216</f>
        <v>0</v>
      </c>
      <c r="G206" s="140" t="n">
        <f aca="false">AN216</f>
        <v>0</v>
      </c>
      <c r="H206" s="139" t="n">
        <f aca="false">AA216</f>
        <v>0</v>
      </c>
      <c r="I206" s="140" t="n">
        <f aca="false">AO216</f>
        <v>0</v>
      </c>
      <c r="J206" s="139" t="n">
        <f aca="false">AB216</f>
        <v>0</v>
      </c>
      <c r="K206" s="140" t="n">
        <f aca="false">AP216</f>
        <v>0</v>
      </c>
      <c r="L206" s="139" t="n">
        <f aca="false">AC216</f>
        <v>0</v>
      </c>
      <c r="M206" s="140" t="n">
        <f aca="false">AQ216</f>
        <v>0</v>
      </c>
      <c r="N206" s="139" t="n">
        <f aca="false">AD216</f>
        <v>0</v>
      </c>
      <c r="O206" s="140" t="n">
        <f aca="false">AR216</f>
        <v>0</v>
      </c>
      <c r="P206" s="139" t="n">
        <f aca="false">AE216</f>
        <v>0</v>
      </c>
      <c r="Q206" s="140" t="n">
        <f aca="false">AS216</f>
        <v>0</v>
      </c>
      <c r="R206" s="139" t="n">
        <f aca="false">SUM(AF216:AI216)</f>
        <v>0</v>
      </c>
      <c r="S206" s="140" t="n">
        <f aca="false">SUM(AT216:AW216)</f>
        <v>0</v>
      </c>
      <c r="T206" s="139" t="n">
        <f aca="false">SUM(B206,D206,F206,H206,J206,L206,N206,P206,R206,)</f>
        <v>8</v>
      </c>
      <c r="U206" s="140" t="n">
        <f aca="false">SUM(C206,E206,G206,I206,K206,M206,O206,Q206,S206)</f>
        <v>0</v>
      </c>
      <c r="V206" s="98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00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99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</row>
    <row r="207" s="112" customFormat="true" ht="12.75" hidden="false" customHeight="false" outlineLevel="0" collapsed="false">
      <c r="A207" s="132" t="s">
        <v>89</v>
      </c>
      <c r="B207" s="139" t="n">
        <f aca="false">X217</f>
        <v>1</v>
      </c>
      <c r="C207" s="140" t="n">
        <f aca="false">AL217</f>
        <v>0</v>
      </c>
      <c r="D207" s="139" t="n">
        <f aca="false">Y217</f>
        <v>1</v>
      </c>
      <c r="E207" s="140" t="n">
        <f aca="false">AM217</f>
        <v>0</v>
      </c>
      <c r="F207" s="139" t="n">
        <f aca="false">Z217</f>
        <v>0</v>
      </c>
      <c r="G207" s="140" t="n">
        <f aca="false">AN217</f>
        <v>0</v>
      </c>
      <c r="H207" s="139" t="n">
        <f aca="false">AA217</f>
        <v>0</v>
      </c>
      <c r="I207" s="140" t="n">
        <f aca="false">AO217</f>
        <v>0</v>
      </c>
      <c r="J207" s="139" t="n">
        <f aca="false">AB217</f>
        <v>0</v>
      </c>
      <c r="K207" s="140" t="n">
        <f aca="false">AP217</f>
        <v>0</v>
      </c>
      <c r="L207" s="139" t="n">
        <f aca="false">AC217</f>
        <v>0</v>
      </c>
      <c r="M207" s="140" t="n">
        <f aca="false">AQ217</f>
        <v>0</v>
      </c>
      <c r="N207" s="139" t="n">
        <f aca="false">AD217</f>
        <v>0</v>
      </c>
      <c r="O207" s="140" t="n">
        <f aca="false">AR217</f>
        <v>0</v>
      </c>
      <c r="P207" s="139" t="n">
        <f aca="false">AE217</f>
        <v>0</v>
      </c>
      <c r="Q207" s="140" t="n">
        <f aca="false">AS217</f>
        <v>0</v>
      </c>
      <c r="R207" s="139" t="n">
        <f aca="false">SUM(AF217:AI217)</f>
        <v>0</v>
      </c>
      <c r="S207" s="140" t="n">
        <f aca="false">SUM(AT217:AW217)</f>
        <v>0</v>
      </c>
      <c r="T207" s="139" t="n">
        <f aca="false">SUM(B207,D207,F207,H207,J207,L207,N207,P207,R207,)</f>
        <v>2</v>
      </c>
      <c r="U207" s="140" t="n">
        <f aca="false">SUM(C207,E207,G207,I207,K207,M207,O207,Q207,S207)</f>
        <v>0</v>
      </c>
      <c r="V207" s="98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00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99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</row>
    <row r="208" s="112" customFormat="true" ht="12.75" hidden="false" customHeight="false" outlineLevel="0" collapsed="false">
      <c r="A208" s="132" t="s">
        <v>90</v>
      </c>
      <c r="B208" s="139" t="n">
        <f aca="false">X218</f>
        <v>6</v>
      </c>
      <c r="C208" s="140" t="n">
        <f aca="false">AL218</f>
        <v>0</v>
      </c>
      <c r="D208" s="139" t="n">
        <f aca="false">Y218</f>
        <v>0</v>
      </c>
      <c r="E208" s="140" t="n">
        <f aca="false">AM218</f>
        <v>0</v>
      </c>
      <c r="F208" s="139" t="n">
        <f aca="false">Z218</f>
        <v>0</v>
      </c>
      <c r="G208" s="140" t="n">
        <f aca="false">AN218</f>
        <v>0</v>
      </c>
      <c r="H208" s="139" t="n">
        <f aca="false">AA218</f>
        <v>0</v>
      </c>
      <c r="I208" s="140" t="n">
        <f aca="false">AO218</f>
        <v>0</v>
      </c>
      <c r="J208" s="139" t="n">
        <f aca="false">AB218</f>
        <v>0</v>
      </c>
      <c r="K208" s="140" t="n">
        <f aca="false">AP218</f>
        <v>0</v>
      </c>
      <c r="L208" s="139" t="n">
        <f aca="false">AC218</f>
        <v>0</v>
      </c>
      <c r="M208" s="140" t="n">
        <f aca="false">AQ218</f>
        <v>0</v>
      </c>
      <c r="N208" s="139" t="n">
        <f aca="false">AD218</f>
        <v>0</v>
      </c>
      <c r="O208" s="140" t="n">
        <f aca="false">AR218</f>
        <v>0</v>
      </c>
      <c r="P208" s="139" t="n">
        <f aca="false">AE218</f>
        <v>0</v>
      </c>
      <c r="Q208" s="140" t="n">
        <f aca="false">AS218</f>
        <v>0</v>
      </c>
      <c r="R208" s="139" t="n">
        <f aca="false">SUM(AF218:AI218)</f>
        <v>0</v>
      </c>
      <c r="S208" s="140" t="n">
        <f aca="false">SUM(AT218:AW218)</f>
        <v>0</v>
      </c>
      <c r="T208" s="139" t="n">
        <f aca="false">SUM(B208,D208,F208,H208,J208,L208,N208,P208,R208,)</f>
        <v>6</v>
      </c>
      <c r="U208" s="140" t="n">
        <f aca="false">SUM(C208,E208,G208,I208,K208,M208,O208,Q208,S208)</f>
        <v>0</v>
      </c>
      <c r="V208" s="98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00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99"/>
      <c r="CA208" s="99"/>
      <c r="CB208" s="99"/>
      <c r="CC208" s="99"/>
      <c r="CD208" s="99"/>
      <c r="CE208" s="99"/>
      <c r="CF208" s="99"/>
      <c r="CG208" s="99"/>
      <c r="CH208" s="99"/>
      <c r="CI208" s="99"/>
      <c r="CJ208" s="99"/>
      <c r="CK208" s="99"/>
      <c r="CL208" s="99"/>
    </row>
    <row r="209" s="112" customFormat="true" ht="12.75" hidden="false" customHeight="false" outlineLevel="0" collapsed="false">
      <c r="A209" s="132" t="s">
        <v>91</v>
      </c>
      <c r="B209" s="139" t="n">
        <f aca="false">X219</f>
        <v>18</v>
      </c>
      <c r="C209" s="140" t="n">
        <f aca="false">AL219</f>
        <v>1</v>
      </c>
      <c r="D209" s="139" t="n">
        <f aca="false">Y219</f>
        <v>2</v>
      </c>
      <c r="E209" s="140" t="n">
        <f aca="false">AM219</f>
        <v>0</v>
      </c>
      <c r="F209" s="139" t="n">
        <f aca="false">Z219</f>
        <v>0</v>
      </c>
      <c r="G209" s="140" t="n">
        <f aca="false">AN219</f>
        <v>0</v>
      </c>
      <c r="H209" s="139" t="n">
        <f aca="false">AA219</f>
        <v>0</v>
      </c>
      <c r="I209" s="140" t="n">
        <f aca="false">AO219</f>
        <v>0</v>
      </c>
      <c r="J209" s="139" t="n">
        <f aca="false">AB219</f>
        <v>0</v>
      </c>
      <c r="K209" s="140" t="n">
        <f aca="false">AP219</f>
        <v>0</v>
      </c>
      <c r="L209" s="139" t="n">
        <f aca="false">AC219</f>
        <v>0</v>
      </c>
      <c r="M209" s="140" t="n">
        <f aca="false">AQ219</f>
        <v>0</v>
      </c>
      <c r="N209" s="139" t="n">
        <f aca="false">AD219</f>
        <v>0</v>
      </c>
      <c r="O209" s="140" t="n">
        <f aca="false">AR219</f>
        <v>0</v>
      </c>
      <c r="P209" s="139" t="n">
        <f aca="false">AE219</f>
        <v>0</v>
      </c>
      <c r="Q209" s="140" t="n">
        <f aca="false">AS219</f>
        <v>0</v>
      </c>
      <c r="R209" s="139" t="n">
        <f aca="false">SUM(AF219:AI219)</f>
        <v>0</v>
      </c>
      <c r="S209" s="140" t="n">
        <f aca="false">SUM(AT219:AW219)</f>
        <v>0</v>
      </c>
      <c r="T209" s="139" t="n">
        <f aca="false">SUM(B209,D209,F209,H209,J209,L209,N209,P209,R209,)</f>
        <v>20</v>
      </c>
      <c r="U209" s="140" t="n">
        <f aca="false">SUM(C209,E209,G209,I209,K209,M209,O209,Q209,S209)</f>
        <v>1</v>
      </c>
      <c r="V209" s="98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00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99"/>
      <c r="CA209" s="99"/>
      <c r="CB209" s="99"/>
      <c r="CC209" s="99"/>
      <c r="CD209" s="99"/>
      <c r="CE209" s="99"/>
      <c r="CF209" s="99"/>
      <c r="CG209" s="99"/>
      <c r="CH209" s="99"/>
      <c r="CI209" s="99"/>
      <c r="CJ209" s="99"/>
      <c r="CK209" s="99"/>
      <c r="CL209" s="99"/>
    </row>
    <row r="210" s="112" customFormat="true" ht="13.15" hidden="false" customHeight="false" outlineLevel="0" collapsed="false">
      <c r="A210" s="132" t="s">
        <v>92</v>
      </c>
      <c r="B210" s="139" t="n">
        <f aca="false">X220</f>
        <v>91</v>
      </c>
      <c r="C210" s="140" t="n">
        <f aca="false">AL220</f>
        <v>2</v>
      </c>
      <c r="D210" s="139" t="n">
        <f aca="false">Y220</f>
        <v>23</v>
      </c>
      <c r="E210" s="140" t="n">
        <f aca="false">AM220</f>
        <v>0</v>
      </c>
      <c r="F210" s="139" t="n">
        <f aca="false">Z220</f>
        <v>2</v>
      </c>
      <c r="G210" s="140" t="n">
        <f aca="false">AN220</f>
        <v>0</v>
      </c>
      <c r="H210" s="139" t="n">
        <f aca="false">AA220</f>
        <v>0</v>
      </c>
      <c r="I210" s="140" t="n">
        <f aca="false">AO220</f>
        <v>0</v>
      </c>
      <c r="J210" s="139" t="n">
        <f aca="false">AB220</f>
        <v>0</v>
      </c>
      <c r="K210" s="140" t="n">
        <f aca="false">AP220</f>
        <v>0</v>
      </c>
      <c r="L210" s="139" t="n">
        <f aca="false">AC220</f>
        <v>0</v>
      </c>
      <c r="M210" s="140" t="n">
        <f aca="false">AQ220</f>
        <v>0</v>
      </c>
      <c r="N210" s="139" t="n">
        <f aca="false">AD220</f>
        <v>0</v>
      </c>
      <c r="O210" s="140" t="n">
        <f aca="false">AR220</f>
        <v>0</v>
      </c>
      <c r="P210" s="139" t="n">
        <f aca="false">AE220</f>
        <v>0</v>
      </c>
      <c r="Q210" s="140" t="n">
        <f aca="false">AS220</f>
        <v>0</v>
      </c>
      <c r="R210" s="139" t="n">
        <f aca="false">SUM(AF220:AI220)</f>
        <v>0</v>
      </c>
      <c r="S210" s="140" t="n">
        <f aca="false">SUM(AT220:AW220)</f>
        <v>0</v>
      </c>
      <c r="T210" s="139" t="n">
        <f aca="false">SUM(B210,D210,F210,H210,J210,L210,N210,P210,R210,)</f>
        <v>116</v>
      </c>
      <c r="U210" s="140" t="n">
        <f aca="false">SUM(C210,E210,G210,I210,K210,M210,O210,Q210,S210)</f>
        <v>2</v>
      </c>
      <c r="V210" s="136"/>
      <c r="W210" s="111"/>
      <c r="X210" s="263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00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99"/>
      <c r="CA210" s="99"/>
      <c r="CB210" s="99"/>
      <c r="CC210" s="99"/>
      <c r="CD210" s="99"/>
      <c r="CE210" s="99"/>
      <c r="CF210" s="99"/>
      <c r="CG210" s="99"/>
      <c r="CH210" s="99"/>
      <c r="CI210" s="99"/>
      <c r="CJ210" s="99"/>
      <c r="CK210" s="99"/>
      <c r="CL210" s="99"/>
    </row>
    <row r="211" s="112" customFormat="true" ht="12.75" hidden="false" customHeight="false" outlineLevel="0" collapsed="false">
      <c r="A211" s="132" t="s">
        <v>93</v>
      </c>
      <c r="B211" s="139" t="n">
        <f aca="false">X221</f>
        <v>283</v>
      </c>
      <c r="C211" s="140" t="n">
        <f aca="false">AL221</f>
        <v>9</v>
      </c>
      <c r="D211" s="139" t="n">
        <f aca="false">Y221</f>
        <v>25</v>
      </c>
      <c r="E211" s="140" t="n">
        <f aca="false">AM221</f>
        <v>0</v>
      </c>
      <c r="F211" s="139" t="n">
        <f aca="false">Z221</f>
        <v>1</v>
      </c>
      <c r="G211" s="140" t="n">
        <f aca="false">AN221</f>
        <v>0</v>
      </c>
      <c r="H211" s="139" t="n">
        <f aca="false">AA221</f>
        <v>0</v>
      </c>
      <c r="I211" s="140" t="n">
        <f aca="false">AO221</f>
        <v>0</v>
      </c>
      <c r="J211" s="139" t="n">
        <f aca="false">AB221</f>
        <v>0</v>
      </c>
      <c r="K211" s="140" t="n">
        <f aca="false">AP221</f>
        <v>0</v>
      </c>
      <c r="L211" s="139" t="n">
        <f aca="false">AC221</f>
        <v>0</v>
      </c>
      <c r="M211" s="140" t="n">
        <f aca="false">AQ221</f>
        <v>0</v>
      </c>
      <c r="N211" s="139" t="n">
        <f aca="false">AD221</f>
        <v>0</v>
      </c>
      <c r="O211" s="140" t="n">
        <f aca="false">AR221</f>
        <v>0</v>
      </c>
      <c r="P211" s="139" t="n">
        <f aca="false">AE221</f>
        <v>0</v>
      </c>
      <c r="Q211" s="140" t="n">
        <f aca="false">AS221</f>
        <v>0</v>
      </c>
      <c r="R211" s="139" t="n">
        <f aca="false">SUM(AF221:AI221)</f>
        <v>0</v>
      </c>
      <c r="S211" s="140" t="n">
        <f aca="false">SUM(AT221:AW221)</f>
        <v>0</v>
      </c>
      <c r="T211" s="139" t="n">
        <f aca="false">SUM(B211,D211,F211,H211,J211,L211,N211,P211,R211,)</f>
        <v>309</v>
      </c>
      <c r="U211" s="140" t="n">
        <f aca="false">SUM(C211,E211,G211,I211,K211,M211,O211,Q211,S211)</f>
        <v>9</v>
      </c>
      <c r="V211" s="136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00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99"/>
      <c r="CA211" s="99"/>
      <c r="CB211" s="99"/>
      <c r="CC211" s="99"/>
      <c r="CD211" s="99"/>
      <c r="CE211" s="99"/>
      <c r="CF211" s="99"/>
      <c r="CG211" s="99"/>
      <c r="CH211" s="99"/>
      <c r="CI211" s="99"/>
      <c r="CJ211" s="99"/>
      <c r="CK211" s="99"/>
      <c r="CL211" s="99"/>
    </row>
    <row r="212" s="112" customFormat="true" ht="12.75" hidden="false" customHeight="false" outlineLevel="0" collapsed="false">
      <c r="A212" s="132" t="s">
        <v>94</v>
      </c>
      <c r="B212" s="139" t="n">
        <f aca="false">X222</f>
        <v>149</v>
      </c>
      <c r="C212" s="140" t="n">
        <f aca="false">AL222</f>
        <v>3</v>
      </c>
      <c r="D212" s="139" t="n">
        <f aca="false">Y222</f>
        <v>19</v>
      </c>
      <c r="E212" s="140" t="n">
        <f aca="false">AM222</f>
        <v>0</v>
      </c>
      <c r="F212" s="139" t="n">
        <f aca="false">Z222</f>
        <v>1</v>
      </c>
      <c r="G212" s="140" t="n">
        <f aca="false">AN222</f>
        <v>0</v>
      </c>
      <c r="H212" s="139" t="n">
        <f aca="false">AA222</f>
        <v>0</v>
      </c>
      <c r="I212" s="140" t="n">
        <f aca="false">AO222</f>
        <v>0</v>
      </c>
      <c r="J212" s="139" t="n">
        <f aca="false">AB222</f>
        <v>0</v>
      </c>
      <c r="K212" s="140" t="n">
        <f aca="false">AP222</f>
        <v>0</v>
      </c>
      <c r="L212" s="139" t="n">
        <f aca="false">AC222</f>
        <v>0</v>
      </c>
      <c r="M212" s="140" t="n">
        <f aca="false">AQ222</f>
        <v>0</v>
      </c>
      <c r="N212" s="139" t="n">
        <f aca="false">AD222</f>
        <v>0</v>
      </c>
      <c r="O212" s="140" t="n">
        <f aca="false">AR222</f>
        <v>0</v>
      </c>
      <c r="P212" s="139" t="n">
        <f aca="false">AE222</f>
        <v>0</v>
      </c>
      <c r="Q212" s="140" t="n">
        <f aca="false">AS222</f>
        <v>0</v>
      </c>
      <c r="R212" s="139" t="n">
        <f aca="false">SUM(AF222:AI222)</f>
        <v>0</v>
      </c>
      <c r="S212" s="140" t="n">
        <f aca="false">SUM(AT222:AW222)</f>
        <v>0</v>
      </c>
      <c r="T212" s="139" t="n">
        <f aca="false">SUM(B212,D212,F212,H212,J212,L212,N212,P212,R212,)</f>
        <v>169</v>
      </c>
      <c r="U212" s="140" t="n">
        <f aca="false">SUM(C212,E212,G212,I212,K212,M212,O212,Q212,S212)</f>
        <v>3</v>
      </c>
      <c r="V212" s="136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00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</row>
    <row r="213" s="112" customFormat="true" ht="12.75" hidden="false" customHeight="false" outlineLevel="0" collapsed="false">
      <c r="A213" s="132" t="s">
        <v>95</v>
      </c>
      <c r="B213" s="139" t="n">
        <f aca="false">X223</f>
        <v>106</v>
      </c>
      <c r="C213" s="140" t="n">
        <f aca="false">AL223</f>
        <v>1</v>
      </c>
      <c r="D213" s="139" t="n">
        <f aca="false">Y223</f>
        <v>11</v>
      </c>
      <c r="E213" s="140" t="n">
        <f aca="false">AM223</f>
        <v>0</v>
      </c>
      <c r="F213" s="139" t="n">
        <f aca="false">Z223</f>
        <v>0</v>
      </c>
      <c r="G213" s="140" t="n">
        <f aca="false">AN223</f>
        <v>0</v>
      </c>
      <c r="H213" s="139" t="n">
        <f aca="false">AA223</f>
        <v>0</v>
      </c>
      <c r="I213" s="140" t="n">
        <f aca="false">AO223</f>
        <v>0</v>
      </c>
      <c r="J213" s="139" t="n">
        <f aca="false">AB223</f>
        <v>0</v>
      </c>
      <c r="K213" s="140" t="n">
        <f aca="false">AP223</f>
        <v>0</v>
      </c>
      <c r="L213" s="139" t="n">
        <f aca="false">AC223</f>
        <v>0</v>
      </c>
      <c r="M213" s="140" t="n">
        <f aca="false">AQ223</f>
        <v>0</v>
      </c>
      <c r="N213" s="139" t="n">
        <f aca="false">AD223</f>
        <v>0</v>
      </c>
      <c r="O213" s="140" t="n">
        <f aca="false">AR223</f>
        <v>0</v>
      </c>
      <c r="P213" s="139" t="n">
        <f aca="false">AE223</f>
        <v>0</v>
      </c>
      <c r="Q213" s="140" t="n">
        <f aca="false">AS223</f>
        <v>0</v>
      </c>
      <c r="R213" s="139" t="n">
        <f aca="false">SUM(AF223:AI223)</f>
        <v>0</v>
      </c>
      <c r="S213" s="140" t="n">
        <f aca="false">SUM(AT223:AW223)</f>
        <v>0</v>
      </c>
      <c r="T213" s="139" t="n">
        <f aca="false">SUM(B213,D213,F213,H213,J213,L213,N213,P213,R213,)</f>
        <v>117</v>
      </c>
      <c r="U213" s="140" t="n">
        <f aca="false">SUM(C213,E213,G213,I213,K213,M213,O213,Q213,S213)</f>
        <v>1</v>
      </c>
      <c r="V213" s="136"/>
      <c r="W213" s="111"/>
      <c r="X213" s="1" t="n">
        <f aca="false">BA80</f>
        <v>1</v>
      </c>
      <c r="Y213" s="1" t="n">
        <f aca="false">BB80</f>
        <v>3</v>
      </c>
      <c r="Z213" s="1" t="n">
        <f aca="false">BC80</f>
        <v>0</v>
      </c>
      <c r="AA213" s="1" t="n">
        <f aca="false">BD80</f>
        <v>0</v>
      </c>
      <c r="AB213" s="1" t="n">
        <f aca="false">BE80</f>
        <v>0</v>
      </c>
      <c r="AC213" s="1" t="n">
        <f aca="false">BF80</f>
        <v>0</v>
      </c>
      <c r="AD213" s="1" t="n">
        <f aca="false">BG80</f>
        <v>0</v>
      </c>
      <c r="AE213" s="1" t="n">
        <f aca="false">BH80</f>
        <v>0</v>
      </c>
      <c r="AF213" s="1" t="n">
        <f aca="false">BI80</f>
        <v>0</v>
      </c>
      <c r="AG213" s="1" t="n">
        <f aca="false">BJ80</f>
        <v>0</v>
      </c>
      <c r="AH213" s="1" t="n">
        <f aca="false">BK80</f>
        <v>0</v>
      </c>
      <c r="AI213" s="1" t="n">
        <f aca="false">BL80</f>
        <v>0</v>
      </c>
      <c r="AL213" s="1" t="n">
        <f aca="false">BN75</f>
        <v>0</v>
      </c>
      <c r="AM213" s="1" t="n">
        <f aca="false">BO75</f>
        <v>0</v>
      </c>
      <c r="AN213" s="1" t="n">
        <f aca="false">BP75</f>
        <v>0</v>
      </c>
      <c r="AO213" s="1" t="n">
        <f aca="false">BQ75</f>
        <v>0</v>
      </c>
      <c r="AP213" s="1" t="n">
        <f aca="false">BR75</f>
        <v>0</v>
      </c>
      <c r="AQ213" s="1" t="n">
        <f aca="false">BS75</f>
        <v>0</v>
      </c>
      <c r="AR213" s="1" t="n">
        <f aca="false">BT75</f>
        <v>0</v>
      </c>
      <c r="AS213" s="1" t="n">
        <f aca="false">BU75</f>
        <v>0</v>
      </c>
      <c r="AT213" s="1" t="n">
        <f aca="false">BV75</f>
        <v>0</v>
      </c>
      <c r="AU213" s="1" t="n">
        <f aca="false">BW75</f>
        <v>0</v>
      </c>
      <c r="AV213" s="1" t="n">
        <f aca="false">BX75</f>
        <v>0</v>
      </c>
      <c r="AW213" s="1" t="n">
        <f aca="false">BY75</f>
        <v>0</v>
      </c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00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</row>
    <row r="214" s="112" customFormat="true" ht="12.75" hidden="false" customHeight="false" outlineLevel="0" collapsed="false">
      <c r="A214" s="132" t="s">
        <v>96</v>
      </c>
      <c r="B214" s="139" t="n">
        <f aca="false">X224</f>
        <v>58</v>
      </c>
      <c r="C214" s="140" t="n">
        <f aca="false">AL224</f>
        <v>0</v>
      </c>
      <c r="D214" s="139" t="n">
        <f aca="false">Y224</f>
        <v>14</v>
      </c>
      <c r="E214" s="140" t="n">
        <f aca="false">AM224</f>
        <v>0</v>
      </c>
      <c r="F214" s="139" t="n">
        <f aca="false">Z224</f>
        <v>0</v>
      </c>
      <c r="G214" s="140" t="n">
        <f aca="false">AN224</f>
        <v>0</v>
      </c>
      <c r="H214" s="139" t="n">
        <f aca="false">AA224</f>
        <v>0</v>
      </c>
      <c r="I214" s="140" t="n">
        <f aca="false">AO224</f>
        <v>0</v>
      </c>
      <c r="J214" s="139" t="n">
        <f aca="false">AB224</f>
        <v>0</v>
      </c>
      <c r="K214" s="140" t="n">
        <f aca="false">AP224</f>
        <v>0</v>
      </c>
      <c r="L214" s="139" t="n">
        <f aca="false">AC224</f>
        <v>0</v>
      </c>
      <c r="M214" s="140" t="n">
        <f aca="false">AQ224</f>
        <v>0</v>
      </c>
      <c r="N214" s="139" t="n">
        <f aca="false">AD224</f>
        <v>0</v>
      </c>
      <c r="O214" s="140" t="n">
        <f aca="false">AR224</f>
        <v>0</v>
      </c>
      <c r="P214" s="139" t="n">
        <f aca="false">AE224</f>
        <v>0</v>
      </c>
      <c r="Q214" s="140" t="n">
        <f aca="false">AS224</f>
        <v>0</v>
      </c>
      <c r="R214" s="139" t="n">
        <f aca="false">SUM(AF224:AI224)</f>
        <v>0</v>
      </c>
      <c r="S214" s="140" t="n">
        <f aca="false">SUM(AT224:AW224)</f>
        <v>0</v>
      </c>
      <c r="T214" s="139" t="n">
        <f aca="false">SUM(B214,D214,F214,H214,J214,L214,N214,P214,R214,)</f>
        <v>72</v>
      </c>
      <c r="U214" s="140" t="n">
        <f aca="false">SUM(C214,E214,G214,I214,K214,M214,O214,Q214,S214)</f>
        <v>0</v>
      </c>
      <c r="V214" s="136"/>
      <c r="W214" s="111"/>
      <c r="X214" s="1" t="n">
        <f aca="false">BA81</f>
        <v>1</v>
      </c>
      <c r="Y214" s="1" t="n">
        <f aca="false">BB81</f>
        <v>0</v>
      </c>
      <c r="Z214" s="1" t="n">
        <f aca="false">BC81</f>
        <v>0</v>
      </c>
      <c r="AA214" s="1" t="n">
        <f aca="false">BD81</f>
        <v>0</v>
      </c>
      <c r="AB214" s="1" t="n">
        <f aca="false">BE81</f>
        <v>0</v>
      </c>
      <c r="AC214" s="1" t="n">
        <f aca="false">BF81</f>
        <v>0</v>
      </c>
      <c r="AD214" s="1" t="n">
        <f aca="false">BG81</f>
        <v>0</v>
      </c>
      <c r="AE214" s="1" t="n">
        <f aca="false">BH81</f>
        <v>0</v>
      </c>
      <c r="AF214" s="1" t="n">
        <f aca="false">BI81</f>
        <v>0</v>
      </c>
      <c r="AG214" s="1" t="n">
        <f aca="false">BJ81</f>
        <v>0</v>
      </c>
      <c r="AH214" s="1" t="n">
        <f aca="false">BK81</f>
        <v>0</v>
      </c>
      <c r="AI214" s="1" t="n">
        <f aca="false">BL81</f>
        <v>0</v>
      </c>
      <c r="AL214" s="1" t="n">
        <f aca="false">BN76</f>
        <v>0</v>
      </c>
      <c r="AM214" s="1" t="n">
        <f aca="false">BO76</f>
        <v>0</v>
      </c>
      <c r="AN214" s="1" t="n">
        <f aca="false">BP76</f>
        <v>0</v>
      </c>
      <c r="AO214" s="1" t="n">
        <f aca="false">BQ76</f>
        <v>0</v>
      </c>
      <c r="AP214" s="1" t="n">
        <f aca="false">BR76</f>
        <v>0</v>
      </c>
      <c r="AQ214" s="1" t="n">
        <f aca="false">BS76</f>
        <v>0</v>
      </c>
      <c r="AR214" s="1" t="n">
        <f aca="false">BT76</f>
        <v>0</v>
      </c>
      <c r="AS214" s="1" t="n">
        <f aca="false">BU76</f>
        <v>0</v>
      </c>
      <c r="AT214" s="1" t="n">
        <f aca="false">BV76</f>
        <v>0</v>
      </c>
      <c r="AU214" s="1" t="n">
        <f aca="false">BW76</f>
        <v>0</v>
      </c>
      <c r="AV214" s="1" t="n">
        <f aca="false">BX76</f>
        <v>0</v>
      </c>
      <c r="AW214" s="1" t="n">
        <f aca="false">BY76</f>
        <v>0</v>
      </c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32" t="s">
        <v>85</v>
      </c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</row>
    <row r="215" s="112" customFormat="true" ht="12.75" hidden="false" customHeight="false" outlineLevel="0" collapsed="false">
      <c r="A215" s="132" t="s">
        <v>97</v>
      </c>
      <c r="B215" s="139" t="n">
        <f aca="false">X225</f>
        <v>68</v>
      </c>
      <c r="C215" s="140" t="n">
        <f aca="false">AL225</f>
        <v>1</v>
      </c>
      <c r="D215" s="139" t="n">
        <f aca="false">Y225</f>
        <v>19</v>
      </c>
      <c r="E215" s="140" t="n">
        <f aca="false">AM225</f>
        <v>0</v>
      </c>
      <c r="F215" s="139" t="n">
        <f aca="false">Z225</f>
        <v>1</v>
      </c>
      <c r="G215" s="140" t="n">
        <f aca="false">AN225</f>
        <v>0</v>
      </c>
      <c r="H215" s="139" t="n">
        <f aca="false">AA225</f>
        <v>0</v>
      </c>
      <c r="I215" s="140" t="n">
        <f aca="false">AO225</f>
        <v>0</v>
      </c>
      <c r="J215" s="139" t="n">
        <f aca="false">AB225</f>
        <v>0</v>
      </c>
      <c r="K215" s="140" t="n">
        <f aca="false">AP225</f>
        <v>0</v>
      </c>
      <c r="L215" s="139" t="n">
        <f aca="false">AC225</f>
        <v>0</v>
      </c>
      <c r="M215" s="140" t="n">
        <f aca="false">AQ225</f>
        <v>0</v>
      </c>
      <c r="N215" s="139" t="n">
        <f aca="false">AD225</f>
        <v>0</v>
      </c>
      <c r="O215" s="140" t="n">
        <f aca="false">AR225</f>
        <v>0</v>
      </c>
      <c r="P215" s="139" t="n">
        <f aca="false">AE225</f>
        <v>0</v>
      </c>
      <c r="Q215" s="140" t="n">
        <f aca="false">AS225</f>
        <v>0</v>
      </c>
      <c r="R215" s="139" t="n">
        <f aca="false">SUM(AF225:AI225)</f>
        <v>0</v>
      </c>
      <c r="S215" s="140" t="n">
        <f aca="false">SUM(AT225:AW225)</f>
        <v>0</v>
      </c>
      <c r="T215" s="139" t="n">
        <f aca="false">SUM(B215,D215,F215,H215,J215,L215,N215,P215,R215,)</f>
        <v>88</v>
      </c>
      <c r="U215" s="140" t="n">
        <f aca="false">SUM(C215,E215,G215,I215,K215,M215,O215,Q215,S215)</f>
        <v>1</v>
      </c>
      <c r="V215" s="136"/>
      <c r="W215" s="111"/>
      <c r="X215" s="1" t="n">
        <f aca="false">BA82</f>
        <v>2</v>
      </c>
      <c r="Y215" s="1" t="n">
        <f aca="false">BB82</f>
        <v>0</v>
      </c>
      <c r="Z215" s="1" t="n">
        <f aca="false">BC82</f>
        <v>0</v>
      </c>
      <c r="AA215" s="1" t="n">
        <f aca="false">BD82</f>
        <v>0</v>
      </c>
      <c r="AB215" s="1" t="n">
        <f aca="false">BE82</f>
        <v>0</v>
      </c>
      <c r="AC215" s="1" t="n">
        <f aca="false">BF82</f>
        <v>0</v>
      </c>
      <c r="AD215" s="1" t="n">
        <f aca="false">BG82</f>
        <v>0</v>
      </c>
      <c r="AE215" s="1" t="n">
        <f aca="false">BH82</f>
        <v>0</v>
      </c>
      <c r="AF215" s="1" t="n">
        <f aca="false">BI82</f>
        <v>0</v>
      </c>
      <c r="AG215" s="1" t="n">
        <f aca="false">BJ82</f>
        <v>0</v>
      </c>
      <c r="AH215" s="1" t="n">
        <f aca="false">BK82</f>
        <v>0</v>
      </c>
      <c r="AI215" s="1" t="n">
        <f aca="false">BL82</f>
        <v>0</v>
      </c>
      <c r="AL215" s="1" t="n">
        <f aca="false">BN77</f>
        <v>0</v>
      </c>
      <c r="AM215" s="1" t="n">
        <f aca="false">BO77</f>
        <v>0</v>
      </c>
      <c r="AN215" s="1" t="n">
        <f aca="false">BP77</f>
        <v>0</v>
      </c>
      <c r="AO215" s="1" t="n">
        <f aca="false">BQ77</f>
        <v>0</v>
      </c>
      <c r="AP215" s="1" t="n">
        <f aca="false">BR77</f>
        <v>0</v>
      </c>
      <c r="AQ215" s="1" t="n">
        <f aca="false">BS77</f>
        <v>0</v>
      </c>
      <c r="AR215" s="1" t="n">
        <f aca="false">BT77</f>
        <v>0</v>
      </c>
      <c r="AS215" s="1" t="n">
        <f aca="false">BU77</f>
        <v>0</v>
      </c>
      <c r="AT215" s="1" t="n">
        <f aca="false">BV77</f>
        <v>0</v>
      </c>
      <c r="AU215" s="1" t="n">
        <f aca="false">BW77</f>
        <v>0</v>
      </c>
      <c r="AV215" s="1" t="n">
        <f aca="false">BX77</f>
        <v>0</v>
      </c>
      <c r="AW215" s="1" t="n">
        <f aca="false">BY77</f>
        <v>0</v>
      </c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32" t="s">
        <v>86</v>
      </c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</row>
    <row r="216" s="112" customFormat="true" ht="12.75" hidden="false" customHeight="false" outlineLevel="0" collapsed="false">
      <c r="A216" s="132" t="s">
        <v>98</v>
      </c>
      <c r="B216" s="139" t="n">
        <f aca="false">X226</f>
        <v>63</v>
      </c>
      <c r="C216" s="140" t="n">
        <f aca="false">AL226</f>
        <v>0</v>
      </c>
      <c r="D216" s="139" t="n">
        <f aca="false">Y226</f>
        <v>28</v>
      </c>
      <c r="E216" s="140" t="n">
        <f aca="false">AM226</f>
        <v>1</v>
      </c>
      <c r="F216" s="139" t="n">
        <f aca="false">Z226</f>
        <v>0</v>
      </c>
      <c r="G216" s="140" t="n">
        <f aca="false">AN226</f>
        <v>0</v>
      </c>
      <c r="H216" s="139" t="n">
        <f aca="false">AA226</f>
        <v>0</v>
      </c>
      <c r="I216" s="140" t="n">
        <f aca="false">AO226</f>
        <v>0</v>
      </c>
      <c r="J216" s="139" t="n">
        <f aca="false">AB226</f>
        <v>0</v>
      </c>
      <c r="K216" s="140" t="n">
        <f aca="false">AP226</f>
        <v>0</v>
      </c>
      <c r="L216" s="139" t="n">
        <f aca="false">AC226</f>
        <v>0</v>
      </c>
      <c r="M216" s="140" t="n">
        <f aca="false">AQ226</f>
        <v>0</v>
      </c>
      <c r="N216" s="139" t="n">
        <f aca="false">AD226</f>
        <v>0</v>
      </c>
      <c r="O216" s="140" t="n">
        <f aca="false">AR226</f>
        <v>0</v>
      </c>
      <c r="P216" s="139" t="n">
        <f aca="false">AE226</f>
        <v>0</v>
      </c>
      <c r="Q216" s="140" t="n">
        <f aca="false">AS226</f>
        <v>0</v>
      </c>
      <c r="R216" s="139" t="n">
        <f aca="false">SUM(AF226:AI226)</f>
        <v>0</v>
      </c>
      <c r="S216" s="140" t="n">
        <f aca="false">SUM(AT226:AW226)</f>
        <v>0</v>
      </c>
      <c r="T216" s="139" t="n">
        <f aca="false">SUM(B216,D216,F216,H216,J216,L216,N216,P216,R216,)</f>
        <v>91</v>
      </c>
      <c r="U216" s="140" t="n">
        <f aca="false">SUM(C216,E216,G216,I216,K216,M216,O216,Q216,S216)</f>
        <v>1</v>
      </c>
      <c r="V216" s="136"/>
      <c r="W216" s="111"/>
      <c r="X216" s="1" t="n">
        <f aca="false">BA83</f>
        <v>7</v>
      </c>
      <c r="Y216" s="1" t="n">
        <f aca="false">BB83</f>
        <v>1</v>
      </c>
      <c r="Z216" s="1" t="n">
        <f aca="false">BC83</f>
        <v>0</v>
      </c>
      <c r="AA216" s="1" t="n">
        <f aca="false">BD83</f>
        <v>0</v>
      </c>
      <c r="AB216" s="1" t="n">
        <f aca="false">BE83</f>
        <v>0</v>
      </c>
      <c r="AC216" s="1" t="n">
        <f aca="false">BF83</f>
        <v>0</v>
      </c>
      <c r="AD216" s="1" t="n">
        <f aca="false">BG83</f>
        <v>0</v>
      </c>
      <c r="AE216" s="1" t="n">
        <f aca="false">BH83</f>
        <v>0</v>
      </c>
      <c r="AF216" s="1" t="n">
        <f aca="false">BI83</f>
        <v>0</v>
      </c>
      <c r="AG216" s="1" t="n">
        <f aca="false">BJ83</f>
        <v>0</v>
      </c>
      <c r="AH216" s="1" t="n">
        <f aca="false">BK83</f>
        <v>0</v>
      </c>
      <c r="AI216" s="1" t="n">
        <f aca="false">BL83</f>
        <v>0</v>
      </c>
      <c r="AL216" s="1" t="n">
        <f aca="false">BN78</f>
        <v>0</v>
      </c>
      <c r="AM216" s="1" t="n">
        <f aca="false">BO78</f>
        <v>0</v>
      </c>
      <c r="AN216" s="1" t="n">
        <f aca="false">BP78</f>
        <v>0</v>
      </c>
      <c r="AO216" s="1" t="n">
        <f aca="false">BQ78</f>
        <v>0</v>
      </c>
      <c r="AP216" s="1" t="n">
        <f aca="false">BR78</f>
        <v>0</v>
      </c>
      <c r="AQ216" s="1" t="n">
        <f aca="false">BS78</f>
        <v>0</v>
      </c>
      <c r="AR216" s="1" t="n">
        <f aca="false">BT78</f>
        <v>0</v>
      </c>
      <c r="AS216" s="1" t="n">
        <f aca="false">BU78</f>
        <v>0</v>
      </c>
      <c r="AT216" s="1" t="n">
        <f aca="false">BV78</f>
        <v>0</v>
      </c>
      <c r="AU216" s="1" t="n">
        <f aca="false">BW78</f>
        <v>0</v>
      </c>
      <c r="AV216" s="1" t="n">
        <f aca="false">BX78</f>
        <v>0</v>
      </c>
      <c r="AW216" s="1" t="n">
        <f aca="false">BY78</f>
        <v>0</v>
      </c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32" t="s">
        <v>87</v>
      </c>
      <c r="BN216" s="1"/>
      <c r="BO216" s="289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CA216" s="289"/>
    </row>
    <row r="217" s="112" customFormat="true" ht="12.75" hidden="false" customHeight="false" outlineLevel="0" collapsed="false">
      <c r="A217" s="132" t="s">
        <v>99</v>
      </c>
      <c r="B217" s="139" t="n">
        <f aca="false">X227</f>
        <v>62</v>
      </c>
      <c r="C217" s="140" t="n">
        <f aca="false">AL227</f>
        <v>1</v>
      </c>
      <c r="D217" s="139" t="n">
        <f aca="false">Y227</f>
        <v>16</v>
      </c>
      <c r="E217" s="140" t="n">
        <f aca="false">AM227</f>
        <v>0</v>
      </c>
      <c r="F217" s="139" t="n">
        <f aca="false">Z227</f>
        <v>0</v>
      </c>
      <c r="G217" s="140" t="n">
        <f aca="false">AN227</f>
        <v>0</v>
      </c>
      <c r="H217" s="139" t="n">
        <f aca="false">AA227</f>
        <v>0</v>
      </c>
      <c r="I217" s="140" t="n">
        <f aca="false">AO227</f>
        <v>0</v>
      </c>
      <c r="J217" s="139" t="n">
        <f aca="false">AB227</f>
        <v>0</v>
      </c>
      <c r="K217" s="140" t="n">
        <f aca="false">AP227</f>
        <v>0</v>
      </c>
      <c r="L217" s="139" t="n">
        <f aca="false">AC227</f>
        <v>0</v>
      </c>
      <c r="M217" s="140" t="n">
        <f aca="false">AQ227</f>
        <v>0</v>
      </c>
      <c r="N217" s="139" t="n">
        <f aca="false">AD227</f>
        <v>0</v>
      </c>
      <c r="O217" s="140" t="n">
        <f aca="false">AR227</f>
        <v>0</v>
      </c>
      <c r="P217" s="139" t="n">
        <f aca="false">AE227</f>
        <v>0</v>
      </c>
      <c r="Q217" s="140" t="n">
        <f aca="false">AS227</f>
        <v>0</v>
      </c>
      <c r="R217" s="139" t="n">
        <f aca="false">SUM(AF227:AI227)</f>
        <v>0</v>
      </c>
      <c r="S217" s="140" t="n">
        <f aca="false">SUM(AT227:AW227)</f>
        <v>0</v>
      </c>
      <c r="T217" s="139" t="n">
        <f aca="false">SUM(B217,D217,F217,H217,J217,L217,N217,P217,R217,)</f>
        <v>78</v>
      </c>
      <c r="U217" s="140" t="n">
        <f aca="false">SUM(C217,E217,G217,I217,K217,M217,O217,Q217,S217)</f>
        <v>1</v>
      </c>
      <c r="V217" s="136"/>
      <c r="W217" s="111"/>
      <c r="X217" s="1" t="n">
        <f aca="false">BA84</f>
        <v>1</v>
      </c>
      <c r="Y217" s="1" t="n">
        <f aca="false">BB84</f>
        <v>1</v>
      </c>
      <c r="Z217" s="1" t="n">
        <f aca="false">BC84</f>
        <v>0</v>
      </c>
      <c r="AA217" s="1" t="n">
        <f aca="false">BD84</f>
        <v>0</v>
      </c>
      <c r="AB217" s="1" t="n">
        <f aca="false">BE84</f>
        <v>0</v>
      </c>
      <c r="AC217" s="1" t="n">
        <f aca="false">BF84</f>
        <v>0</v>
      </c>
      <c r="AD217" s="1" t="n">
        <f aca="false">BG84</f>
        <v>0</v>
      </c>
      <c r="AE217" s="1" t="n">
        <f aca="false">BH84</f>
        <v>0</v>
      </c>
      <c r="AF217" s="1" t="n">
        <f aca="false">BI84</f>
        <v>0</v>
      </c>
      <c r="AG217" s="1" t="n">
        <f aca="false">BJ84</f>
        <v>0</v>
      </c>
      <c r="AH217" s="1" t="n">
        <f aca="false">BK84</f>
        <v>0</v>
      </c>
      <c r="AI217" s="1" t="n">
        <f aca="false">BL84</f>
        <v>0</v>
      </c>
      <c r="AL217" s="1" t="n">
        <f aca="false">BN79</f>
        <v>0</v>
      </c>
      <c r="AM217" s="1" t="n">
        <f aca="false">BO79</f>
        <v>0</v>
      </c>
      <c r="AN217" s="1" t="n">
        <f aca="false">BP79</f>
        <v>0</v>
      </c>
      <c r="AO217" s="1" t="n">
        <f aca="false">BQ79</f>
        <v>0</v>
      </c>
      <c r="AP217" s="1" t="n">
        <f aca="false">BR79</f>
        <v>0</v>
      </c>
      <c r="AQ217" s="1" t="n">
        <f aca="false">BS79</f>
        <v>0</v>
      </c>
      <c r="AR217" s="1" t="n">
        <f aca="false">BT79</f>
        <v>0</v>
      </c>
      <c r="AS217" s="1" t="n">
        <f aca="false">BU79</f>
        <v>0</v>
      </c>
      <c r="AT217" s="1" t="n">
        <f aca="false">BV79</f>
        <v>0</v>
      </c>
      <c r="AU217" s="1" t="n">
        <f aca="false">BW79</f>
        <v>0</v>
      </c>
      <c r="AV217" s="1" t="n">
        <f aca="false">BX79</f>
        <v>0</v>
      </c>
      <c r="AW217" s="1" t="n">
        <f aca="false">BY79</f>
        <v>0</v>
      </c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32" t="s">
        <v>88</v>
      </c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</row>
    <row r="218" s="112" customFormat="true" ht="12.75" hidden="false" customHeight="false" outlineLevel="0" collapsed="false">
      <c r="A218" s="132" t="s">
        <v>100</v>
      </c>
      <c r="B218" s="139" t="n">
        <f aca="false">X229</f>
        <v>57</v>
      </c>
      <c r="C218" s="140" t="n">
        <f aca="false">AL229</f>
        <v>0</v>
      </c>
      <c r="D218" s="139" t="n">
        <f aca="false">Y229</f>
        <v>13</v>
      </c>
      <c r="E218" s="140" t="n">
        <f aca="false">AM229</f>
        <v>0</v>
      </c>
      <c r="F218" s="139" t="n">
        <f aca="false">Z229</f>
        <v>0</v>
      </c>
      <c r="G218" s="140" t="n">
        <f aca="false">AN229</f>
        <v>0</v>
      </c>
      <c r="H218" s="139" t="n">
        <f aca="false">AA229</f>
        <v>0</v>
      </c>
      <c r="I218" s="140" t="n">
        <f aca="false">AO229</f>
        <v>0</v>
      </c>
      <c r="J218" s="139" t="n">
        <f aca="false">AB229</f>
        <v>0</v>
      </c>
      <c r="K218" s="140" t="n">
        <f aca="false">AP229</f>
        <v>0</v>
      </c>
      <c r="L218" s="139" t="n">
        <f aca="false">AC229</f>
        <v>0</v>
      </c>
      <c r="M218" s="140" t="n">
        <f aca="false">AQ229</f>
        <v>0</v>
      </c>
      <c r="N218" s="139" t="n">
        <f aca="false">AD229</f>
        <v>0</v>
      </c>
      <c r="O218" s="140" t="n">
        <f aca="false">AR229</f>
        <v>0</v>
      </c>
      <c r="P218" s="139" t="n">
        <f aca="false">AE229</f>
        <v>0</v>
      </c>
      <c r="Q218" s="140" t="n">
        <f aca="false">AS229</f>
        <v>0</v>
      </c>
      <c r="R218" s="139" t="n">
        <f aca="false">SUM(AF229:AI229)</f>
        <v>0</v>
      </c>
      <c r="S218" s="140" t="n">
        <f aca="false">SUM(AT229:AW229)</f>
        <v>0</v>
      </c>
      <c r="T218" s="139" t="n">
        <f aca="false">SUM(B218,D218,F218,H218,J218,L218,N218,P218,R218,)</f>
        <v>70</v>
      </c>
      <c r="U218" s="140" t="n">
        <f aca="false">SUM(C218,E218,G218,I218,K218,M218,O218,Q218,S218)</f>
        <v>0</v>
      </c>
      <c r="V218" s="136"/>
      <c r="W218" s="111"/>
      <c r="X218" s="1" t="n">
        <f aca="false">BA85</f>
        <v>6</v>
      </c>
      <c r="Y218" s="1" t="n">
        <f aca="false">BB85</f>
        <v>0</v>
      </c>
      <c r="Z218" s="1" t="n">
        <f aca="false">BC85</f>
        <v>0</v>
      </c>
      <c r="AA218" s="1" t="n">
        <f aca="false">BD85</f>
        <v>0</v>
      </c>
      <c r="AB218" s="1" t="n">
        <f aca="false">BE85</f>
        <v>0</v>
      </c>
      <c r="AC218" s="1" t="n">
        <f aca="false">BF85</f>
        <v>0</v>
      </c>
      <c r="AD218" s="1" t="n">
        <f aca="false">BG85</f>
        <v>0</v>
      </c>
      <c r="AE218" s="1" t="n">
        <f aca="false">BH85</f>
        <v>0</v>
      </c>
      <c r="AF218" s="1" t="n">
        <f aca="false">BI85</f>
        <v>0</v>
      </c>
      <c r="AG218" s="1" t="n">
        <f aca="false">BJ85</f>
        <v>0</v>
      </c>
      <c r="AH218" s="1" t="n">
        <f aca="false">BK85</f>
        <v>0</v>
      </c>
      <c r="AI218" s="1" t="n">
        <f aca="false">BL85</f>
        <v>0</v>
      </c>
      <c r="AL218" s="1" t="n">
        <f aca="false">BN80</f>
        <v>0</v>
      </c>
      <c r="AM218" s="1" t="n">
        <f aca="false">BO80</f>
        <v>0</v>
      </c>
      <c r="AN218" s="1" t="n">
        <f aca="false">BP80</f>
        <v>0</v>
      </c>
      <c r="AO218" s="1" t="n">
        <f aca="false">BQ80</f>
        <v>0</v>
      </c>
      <c r="AP218" s="1" t="n">
        <f aca="false">BR80</f>
        <v>0</v>
      </c>
      <c r="AQ218" s="1" t="n">
        <f aca="false">BS80</f>
        <v>0</v>
      </c>
      <c r="AR218" s="1" t="n">
        <f aca="false">BT80</f>
        <v>0</v>
      </c>
      <c r="AS218" s="1" t="n">
        <f aca="false">BU80</f>
        <v>0</v>
      </c>
      <c r="AT218" s="1" t="n">
        <f aca="false">BV80</f>
        <v>0</v>
      </c>
      <c r="AU218" s="1" t="n">
        <f aca="false">BW80</f>
        <v>0</v>
      </c>
      <c r="AV218" s="1" t="n">
        <f aca="false">BX80</f>
        <v>0</v>
      </c>
      <c r="AW218" s="1" t="n">
        <f aca="false">BY80</f>
        <v>0</v>
      </c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32" t="s">
        <v>89</v>
      </c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</row>
    <row r="219" s="112" customFormat="true" ht="12.75" hidden="false" customHeight="false" outlineLevel="0" collapsed="false">
      <c r="A219" s="132" t="s">
        <v>101</v>
      </c>
      <c r="B219" s="139" t="n">
        <f aca="false">X230</f>
        <v>85</v>
      </c>
      <c r="C219" s="140" t="n">
        <f aca="false">AL230</f>
        <v>2</v>
      </c>
      <c r="D219" s="139" t="n">
        <f aca="false">Y230</f>
        <v>16</v>
      </c>
      <c r="E219" s="140" t="n">
        <f aca="false">AM230</f>
        <v>0</v>
      </c>
      <c r="F219" s="139" t="n">
        <f aca="false">Z230</f>
        <v>0</v>
      </c>
      <c r="G219" s="140" t="n">
        <f aca="false">AN230</f>
        <v>0</v>
      </c>
      <c r="H219" s="139" t="n">
        <f aca="false">AA230</f>
        <v>0</v>
      </c>
      <c r="I219" s="140" t="n">
        <f aca="false">AO230</f>
        <v>0</v>
      </c>
      <c r="J219" s="139" t="n">
        <f aca="false">AB230</f>
        <v>0</v>
      </c>
      <c r="K219" s="140" t="n">
        <f aca="false">AP230</f>
        <v>0</v>
      </c>
      <c r="L219" s="139" t="n">
        <f aca="false">AC230</f>
        <v>0</v>
      </c>
      <c r="M219" s="140" t="n">
        <f aca="false">AQ230</f>
        <v>0</v>
      </c>
      <c r="N219" s="139" t="n">
        <f aca="false">AD230</f>
        <v>0</v>
      </c>
      <c r="O219" s="140" t="n">
        <f aca="false">AR230</f>
        <v>0</v>
      </c>
      <c r="P219" s="139" t="n">
        <f aca="false">AE230</f>
        <v>0</v>
      </c>
      <c r="Q219" s="140" t="n">
        <f aca="false">AS230</f>
        <v>0</v>
      </c>
      <c r="R219" s="139" t="n">
        <f aca="false">SUM(AF230:AI230)</f>
        <v>0</v>
      </c>
      <c r="S219" s="140" t="n">
        <f aca="false">SUM(AT230:AW230)</f>
        <v>0</v>
      </c>
      <c r="T219" s="139" t="n">
        <f aca="false">SUM(B219,D219,F219,H219,J219,L219,N219,P219,R219,)</f>
        <v>101</v>
      </c>
      <c r="U219" s="140" t="n">
        <f aca="false">SUM(C219,E219,G219,I219,K219,M219,O219,Q219,S219)</f>
        <v>2</v>
      </c>
      <c r="V219" s="136"/>
      <c r="W219" s="111"/>
      <c r="X219" s="1" t="n">
        <f aca="false">BA86</f>
        <v>18</v>
      </c>
      <c r="Y219" s="1" t="n">
        <f aca="false">BB86</f>
        <v>2</v>
      </c>
      <c r="Z219" s="1" t="n">
        <f aca="false">BC86</f>
        <v>0</v>
      </c>
      <c r="AA219" s="1" t="n">
        <f aca="false">BD86</f>
        <v>0</v>
      </c>
      <c r="AB219" s="1" t="n">
        <f aca="false">BE86</f>
        <v>0</v>
      </c>
      <c r="AC219" s="1" t="n">
        <f aca="false">BF86</f>
        <v>0</v>
      </c>
      <c r="AD219" s="1" t="n">
        <f aca="false">BG86</f>
        <v>0</v>
      </c>
      <c r="AE219" s="1" t="n">
        <f aca="false">BH86</f>
        <v>0</v>
      </c>
      <c r="AF219" s="1" t="n">
        <f aca="false">BI86</f>
        <v>0</v>
      </c>
      <c r="AG219" s="1" t="n">
        <f aca="false">BJ86</f>
        <v>0</v>
      </c>
      <c r="AH219" s="1" t="n">
        <f aca="false">BK86</f>
        <v>0</v>
      </c>
      <c r="AI219" s="1" t="n">
        <f aca="false">BL86</f>
        <v>0</v>
      </c>
      <c r="AL219" s="1" t="n">
        <f aca="false">BN81</f>
        <v>1</v>
      </c>
      <c r="AM219" s="1" t="n">
        <f aca="false">BO81</f>
        <v>0</v>
      </c>
      <c r="AN219" s="1" t="n">
        <f aca="false">BP81</f>
        <v>0</v>
      </c>
      <c r="AO219" s="1" t="n">
        <f aca="false">BQ81</f>
        <v>0</v>
      </c>
      <c r="AP219" s="1" t="n">
        <f aca="false">BR81</f>
        <v>0</v>
      </c>
      <c r="AQ219" s="1" t="n">
        <f aca="false">BS81</f>
        <v>0</v>
      </c>
      <c r="AR219" s="1" t="n">
        <f aca="false">BT81</f>
        <v>0</v>
      </c>
      <c r="AS219" s="1" t="n">
        <f aca="false">BU81</f>
        <v>0</v>
      </c>
      <c r="AT219" s="1" t="n">
        <f aca="false">BV81</f>
        <v>0</v>
      </c>
      <c r="AU219" s="1" t="n">
        <f aca="false">BW81</f>
        <v>0</v>
      </c>
      <c r="AV219" s="1" t="n">
        <f aca="false">BX81</f>
        <v>0</v>
      </c>
      <c r="AW219" s="1" t="n">
        <f aca="false">BY81</f>
        <v>0</v>
      </c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32" t="s">
        <v>90</v>
      </c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</row>
    <row r="220" s="112" customFormat="true" ht="12.75" hidden="false" customHeight="false" outlineLevel="0" collapsed="false">
      <c r="A220" s="132" t="s">
        <v>102</v>
      </c>
      <c r="B220" s="139" t="n">
        <f aca="false">X231</f>
        <v>89</v>
      </c>
      <c r="C220" s="140" t="n">
        <f aca="false">AL231</f>
        <v>2</v>
      </c>
      <c r="D220" s="139" t="n">
        <f aca="false">Y231</f>
        <v>11</v>
      </c>
      <c r="E220" s="140" t="n">
        <f aca="false">AM231</f>
        <v>0</v>
      </c>
      <c r="F220" s="139" t="n">
        <f aca="false">Z231</f>
        <v>0</v>
      </c>
      <c r="G220" s="140" t="n">
        <f aca="false">AN231</f>
        <v>0</v>
      </c>
      <c r="H220" s="139" t="n">
        <f aca="false">AA231</f>
        <v>0</v>
      </c>
      <c r="I220" s="140" t="n">
        <f aca="false">AO231</f>
        <v>0</v>
      </c>
      <c r="J220" s="139" t="n">
        <f aca="false">AB231</f>
        <v>0</v>
      </c>
      <c r="K220" s="140" t="n">
        <f aca="false">AP231</f>
        <v>0</v>
      </c>
      <c r="L220" s="139" t="n">
        <f aca="false">AC231</f>
        <v>0</v>
      </c>
      <c r="M220" s="140" t="n">
        <f aca="false">AQ231</f>
        <v>0</v>
      </c>
      <c r="N220" s="139" t="n">
        <f aca="false">AD231</f>
        <v>0</v>
      </c>
      <c r="O220" s="140" t="n">
        <f aca="false">AR231</f>
        <v>0</v>
      </c>
      <c r="P220" s="139" t="n">
        <f aca="false">AE231</f>
        <v>0</v>
      </c>
      <c r="Q220" s="140" t="n">
        <f aca="false">AS231</f>
        <v>0</v>
      </c>
      <c r="R220" s="139" t="n">
        <f aca="false">SUM(AF231:AI231)</f>
        <v>0</v>
      </c>
      <c r="S220" s="140" t="n">
        <f aca="false">SUM(AT231:AW231)</f>
        <v>0</v>
      </c>
      <c r="T220" s="139" t="n">
        <f aca="false">SUM(B220,D220,F220,H220,J220,L220,N220,P220,R220,)</f>
        <v>100</v>
      </c>
      <c r="U220" s="140" t="n">
        <f aca="false">SUM(C220,E220,G220,I220,K220,M220,O220,Q220,S220)</f>
        <v>2</v>
      </c>
      <c r="V220" s="136"/>
      <c r="W220" s="111"/>
      <c r="X220" s="1" t="n">
        <f aca="false">BA87</f>
        <v>91</v>
      </c>
      <c r="Y220" s="1" t="n">
        <f aca="false">BB87</f>
        <v>23</v>
      </c>
      <c r="Z220" s="1" t="n">
        <f aca="false">BC87</f>
        <v>2</v>
      </c>
      <c r="AA220" s="1" t="n">
        <f aca="false">BD87</f>
        <v>0</v>
      </c>
      <c r="AB220" s="1" t="n">
        <f aca="false">BE87</f>
        <v>0</v>
      </c>
      <c r="AC220" s="1" t="n">
        <f aca="false">BF87</f>
        <v>0</v>
      </c>
      <c r="AD220" s="1" t="n">
        <f aca="false">BG87</f>
        <v>0</v>
      </c>
      <c r="AE220" s="1" t="n">
        <f aca="false">BH87</f>
        <v>0</v>
      </c>
      <c r="AF220" s="1" t="n">
        <f aca="false">BI87</f>
        <v>0</v>
      </c>
      <c r="AG220" s="1" t="n">
        <f aca="false">BJ87</f>
        <v>0</v>
      </c>
      <c r="AH220" s="1" t="n">
        <f aca="false">BK87</f>
        <v>0</v>
      </c>
      <c r="AI220" s="1" t="n">
        <f aca="false">BL87</f>
        <v>0</v>
      </c>
      <c r="AL220" s="1" t="n">
        <f aca="false">BN82</f>
        <v>2</v>
      </c>
      <c r="AM220" s="1" t="n">
        <f aca="false">BO82</f>
        <v>0</v>
      </c>
      <c r="AN220" s="1" t="n">
        <f aca="false">BP82</f>
        <v>0</v>
      </c>
      <c r="AO220" s="1" t="n">
        <f aca="false">BQ82</f>
        <v>0</v>
      </c>
      <c r="AP220" s="1" t="n">
        <f aca="false">BR82</f>
        <v>0</v>
      </c>
      <c r="AQ220" s="1" t="n">
        <f aca="false">BS82</f>
        <v>0</v>
      </c>
      <c r="AR220" s="1" t="n">
        <f aca="false">BT82</f>
        <v>0</v>
      </c>
      <c r="AS220" s="1" t="n">
        <f aca="false">BU82</f>
        <v>0</v>
      </c>
      <c r="AT220" s="1" t="n">
        <f aca="false">BV82</f>
        <v>0</v>
      </c>
      <c r="AU220" s="1" t="n">
        <f aca="false">BW82</f>
        <v>0</v>
      </c>
      <c r="AV220" s="1" t="n">
        <f aca="false">BX82</f>
        <v>0</v>
      </c>
      <c r="AW220" s="1" t="n">
        <f aca="false">BY82</f>
        <v>0</v>
      </c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32" t="s">
        <v>91</v>
      </c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</row>
    <row r="221" s="112" customFormat="true" ht="12.75" hidden="false" customHeight="false" outlineLevel="0" collapsed="false">
      <c r="A221" s="132" t="s">
        <v>103</v>
      </c>
      <c r="B221" s="139" t="n">
        <f aca="false">X232</f>
        <v>82</v>
      </c>
      <c r="C221" s="140" t="n">
        <f aca="false">AL232</f>
        <v>0</v>
      </c>
      <c r="D221" s="139" t="n">
        <f aca="false">Y232</f>
        <v>15</v>
      </c>
      <c r="E221" s="140" t="n">
        <f aca="false">AM232</f>
        <v>0</v>
      </c>
      <c r="F221" s="139" t="n">
        <f aca="false">Z232</f>
        <v>0</v>
      </c>
      <c r="G221" s="140" t="n">
        <f aca="false">AN232</f>
        <v>0</v>
      </c>
      <c r="H221" s="139" t="n">
        <f aca="false">AA232</f>
        <v>0</v>
      </c>
      <c r="I221" s="140" t="n">
        <f aca="false">AO232</f>
        <v>0</v>
      </c>
      <c r="J221" s="139" t="n">
        <f aca="false">AB232</f>
        <v>0</v>
      </c>
      <c r="K221" s="140" t="n">
        <f aca="false">AP232</f>
        <v>0</v>
      </c>
      <c r="L221" s="139" t="n">
        <f aca="false">AC232</f>
        <v>0</v>
      </c>
      <c r="M221" s="140" t="n">
        <f aca="false">AQ232</f>
        <v>0</v>
      </c>
      <c r="N221" s="139" t="n">
        <f aca="false">AD232</f>
        <v>0</v>
      </c>
      <c r="O221" s="140" t="n">
        <f aca="false">AR232</f>
        <v>0</v>
      </c>
      <c r="P221" s="139" t="n">
        <f aca="false">AE232</f>
        <v>0</v>
      </c>
      <c r="Q221" s="140" t="n">
        <f aca="false">AS232</f>
        <v>0</v>
      </c>
      <c r="R221" s="139" t="n">
        <f aca="false">SUM(AF232:AI232)</f>
        <v>0</v>
      </c>
      <c r="S221" s="140" t="n">
        <f aca="false">SUM(AT232:AW232)</f>
        <v>0</v>
      </c>
      <c r="T221" s="139" t="n">
        <f aca="false">SUM(B221,D221,F221,H221,J221,L221,N221,P221,R221,)</f>
        <v>97</v>
      </c>
      <c r="U221" s="140" t="n">
        <f aca="false">SUM(C221,E221,G221,I221,K221,M221,O221,Q221,S221)</f>
        <v>0</v>
      </c>
      <c r="V221" s="136"/>
      <c r="W221" s="111"/>
      <c r="X221" s="1" t="n">
        <f aca="false">BA88</f>
        <v>283</v>
      </c>
      <c r="Y221" s="1" t="n">
        <f aca="false">BB88</f>
        <v>25</v>
      </c>
      <c r="Z221" s="1" t="n">
        <f aca="false">BC88</f>
        <v>1</v>
      </c>
      <c r="AA221" s="1" t="n">
        <f aca="false">BD88</f>
        <v>0</v>
      </c>
      <c r="AB221" s="1" t="n">
        <f aca="false">BE88</f>
        <v>0</v>
      </c>
      <c r="AC221" s="1" t="n">
        <f aca="false">BF88</f>
        <v>0</v>
      </c>
      <c r="AD221" s="1" t="n">
        <f aca="false">BG88</f>
        <v>0</v>
      </c>
      <c r="AE221" s="1" t="n">
        <f aca="false">BH88</f>
        <v>0</v>
      </c>
      <c r="AF221" s="1" t="n">
        <f aca="false">BI88</f>
        <v>0</v>
      </c>
      <c r="AG221" s="1" t="n">
        <f aca="false">BJ88</f>
        <v>0</v>
      </c>
      <c r="AH221" s="1" t="n">
        <f aca="false">BK88</f>
        <v>0</v>
      </c>
      <c r="AI221" s="1" t="n">
        <f aca="false">BL88</f>
        <v>0</v>
      </c>
      <c r="AL221" s="1" t="n">
        <f aca="false">BN83</f>
        <v>9</v>
      </c>
      <c r="AM221" s="1" t="n">
        <f aca="false">BO83</f>
        <v>0</v>
      </c>
      <c r="AN221" s="1" t="n">
        <f aca="false">BP83</f>
        <v>0</v>
      </c>
      <c r="AO221" s="1" t="n">
        <f aca="false">BQ83</f>
        <v>0</v>
      </c>
      <c r="AP221" s="1" t="n">
        <f aca="false">BR83</f>
        <v>0</v>
      </c>
      <c r="AQ221" s="1" t="n">
        <f aca="false">BS83</f>
        <v>0</v>
      </c>
      <c r="AR221" s="1" t="n">
        <f aca="false">BT83</f>
        <v>0</v>
      </c>
      <c r="AS221" s="1" t="n">
        <f aca="false">BU83</f>
        <v>0</v>
      </c>
      <c r="AT221" s="1" t="n">
        <f aca="false">BV83</f>
        <v>0</v>
      </c>
      <c r="AU221" s="1" t="n">
        <f aca="false">BW83</f>
        <v>0</v>
      </c>
      <c r="AV221" s="1" t="n">
        <f aca="false">BX83</f>
        <v>0</v>
      </c>
      <c r="AW221" s="1" t="n">
        <f aca="false">BY83</f>
        <v>0</v>
      </c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32" t="s">
        <v>92</v>
      </c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</row>
    <row r="222" s="112" customFormat="true" ht="12.75" hidden="false" customHeight="false" outlineLevel="0" collapsed="false">
      <c r="A222" s="132" t="s">
        <v>104</v>
      </c>
      <c r="B222" s="139" t="n">
        <f aca="false">X233</f>
        <v>48</v>
      </c>
      <c r="C222" s="140" t="n">
        <f aca="false">AL233</f>
        <v>0</v>
      </c>
      <c r="D222" s="139" t="n">
        <f aca="false">Y233</f>
        <v>8</v>
      </c>
      <c r="E222" s="140" t="n">
        <f aca="false">AM233</f>
        <v>0</v>
      </c>
      <c r="F222" s="139" t="n">
        <f aca="false">Z233</f>
        <v>0</v>
      </c>
      <c r="G222" s="140" t="n">
        <f aca="false">AN233</f>
        <v>0</v>
      </c>
      <c r="H222" s="139" t="n">
        <f aca="false">AA233</f>
        <v>0</v>
      </c>
      <c r="I222" s="140" t="n">
        <f aca="false">AO233</f>
        <v>0</v>
      </c>
      <c r="J222" s="139" t="n">
        <f aca="false">AB233</f>
        <v>0</v>
      </c>
      <c r="K222" s="140" t="n">
        <f aca="false">AP233</f>
        <v>0</v>
      </c>
      <c r="L222" s="139" t="n">
        <f aca="false">AC233</f>
        <v>0</v>
      </c>
      <c r="M222" s="140" t="n">
        <f aca="false">AQ233</f>
        <v>0</v>
      </c>
      <c r="N222" s="139" t="n">
        <f aca="false">AD233</f>
        <v>0</v>
      </c>
      <c r="O222" s="140" t="n">
        <f aca="false">AR233</f>
        <v>0</v>
      </c>
      <c r="P222" s="139" t="n">
        <f aca="false">AE233</f>
        <v>0</v>
      </c>
      <c r="Q222" s="140" t="n">
        <f aca="false">AS233</f>
        <v>0</v>
      </c>
      <c r="R222" s="139" t="n">
        <f aca="false">SUM(AF233:AI233)</f>
        <v>0</v>
      </c>
      <c r="S222" s="140" t="n">
        <f aca="false">SUM(AT233:AW233)</f>
        <v>0</v>
      </c>
      <c r="T222" s="139" t="n">
        <f aca="false">SUM(B222,D222,F222,H222,J222,L222,N222,P222,R222,)</f>
        <v>56</v>
      </c>
      <c r="U222" s="140" t="n">
        <f aca="false">SUM(C222,E222,G222,I222,K222,M222,O222,Q222,S222)</f>
        <v>0</v>
      </c>
      <c r="V222" s="136"/>
      <c r="W222" s="111"/>
      <c r="X222" s="1" t="n">
        <f aca="false">BA89</f>
        <v>149</v>
      </c>
      <c r="Y222" s="1" t="n">
        <f aca="false">BB89</f>
        <v>19</v>
      </c>
      <c r="Z222" s="1" t="n">
        <f aca="false">BC89</f>
        <v>1</v>
      </c>
      <c r="AA222" s="1" t="n">
        <f aca="false">BD89</f>
        <v>0</v>
      </c>
      <c r="AB222" s="1" t="n">
        <f aca="false">BE89</f>
        <v>0</v>
      </c>
      <c r="AC222" s="1" t="n">
        <f aca="false">BF89</f>
        <v>0</v>
      </c>
      <c r="AD222" s="1" t="n">
        <f aca="false">BG89</f>
        <v>0</v>
      </c>
      <c r="AE222" s="1" t="n">
        <f aca="false">BH89</f>
        <v>0</v>
      </c>
      <c r="AF222" s="1" t="n">
        <f aca="false">BI89</f>
        <v>0</v>
      </c>
      <c r="AG222" s="1" t="n">
        <f aca="false">BJ89</f>
        <v>0</v>
      </c>
      <c r="AH222" s="1" t="n">
        <f aca="false">BK89</f>
        <v>0</v>
      </c>
      <c r="AI222" s="1" t="n">
        <f aca="false">BL89</f>
        <v>0</v>
      </c>
      <c r="AL222" s="1" t="n">
        <f aca="false">BN84</f>
        <v>3</v>
      </c>
      <c r="AM222" s="1" t="n">
        <f aca="false">BO84</f>
        <v>0</v>
      </c>
      <c r="AN222" s="1" t="n">
        <f aca="false">BP84</f>
        <v>0</v>
      </c>
      <c r="AO222" s="1" t="n">
        <f aca="false">BQ84</f>
        <v>0</v>
      </c>
      <c r="AP222" s="1" t="n">
        <f aca="false">BR84</f>
        <v>0</v>
      </c>
      <c r="AQ222" s="1" t="n">
        <f aca="false">BS84</f>
        <v>0</v>
      </c>
      <c r="AR222" s="1" t="n">
        <f aca="false">BT84</f>
        <v>0</v>
      </c>
      <c r="AS222" s="1" t="n">
        <f aca="false">BU84</f>
        <v>0</v>
      </c>
      <c r="AT222" s="1" t="n">
        <f aca="false">BV84</f>
        <v>0</v>
      </c>
      <c r="AU222" s="1" t="n">
        <f aca="false">BW84</f>
        <v>0</v>
      </c>
      <c r="AV222" s="1" t="n">
        <f aca="false">BX84</f>
        <v>0</v>
      </c>
      <c r="AW222" s="1" t="n">
        <f aca="false">BY84</f>
        <v>0</v>
      </c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32" t="s">
        <v>93</v>
      </c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</row>
    <row r="223" s="112" customFormat="true" ht="12.75" hidden="false" customHeight="false" outlineLevel="0" collapsed="false">
      <c r="A223" s="132" t="s">
        <v>106</v>
      </c>
      <c r="B223" s="139" t="n">
        <f aca="false">X234</f>
        <v>10</v>
      </c>
      <c r="C223" s="140" t="n">
        <f aca="false">AL234</f>
        <v>0</v>
      </c>
      <c r="D223" s="139" t="n">
        <f aca="false">Y234</f>
        <v>10</v>
      </c>
      <c r="E223" s="140" t="n">
        <f aca="false">AM234</f>
        <v>0</v>
      </c>
      <c r="F223" s="139" t="n">
        <f aca="false">Z234</f>
        <v>2</v>
      </c>
      <c r="G223" s="140" t="n">
        <f aca="false">AN234</f>
        <v>0</v>
      </c>
      <c r="H223" s="139" t="n">
        <f aca="false">AA234</f>
        <v>0</v>
      </c>
      <c r="I223" s="140" t="n">
        <f aca="false">AO234</f>
        <v>0</v>
      </c>
      <c r="J223" s="139" t="n">
        <f aca="false">AB234</f>
        <v>0</v>
      </c>
      <c r="K223" s="140" t="n">
        <f aca="false">AP234</f>
        <v>0</v>
      </c>
      <c r="L223" s="139" t="n">
        <f aca="false">AC234</f>
        <v>0</v>
      </c>
      <c r="M223" s="140" t="n">
        <f aca="false">AQ234</f>
        <v>0</v>
      </c>
      <c r="N223" s="139" t="n">
        <f aca="false">AD234</f>
        <v>0</v>
      </c>
      <c r="O223" s="140" t="n">
        <f aca="false">AR234</f>
        <v>0</v>
      </c>
      <c r="P223" s="139" t="n">
        <f aca="false">AE234</f>
        <v>0</v>
      </c>
      <c r="Q223" s="140" t="n">
        <f aca="false">AS234</f>
        <v>0</v>
      </c>
      <c r="R223" s="139" t="n">
        <f aca="false">SUM(AF234:AI234)</f>
        <v>0</v>
      </c>
      <c r="S223" s="140" t="n">
        <f aca="false">SUM(AT234:AW234)</f>
        <v>0</v>
      </c>
      <c r="T223" s="139" t="n">
        <f aca="false">SUM(B223,D223,F223,H223,J223,L223,N223,P223,R223,)</f>
        <v>22</v>
      </c>
      <c r="U223" s="140" t="n">
        <f aca="false">SUM(C223,E223,G223,I223,K223,M223,O223,Q223,S223)</f>
        <v>0</v>
      </c>
      <c r="V223" s="136"/>
      <c r="W223" s="111"/>
      <c r="X223" s="1" t="n">
        <f aca="false">BA90</f>
        <v>106</v>
      </c>
      <c r="Y223" s="1" t="n">
        <f aca="false">BB90</f>
        <v>11</v>
      </c>
      <c r="Z223" s="1" t="n">
        <f aca="false">BC90</f>
        <v>0</v>
      </c>
      <c r="AA223" s="1" t="n">
        <f aca="false">BD90</f>
        <v>0</v>
      </c>
      <c r="AB223" s="1" t="n">
        <f aca="false">BE90</f>
        <v>0</v>
      </c>
      <c r="AC223" s="1" t="n">
        <f aca="false">BF90</f>
        <v>0</v>
      </c>
      <c r="AD223" s="1" t="n">
        <f aca="false">BG90</f>
        <v>0</v>
      </c>
      <c r="AE223" s="1" t="n">
        <f aca="false">BH90</f>
        <v>0</v>
      </c>
      <c r="AF223" s="1" t="n">
        <f aca="false">BI90</f>
        <v>0</v>
      </c>
      <c r="AG223" s="1" t="n">
        <f aca="false">BJ90</f>
        <v>0</v>
      </c>
      <c r="AH223" s="1" t="n">
        <f aca="false">BK90</f>
        <v>0</v>
      </c>
      <c r="AI223" s="1" t="n">
        <f aca="false">BL90</f>
        <v>0</v>
      </c>
      <c r="AL223" s="1" t="n">
        <f aca="false">BN85</f>
        <v>1</v>
      </c>
      <c r="AM223" s="1" t="n">
        <f aca="false">BO85</f>
        <v>0</v>
      </c>
      <c r="AN223" s="1" t="n">
        <f aca="false">BP85</f>
        <v>0</v>
      </c>
      <c r="AO223" s="1" t="n">
        <f aca="false">BQ85</f>
        <v>0</v>
      </c>
      <c r="AP223" s="1" t="n">
        <f aca="false">BR85</f>
        <v>0</v>
      </c>
      <c r="AQ223" s="1" t="n">
        <f aca="false">BS85</f>
        <v>0</v>
      </c>
      <c r="AR223" s="1" t="n">
        <f aca="false">BT85</f>
        <v>0</v>
      </c>
      <c r="AS223" s="1" t="n">
        <f aca="false">BU85</f>
        <v>0</v>
      </c>
      <c r="AT223" s="1" t="n">
        <f aca="false">BV85</f>
        <v>0</v>
      </c>
      <c r="AU223" s="1" t="n">
        <f aca="false">BW85</f>
        <v>0</v>
      </c>
      <c r="AV223" s="1" t="n">
        <f aca="false">BX85</f>
        <v>0</v>
      </c>
      <c r="AW223" s="1" t="n">
        <f aca="false">BY85</f>
        <v>0</v>
      </c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32" t="s">
        <v>94</v>
      </c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</row>
    <row r="224" s="112" customFormat="true" ht="12.75" hidden="false" customHeight="false" outlineLevel="0" collapsed="false">
      <c r="A224" s="132" t="s">
        <v>107</v>
      </c>
      <c r="B224" s="139" t="n">
        <f aca="false">X235</f>
        <v>11</v>
      </c>
      <c r="C224" s="140" t="n">
        <f aca="false">AL235</f>
        <v>0</v>
      </c>
      <c r="D224" s="139" t="n">
        <f aca="false">Y235</f>
        <v>2</v>
      </c>
      <c r="E224" s="140" t="n">
        <f aca="false">AM235</f>
        <v>0</v>
      </c>
      <c r="F224" s="139" t="n">
        <f aca="false">Z235</f>
        <v>0</v>
      </c>
      <c r="G224" s="140" t="n">
        <f aca="false">AN235</f>
        <v>0</v>
      </c>
      <c r="H224" s="139" t="n">
        <f aca="false">AA235</f>
        <v>0</v>
      </c>
      <c r="I224" s="140" t="n">
        <f aca="false">AO235</f>
        <v>0</v>
      </c>
      <c r="J224" s="139" t="n">
        <f aca="false">AB235</f>
        <v>0</v>
      </c>
      <c r="K224" s="140" t="n">
        <f aca="false">AP235</f>
        <v>0</v>
      </c>
      <c r="L224" s="139" t="n">
        <f aca="false">AC235</f>
        <v>0</v>
      </c>
      <c r="M224" s="140" t="n">
        <f aca="false">AQ235</f>
        <v>0</v>
      </c>
      <c r="N224" s="139" t="n">
        <f aca="false">AD235</f>
        <v>0</v>
      </c>
      <c r="O224" s="140" t="n">
        <f aca="false">AR235</f>
        <v>0</v>
      </c>
      <c r="P224" s="139" t="n">
        <f aca="false">AE235</f>
        <v>0</v>
      </c>
      <c r="Q224" s="140" t="n">
        <f aca="false">AS235</f>
        <v>0</v>
      </c>
      <c r="R224" s="139" t="n">
        <f aca="false">SUM(AF235:AI235)</f>
        <v>0</v>
      </c>
      <c r="S224" s="140" t="n">
        <f aca="false">SUM(AT235:AW235)</f>
        <v>0</v>
      </c>
      <c r="T224" s="139" t="n">
        <f aca="false">SUM(B224,D224,F224,H224,J224,L224,N224,P224,R224,)</f>
        <v>13</v>
      </c>
      <c r="U224" s="140" t="n">
        <f aca="false">SUM(C224,E224,G224,I224,K224,M224,O224,Q224,S224)</f>
        <v>0</v>
      </c>
      <c r="V224" s="136"/>
      <c r="W224" s="111"/>
      <c r="X224" s="1" t="n">
        <f aca="false">BA91</f>
        <v>58</v>
      </c>
      <c r="Y224" s="1" t="n">
        <f aca="false">BB91</f>
        <v>14</v>
      </c>
      <c r="Z224" s="1" t="n">
        <f aca="false">BC91</f>
        <v>0</v>
      </c>
      <c r="AA224" s="1" t="n">
        <f aca="false">BD91</f>
        <v>0</v>
      </c>
      <c r="AB224" s="1" t="n">
        <f aca="false">BE91</f>
        <v>0</v>
      </c>
      <c r="AC224" s="1" t="n">
        <f aca="false">BF91</f>
        <v>0</v>
      </c>
      <c r="AD224" s="1" t="n">
        <f aca="false">BG91</f>
        <v>0</v>
      </c>
      <c r="AE224" s="1" t="n">
        <f aca="false">BH91</f>
        <v>0</v>
      </c>
      <c r="AF224" s="1" t="n">
        <f aca="false">BI91</f>
        <v>0</v>
      </c>
      <c r="AG224" s="1" t="n">
        <f aca="false">BJ91</f>
        <v>0</v>
      </c>
      <c r="AH224" s="1" t="n">
        <f aca="false">BK91</f>
        <v>0</v>
      </c>
      <c r="AI224" s="1" t="n">
        <f aca="false">BL91</f>
        <v>0</v>
      </c>
      <c r="AL224" s="1" t="n">
        <f aca="false">BN86</f>
        <v>0</v>
      </c>
      <c r="AM224" s="1" t="n">
        <f aca="false">BO86</f>
        <v>0</v>
      </c>
      <c r="AN224" s="1" t="n">
        <f aca="false">BP86</f>
        <v>0</v>
      </c>
      <c r="AO224" s="1" t="n">
        <f aca="false">BQ86</f>
        <v>0</v>
      </c>
      <c r="AP224" s="1" t="n">
        <f aca="false">BR86</f>
        <v>0</v>
      </c>
      <c r="AQ224" s="1" t="n">
        <f aca="false">BS86</f>
        <v>0</v>
      </c>
      <c r="AR224" s="1" t="n">
        <f aca="false">BT86</f>
        <v>0</v>
      </c>
      <c r="AS224" s="1" t="n">
        <f aca="false">BU86</f>
        <v>0</v>
      </c>
      <c r="AT224" s="1" t="n">
        <f aca="false">BV86</f>
        <v>0</v>
      </c>
      <c r="AU224" s="1" t="n">
        <f aca="false">BW86</f>
        <v>0</v>
      </c>
      <c r="AV224" s="1" t="n">
        <f aca="false">BX86</f>
        <v>0</v>
      </c>
      <c r="AW224" s="1" t="n">
        <f aca="false">BY86</f>
        <v>0</v>
      </c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32" t="s">
        <v>95</v>
      </c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</row>
    <row r="225" s="112" customFormat="true" ht="12.75" hidden="false" customHeight="false" outlineLevel="0" collapsed="false">
      <c r="A225" s="132" t="s">
        <v>108</v>
      </c>
      <c r="B225" s="139" t="n">
        <f aca="false">X236</f>
        <v>8</v>
      </c>
      <c r="C225" s="140" t="n">
        <f aca="false">AL236</f>
        <v>0</v>
      </c>
      <c r="D225" s="139" t="n">
        <f aca="false">Y236</f>
        <v>2</v>
      </c>
      <c r="E225" s="140" t="n">
        <f aca="false">AM236</f>
        <v>0</v>
      </c>
      <c r="F225" s="139" t="n">
        <f aca="false">Z236</f>
        <v>0</v>
      </c>
      <c r="G225" s="140" t="n">
        <f aca="false">AN236</f>
        <v>0</v>
      </c>
      <c r="H225" s="139" t="n">
        <f aca="false">AA236</f>
        <v>0</v>
      </c>
      <c r="I225" s="140" t="n">
        <f aca="false">AO236</f>
        <v>0</v>
      </c>
      <c r="J225" s="139" t="n">
        <f aca="false">AB236</f>
        <v>0</v>
      </c>
      <c r="K225" s="140" t="n">
        <f aca="false">AP236</f>
        <v>0</v>
      </c>
      <c r="L225" s="139" t="n">
        <f aca="false">AC236</f>
        <v>0</v>
      </c>
      <c r="M225" s="140" t="n">
        <f aca="false">AQ236</f>
        <v>0</v>
      </c>
      <c r="N225" s="139" t="n">
        <f aca="false">AD236</f>
        <v>0</v>
      </c>
      <c r="O225" s="140" t="n">
        <f aca="false">AR236</f>
        <v>0</v>
      </c>
      <c r="P225" s="139" t="n">
        <f aca="false">AE236</f>
        <v>0</v>
      </c>
      <c r="Q225" s="140" t="n">
        <f aca="false">AS236</f>
        <v>0</v>
      </c>
      <c r="R225" s="139" t="n">
        <f aca="false">SUM(AF236:AI236)</f>
        <v>0</v>
      </c>
      <c r="S225" s="140" t="n">
        <f aca="false">SUM(AT236:AW236)</f>
        <v>0</v>
      </c>
      <c r="T225" s="139" t="n">
        <f aca="false">SUM(B225,D225,F225,H225,J225,L225,N225,P225,R225,)</f>
        <v>10</v>
      </c>
      <c r="U225" s="140" t="n">
        <f aca="false">SUM(C225,E225,G225,I225,K225,M225,O225,Q225,S225)</f>
        <v>0</v>
      </c>
      <c r="V225" s="136"/>
      <c r="W225" s="111"/>
      <c r="X225" s="1" t="n">
        <f aca="false">BA92</f>
        <v>68</v>
      </c>
      <c r="Y225" s="1" t="n">
        <f aca="false">BB92</f>
        <v>19</v>
      </c>
      <c r="Z225" s="1" t="n">
        <f aca="false">BC92</f>
        <v>1</v>
      </c>
      <c r="AA225" s="1" t="n">
        <f aca="false">BD92</f>
        <v>0</v>
      </c>
      <c r="AB225" s="1" t="n">
        <f aca="false">BE92</f>
        <v>0</v>
      </c>
      <c r="AC225" s="1" t="n">
        <f aca="false">BF92</f>
        <v>0</v>
      </c>
      <c r="AD225" s="1" t="n">
        <f aca="false">BG92</f>
        <v>0</v>
      </c>
      <c r="AE225" s="1" t="n">
        <f aca="false">BH92</f>
        <v>0</v>
      </c>
      <c r="AF225" s="1" t="n">
        <f aca="false">BI92</f>
        <v>0</v>
      </c>
      <c r="AG225" s="1" t="n">
        <f aca="false">BJ92</f>
        <v>0</v>
      </c>
      <c r="AH225" s="1" t="n">
        <f aca="false">BK92</f>
        <v>0</v>
      </c>
      <c r="AI225" s="1" t="n">
        <f aca="false">BL92</f>
        <v>0</v>
      </c>
      <c r="AL225" s="1" t="n">
        <f aca="false">BN87</f>
        <v>1</v>
      </c>
      <c r="AM225" s="1" t="n">
        <f aca="false">BO87</f>
        <v>0</v>
      </c>
      <c r="AN225" s="1" t="n">
        <f aca="false">BP87</f>
        <v>0</v>
      </c>
      <c r="AO225" s="1" t="n">
        <f aca="false">BQ87</f>
        <v>0</v>
      </c>
      <c r="AP225" s="1" t="n">
        <f aca="false">BR87</f>
        <v>0</v>
      </c>
      <c r="AQ225" s="1" t="n">
        <f aca="false">BS87</f>
        <v>0</v>
      </c>
      <c r="AR225" s="1" t="n">
        <f aca="false">BT87</f>
        <v>0</v>
      </c>
      <c r="AS225" s="1" t="n">
        <f aca="false">BU87</f>
        <v>0</v>
      </c>
      <c r="AT225" s="1" t="n">
        <f aca="false">BV87</f>
        <v>0</v>
      </c>
      <c r="AU225" s="1" t="n">
        <f aca="false">BW87</f>
        <v>0</v>
      </c>
      <c r="AV225" s="1" t="n">
        <f aca="false">BX87</f>
        <v>0</v>
      </c>
      <c r="AW225" s="1" t="n">
        <f aca="false">BY87</f>
        <v>0</v>
      </c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32" t="s">
        <v>96</v>
      </c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</row>
    <row r="226" s="112" customFormat="true" ht="13.15" hidden="false" customHeight="false" outlineLevel="0" collapsed="false">
      <c r="A226" s="128" t="s">
        <v>109</v>
      </c>
      <c r="B226" s="139" t="n">
        <f aca="false">X237</f>
        <v>5</v>
      </c>
      <c r="C226" s="140" t="n">
        <f aca="false">AL237</f>
        <v>0</v>
      </c>
      <c r="D226" s="139" t="n">
        <f aca="false">Y237</f>
        <v>0</v>
      </c>
      <c r="E226" s="140" t="n">
        <f aca="false">AM237</f>
        <v>0</v>
      </c>
      <c r="F226" s="139" t="n">
        <f aca="false">Z237</f>
        <v>0</v>
      </c>
      <c r="G226" s="140" t="n">
        <f aca="false">AN237</f>
        <v>0</v>
      </c>
      <c r="H226" s="139" t="n">
        <f aca="false">AA237</f>
        <v>0</v>
      </c>
      <c r="I226" s="140" t="n">
        <f aca="false">AO237</f>
        <v>0</v>
      </c>
      <c r="J226" s="139" t="n">
        <f aca="false">AB237</f>
        <v>0</v>
      </c>
      <c r="K226" s="140" t="n">
        <f aca="false">AP237</f>
        <v>0</v>
      </c>
      <c r="L226" s="139" t="n">
        <f aca="false">AC237</f>
        <v>0</v>
      </c>
      <c r="M226" s="140" t="n">
        <f aca="false">AQ237</f>
        <v>0</v>
      </c>
      <c r="N226" s="139" t="n">
        <f aca="false">AD237</f>
        <v>0</v>
      </c>
      <c r="O226" s="140" t="n">
        <f aca="false">AR237</f>
        <v>0</v>
      </c>
      <c r="P226" s="139" t="n">
        <f aca="false">AE237</f>
        <v>0</v>
      </c>
      <c r="Q226" s="140" t="n">
        <f aca="false">AS237</f>
        <v>0</v>
      </c>
      <c r="R226" s="139" t="n">
        <f aca="false">SUM(AF237:AI237)</f>
        <v>0</v>
      </c>
      <c r="S226" s="140" t="n">
        <f aca="false">SUM(AT237:AW237)</f>
        <v>0</v>
      </c>
      <c r="T226" s="139" t="n">
        <f aca="false">SUM(B226,D226,F226,H226,J226,L226,N226,P226,R226,)</f>
        <v>5</v>
      </c>
      <c r="U226" s="140" t="n">
        <f aca="false">SUM(C226,E226,G226,I226,K226,M226,O226,Q226,S226)</f>
        <v>0</v>
      </c>
      <c r="V226" s="136"/>
      <c r="W226" s="111"/>
      <c r="X226" s="1" t="n">
        <f aca="false">BA93</f>
        <v>63</v>
      </c>
      <c r="Y226" s="1" t="n">
        <f aca="false">BB93</f>
        <v>28</v>
      </c>
      <c r="Z226" s="1" t="n">
        <f aca="false">BC93</f>
        <v>0</v>
      </c>
      <c r="AA226" s="1" t="n">
        <f aca="false">BD93</f>
        <v>0</v>
      </c>
      <c r="AB226" s="1" t="n">
        <f aca="false">BE93</f>
        <v>0</v>
      </c>
      <c r="AC226" s="1" t="n">
        <f aca="false">BF93</f>
        <v>0</v>
      </c>
      <c r="AD226" s="1" t="n">
        <f aca="false">BG93</f>
        <v>0</v>
      </c>
      <c r="AE226" s="1" t="n">
        <f aca="false">BH93</f>
        <v>0</v>
      </c>
      <c r="AF226" s="1" t="n">
        <f aca="false">BI93</f>
        <v>0</v>
      </c>
      <c r="AG226" s="1" t="n">
        <f aca="false">BJ93</f>
        <v>0</v>
      </c>
      <c r="AH226" s="1" t="n">
        <f aca="false">BK93</f>
        <v>0</v>
      </c>
      <c r="AI226" s="1" t="n">
        <f aca="false">BL93</f>
        <v>0</v>
      </c>
      <c r="AL226" s="1" t="n">
        <f aca="false">BN88</f>
        <v>0</v>
      </c>
      <c r="AM226" s="1" t="n">
        <f aca="false">BO88</f>
        <v>1</v>
      </c>
      <c r="AN226" s="1" t="n">
        <f aca="false">BP88</f>
        <v>0</v>
      </c>
      <c r="AO226" s="1" t="n">
        <f aca="false">BQ88</f>
        <v>0</v>
      </c>
      <c r="AP226" s="1" t="n">
        <f aca="false">BR88</f>
        <v>0</v>
      </c>
      <c r="AQ226" s="1" t="n">
        <f aca="false">BS88</f>
        <v>0</v>
      </c>
      <c r="AR226" s="1" t="n">
        <f aca="false">BT88</f>
        <v>0</v>
      </c>
      <c r="AS226" s="1" t="n">
        <f aca="false">BU88</f>
        <v>0</v>
      </c>
      <c r="AT226" s="1" t="n">
        <f aca="false">BV88</f>
        <v>0</v>
      </c>
      <c r="AU226" s="1" t="n">
        <f aca="false">BW88</f>
        <v>0</v>
      </c>
      <c r="AV226" s="1" t="n">
        <f aca="false">BX88</f>
        <v>0</v>
      </c>
      <c r="AW226" s="1" t="n">
        <f aca="false">BY88</f>
        <v>0</v>
      </c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32" t="s">
        <v>97</v>
      </c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</row>
    <row r="227" s="112" customFormat="true" ht="13.5" hidden="false" customHeight="false" outlineLevel="0" collapsed="false">
      <c r="A227" s="133" t="s">
        <v>110</v>
      </c>
      <c r="B227" s="142" t="n">
        <f aca="false">SUM(B203:B226)</f>
        <v>1311</v>
      </c>
      <c r="C227" s="143" t="n">
        <f aca="false">SUM(C203:C226)</f>
        <v>22</v>
      </c>
      <c r="D227" s="142" t="n">
        <f aca="false">SUM(D203:D226)</f>
        <v>239</v>
      </c>
      <c r="E227" s="143" t="n">
        <f aca="false">SUM(E203:E226)</f>
        <v>1</v>
      </c>
      <c r="F227" s="142" t="n">
        <f aca="false">SUM(F203:F226)</f>
        <v>7</v>
      </c>
      <c r="G227" s="143" t="n">
        <f aca="false">SUM(G203:G226)</f>
        <v>0</v>
      </c>
      <c r="H227" s="142" t="n">
        <f aca="false">SUM(H203:H226)</f>
        <v>0</v>
      </c>
      <c r="I227" s="143" t="n">
        <f aca="false">SUM(I203:I226)</f>
        <v>0</v>
      </c>
      <c r="J227" s="142" t="n">
        <f aca="false">SUM(J203:J226)</f>
        <v>0</v>
      </c>
      <c r="K227" s="143" t="n">
        <f aca="false">SUM(K203:K226)</f>
        <v>0</v>
      </c>
      <c r="L227" s="142" t="n">
        <f aca="false">SUM(L203:L226)</f>
        <v>0</v>
      </c>
      <c r="M227" s="143" t="n">
        <f aca="false">SUM(M203:M226)</f>
        <v>0</v>
      </c>
      <c r="N227" s="142" t="n">
        <f aca="false">SUM(N203:N226)</f>
        <v>0</v>
      </c>
      <c r="O227" s="143" t="n">
        <f aca="false">SUM(O203:O226)</f>
        <v>0</v>
      </c>
      <c r="P227" s="142" t="n">
        <f aca="false">SUM(P203:P226)</f>
        <v>0</v>
      </c>
      <c r="Q227" s="143" t="n">
        <f aca="false">SUM(Q203:Q226)</f>
        <v>0</v>
      </c>
      <c r="R227" s="142" t="n">
        <f aca="false">SUM(R203:R226)</f>
        <v>0</v>
      </c>
      <c r="S227" s="143" t="n">
        <f aca="false">SUM(S203:S226)</f>
        <v>0</v>
      </c>
      <c r="T227" s="142" t="n">
        <f aca="false">SUM(T203:T226)</f>
        <v>1557</v>
      </c>
      <c r="U227" s="143" t="n">
        <f aca="false">SUM(U203:U226)</f>
        <v>23</v>
      </c>
      <c r="V227" s="136"/>
      <c r="W227" s="111"/>
      <c r="X227" s="1" t="n">
        <f aca="false">BA94</f>
        <v>62</v>
      </c>
      <c r="Y227" s="1" t="n">
        <f aca="false">BB94</f>
        <v>16</v>
      </c>
      <c r="Z227" s="1" t="n">
        <f aca="false">BC94</f>
        <v>0</v>
      </c>
      <c r="AA227" s="1" t="n">
        <f aca="false">BD94</f>
        <v>0</v>
      </c>
      <c r="AB227" s="1" t="n">
        <f aca="false">BE94</f>
        <v>0</v>
      </c>
      <c r="AC227" s="1" t="n">
        <f aca="false">BF94</f>
        <v>0</v>
      </c>
      <c r="AD227" s="1" t="n">
        <f aca="false">BG94</f>
        <v>0</v>
      </c>
      <c r="AE227" s="1" t="n">
        <f aca="false">BH94</f>
        <v>0</v>
      </c>
      <c r="AF227" s="1" t="n">
        <f aca="false">BI94</f>
        <v>0</v>
      </c>
      <c r="AG227" s="1" t="n">
        <f aca="false">BJ94</f>
        <v>0</v>
      </c>
      <c r="AH227" s="1" t="n">
        <f aca="false">BK94</f>
        <v>0</v>
      </c>
      <c r="AI227" s="1" t="n">
        <f aca="false">BL94</f>
        <v>0</v>
      </c>
      <c r="AL227" s="1" t="n">
        <f aca="false">BN89</f>
        <v>1</v>
      </c>
      <c r="AM227" s="1" t="n">
        <f aca="false">BO89</f>
        <v>0</v>
      </c>
      <c r="AN227" s="1" t="n">
        <f aca="false">BP89</f>
        <v>0</v>
      </c>
      <c r="AO227" s="1" t="n">
        <f aca="false">BQ89</f>
        <v>0</v>
      </c>
      <c r="AP227" s="1" t="n">
        <f aca="false">BR89</f>
        <v>0</v>
      </c>
      <c r="AQ227" s="1" t="n">
        <f aca="false">BS89</f>
        <v>0</v>
      </c>
      <c r="AR227" s="1" t="n">
        <f aca="false">BT89</f>
        <v>0</v>
      </c>
      <c r="AS227" s="1" t="n">
        <f aca="false">BU89</f>
        <v>0</v>
      </c>
      <c r="AT227" s="1" t="n">
        <f aca="false">BV89</f>
        <v>0</v>
      </c>
      <c r="AU227" s="1" t="n">
        <f aca="false">BW89</f>
        <v>0</v>
      </c>
      <c r="AV227" s="1" t="n">
        <f aca="false">BX89</f>
        <v>0</v>
      </c>
      <c r="AW227" s="1" t="n">
        <f aca="false">BY89</f>
        <v>0</v>
      </c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32" t="s">
        <v>98</v>
      </c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</row>
    <row r="228" s="112" customFormat="true" ht="13.15" hidden="false" customHeight="false" outlineLevel="0" collapsed="false">
      <c r="A228" s="132" t="s">
        <v>41</v>
      </c>
      <c r="B228" s="145" t="n">
        <f aca="false">B227/T227</f>
        <v>0.842003853564547</v>
      </c>
      <c r="C228" s="146" t="n">
        <f aca="false">C227/T227</f>
        <v>0.0141297366730893</v>
      </c>
      <c r="D228" s="145" t="n">
        <f aca="false">D227/T227</f>
        <v>0.153500321130379</v>
      </c>
      <c r="E228" s="146" t="n">
        <f aca="false">E227/T227</f>
        <v>0.000642260757867694</v>
      </c>
      <c r="F228" s="145" t="n">
        <f aca="false">F227/T227</f>
        <v>0.00449582530507386</v>
      </c>
      <c r="G228" s="146" t="n">
        <f aca="false">G227/T227</f>
        <v>0</v>
      </c>
      <c r="H228" s="145" t="n">
        <f aca="false">H227/T227</f>
        <v>0</v>
      </c>
      <c r="I228" s="146" t="n">
        <f aca="false">I227/T227</f>
        <v>0</v>
      </c>
      <c r="J228" s="145" t="n">
        <f aca="false">J227/T227</f>
        <v>0</v>
      </c>
      <c r="K228" s="146" t="n">
        <f aca="false">K227/T227</f>
        <v>0</v>
      </c>
      <c r="L228" s="145" t="n">
        <f aca="false">L227/T227</f>
        <v>0</v>
      </c>
      <c r="M228" s="146" t="n">
        <f aca="false">M227/T227</f>
        <v>0</v>
      </c>
      <c r="N228" s="145" t="n">
        <f aca="false">N227/T227</f>
        <v>0</v>
      </c>
      <c r="O228" s="146" t="n">
        <f aca="false">O227/T227</f>
        <v>0</v>
      </c>
      <c r="P228" s="145" t="n">
        <f aca="false">P227/T227</f>
        <v>0</v>
      </c>
      <c r="Q228" s="146" t="n">
        <f aca="false">Q227/T227</f>
        <v>0</v>
      </c>
      <c r="R228" s="145" t="n">
        <f aca="false">R227/T227</f>
        <v>0</v>
      </c>
      <c r="S228" s="146" t="n">
        <f aca="false">S227/T227</f>
        <v>0</v>
      </c>
      <c r="T228" s="145" t="n">
        <f aca="false">100%</f>
        <v>1</v>
      </c>
      <c r="U228" s="146" t="n">
        <f aca="false">U227/T227</f>
        <v>0.014771997430957</v>
      </c>
      <c r="V228" s="136"/>
      <c r="W228" s="11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32" t="s">
        <v>99</v>
      </c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</row>
    <row r="229" s="112" customFormat="true" ht="12.75" hidden="false" customHeight="false" outlineLevel="0" collapsed="false">
      <c r="A229" s="132" t="s">
        <v>111</v>
      </c>
      <c r="B229" s="147" t="n">
        <f aca="false">SUM(B209:B223)</f>
        <v>1269</v>
      </c>
      <c r="C229" s="148" t="n">
        <f aca="false">SUM(C209:C223)</f>
        <v>22</v>
      </c>
      <c r="D229" s="147" t="n">
        <f aca="false">SUM(D209:D223)</f>
        <v>230</v>
      </c>
      <c r="E229" s="148" t="n">
        <f aca="false">SUM(E209:E223)</f>
        <v>1</v>
      </c>
      <c r="F229" s="147" t="n">
        <f aca="false">SUM(F209:F223)</f>
        <v>7</v>
      </c>
      <c r="G229" s="148" t="n">
        <f aca="false">SUM(G209:G223)</f>
        <v>0</v>
      </c>
      <c r="H229" s="147" t="n">
        <f aca="false">SUM(H209:H223)</f>
        <v>0</v>
      </c>
      <c r="I229" s="148" t="n">
        <f aca="false">SUM(I209:I223)</f>
        <v>0</v>
      </c>
      <c r="J229" s="147" t="n">
        <f aca="false">SUM(J209:J223)</f>
        <v>0</v>
      </c>
      <c r="K229" s="148" t="n">
        <f aca="false">SUM(K209:K223)</f>
        <v>0</v>
      </c>
      <c r="L229" s="147" t="n">
        <f aca="false">SUM(L209:L223)</f>
        <v>0</v>
      </c>
      <c r="M229" s="148" t="n">
        <f aca="false">SUM(M209:M223)</f>
        <v>0</v>
      </c>
      <c r="N229" s="147" t="n">
        <f aca="false">SUM(N209:N223)</f>
        <v>0</v>
      </c>
      <c r="O229" s="148" t="n">
        <f aca="false">SUM(O209:O223)</f>
        <v>0</v>
      </c>
      <c r="P229" s="147" t="n">
        <f aca="false">SUM(P209:P223)</f>
        <v>0</v>
      </c>
      <c r="Q229" s="148" t="n">
        <f aca="false">SUM(Q209:Q223)</f>
        <v>0</v>
      </c>
      <c r="R229" s="147" t="n">
        <f aca="false">SUM(R209:R223)</f>
        <v>0</v>
      </c>
      <c r="S229" s="148" t="n">
        <f aca="false">SUM(S209:S223)</f>
        <v>0</v>
      </c>
      <c r="T229" s="147" t="n">
        <f aca="false">SUM(T209:T223)</f>
        <v>1506</v>
      </c>
      <c r="U229" s="148" t="n">
        <f aca="false">SUM(U209:U223)</f>
        <v>23</v>
      </c>
      <c r="V229" s="136"/>
      <c r="W229" s="111"/>
      <c r="X229" s="1" t="n">
        <f aca="false">BA95</f>
        <v>57</v>
      </c>
      <c r="Y229" s="1" t="n">
        <f aca="false">BB95</f>
        <v>13</v>
      </c>
      <c r="Z229" s="1" t="n">
        <f aca="false">BC95</f>
        <v>0</v>
      </c>
      <c r="AA229" s="1" t="n">
        <f aca="false">BD95</f>
        <v>0</v>
      </c>
      <c r="AB229" s="1" t="n">
        <f aca="false">BE95</f>
        <v>0</v>
      </c>
      <c r="AC229" s="1" t="n">
        <f aca="false">BF95</f>
        <v>0</v>
      </c>
      <c r="AD229" s="1" t="n">
        <f aca="false">BG95</f>
        <v>0</v>
      </c>
      <c r="AE229" s="1" t="n">
        <f aca="false">BH95</f>
        <v>0</v>
      </c>
      <c r="AF229" s="1" t="n">
        <f aca="false">BI95</f>
        <v>0</v>
      </c>
      <c r="AG229" s="1" t="n">
        <f aca="false">BJ95</f>
        <v>0</v>
      </c>
      <c r="AH229" s="1" t="n">
        <f aca="false">BK95</f>
        <v>0</v>
      </c>
      <c r="AI229" s="1" t="n">
        <f aca="false">BL95</f>
        <v>0</v>
      </c>
      <c r="AL229" s="1" t="n">
        <f aca="false">BN90</f>
        <v>0</v>
      </c>
      <c r="AM229" s="1" t="n">
        <f aca="false">BO90</f>
        <v>0</v>
      </c>
      <c r="AN229" s="1" t="n">
        <f aca="false">BP90</f>
        <v>0</v>
      </c>
      <c r="AO229" s="1" t="n">
        <f aca="false">BQ90</f>
        <v>0</v>
      </c>
      <c r="AP229" s="1" t="n">
        <f aca="false">BR90</f>
        <v>0</v>
      </c>
      <c r="AQ229" s="1" t="n">
        <f aca="false">BS90</f>
        <v>0</v>
      </c>
      <c r="AR229" s="1" t="n">
        <f aca="false">BT90</f>
        <v>0</v>
      </c>
      <c r="AS229" s="1" t="n">
        <f aca="false">BU90</f>
        <v>0</v>
      </c>
      <c r="AT229" s="1" t="n">
        <f aca="false">BV90</f>
        <v>0</v>
      </c>
      <c r="AU229" s="1" t="n">
        <f aca="false">BW90</f>
        <v>0</v>
      </c>
      <c r="AV229" s="1" t="n">
        <f aca="false">BX90</f>
        <v>0</v>
      </c>
      <c r="AW229" s="1" t="n">
        <f aca="false">BY90</f>
        <v>0</v>
      </c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32" t="s">
        <v>100</v>
      </c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</row>
    <row r="230" s="112" customFormat="true" ht="13.15" hidden="false" customHeight="false" outlineLevel="0" collapsed="false">
      <c r="A230" s="128" t="s">
        <v>112</v>
      </c>
      <c r="B230" s="150" t="n">
        <f aca="false">B227-B229</f>
        <v>42</v>
      </c>
      <c r="C230" s="151" t="n">
        <f aca="false">C227-C229</f>
        <v>0</v>
      </c>
      <c r="D230" s="150" t="n">
        <f aca="false">D227-D229</f>
        <v>9</v>
      </c>
      <c r="E230" s="151" t="n">
        <f aca="false">E227-E229</f>
        <v>0</v>
      </c>
      <c r="F230" s="150" t="n">
        <f aca="false">F227-F229</f>
        <v>0</v>
      </c>
      <c r="G230" s="151" t="n">
        <f aca="false">G227-G229</f>
        <v>0</v>
      </c>
      <c r="H230" s="150" t="n">
        <f aca="false">H227-H229</f>
        <v>0</v>
      </c>
      <c r="I230" s="151" t="n">
        <f aca="false">I227-I229</f>
        <v>0</v>
      </c>
      <c r="J230" s="150" t="n">
        <f aca="false">J227-J229</f>
        <v>0</v>
      </c>
      <c r="K230" s="151" t="n">
        <f aca="false">K227-K229</f>
        <v>0</v>
      </c>
      <c r="L230" s="150" t="n">
        <f aca="false">L227-L229</f>
        <v>0</v>
      </c>
      <c r="M230" s="151" t="n">
        <f aca="false">M227-M229</f>
        <v>0</v>
      </c>
      <c r="N230" s="150" t="n">
        <f aca="false">N227-N229</f>
        <v>0</v>
      </c>
      <c r="O230" s="151" t="n">
        <f aca="false">O227-O229</f>
        <v>0</v>
      </c>
      <c r="P230" s="150" t="n">
        <f aca="false">P227-P229</f>
        <v>0</v>
      </c>
      <c r="Q230" s="151" t="n">
        <f aca="false">Q227-Q229</f>
        <v>0</v>
      </c>
      <c r="R230" s="150" t="n">
        <f aca="false">R227-R229</f>
        <v>0</v>
      </c>
      <c r="S230" s="151" t="n">
        <f aca="false">S227-S229</f>
        <v>0</v>
      </c>
      <c r="T230" s="150" t="n">
        <f aca="false">T227-T229</f>
        <v>51</v>
      </c>
      <c r="U230" s="151" t="n">
        <f aca="false">U227-U229</f>
        <v>0</v>
      </c>
      <c r="V230" s="136"/>
      <c r="W230" s="111"/>
      <c r="X230" s="1" t="n">
        <f aca="false">BA96</f>
        <v>85</v>
      </c>
      <c r="Y230" s="1" t="n">
        <f aca="false">BB96</f>
        <v>16</v>
      </c>
      <c r="Z230" s="1" t="n">
        <f aca="false">BC96</f>
        <v>0</v>
      </c>
      <c r="AA230" s="1" t="n">
        <f aca="false">BD96</f>
        <v>0</v>
      </c>
      <c r="AB230" s="1" t="n">
        <f aca="false">BE96</f>
        <v>0</v>
      </c>
      <c r="AC230" s="1" t="n">
        <f aca="false">BF96</f>
        <v>0</v>
      </c>
      <c r="AD230" s="1" t="n">
        <f aca="false">BG96</f>
        <v>0</v>
      </c>
      <c r="AE230" s="1" t="n">
        <f aca="false">BH96</f>
        <v>0</v>
      </c>
      <c r="AF230" s="1" t="n">
        <f aca="false">BI96</f>
        <v>0</v>
      </c>
      <c r="AG230" s="1" t="n">
        <f aca="false">BJ96</f>
        <v>0</v>
      </c>
      <c r="AH230" s="1" t="n">
        <f aca="false">BK96</f>
        <v>0</v>
      </c>
      <c r="AI230" s="1" t="n">
        <f aca="false">BL96</f>
        <v>0</v>
      </c>
      <c r="AL230" s="1" t="n">
        <f aca="false">BN91</f>
        <v>2</v>
      </c>
      <c r="AM230" s="1" t="n">
        <f aca="false">BO91</f>
        <v>0</v>
      </c>
      <c r="AN230" s="1" t="n">
        <f aca="false">BP91</f>
        <v>0</v>
      </c>
      <c r="AO230" s="1" t="n">
        <f aca="false">BQ91</f>
        <v>0</v>
      </c>
      <c r="AP230" s="1" t="n">
        <f aca="false">BR91</f>
        <v>0</v>
      </c>
      <c r="AQ230" s="1" t="n">
        <f aca="false">BS91</f>
        <v>0</v>
      </c>
      <c r="AR230" s="1" t="n">
        <f aca="false">BT91</f>
        <v>0</v>
      </c>
      <c r="AS230" s="1" t="n">
        <f aca="false">BU91</f>
        <v>0</v>
      </c>
      <c r="AT230" s="1" t="n">
        <f aca="false">BV91</f>
        <v>0</v>
      </c>
      <c r="AU230" s="1" t="n">
        <f aca="false">BW91</f>
        <v>0</v>
      </c>
      <c r="AV230" s="1" t="n">
        <f aca="false">BX91</f>
        <v>0</v>
      </c>
      <c r="AW230" s="1" t="n">
        <f aca="false">BY91</f>
        <v>0</v>
      </c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32" t="s">
        <v>101</v>
      </c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</row>
    <row r="231" s="112" customFormat="true" ht="13.9" hidden="false" customHeight="false" outlineLevel="0" collapsed="false">
      <c r="A231" s="153" t="s">
        <v>113</v>
      </c>
      <c r="B231" s="153"/>
      <c r="C231" s="153"/>
      <c r="D231" s="153"/>
      <c r="E231" s="153"/>
      <c r="F231" s="153"/>
      <c r="G231" s="153"/>
      <c r="H231" s="154" t="s">
        <v>114</v>
      </c>
      <c r="I231" s="159" t="n">
        <f aca="false">T227-U227</f>
        <v>1534</v>
      </c>
      <c r="J231" s="159"/>
      <c r="K231" s="162"/>
      <c r="L231" s="163" t="s">
        <v>115</v>
      </c>
      <c r="M231" s="271" t="n">
        <f aca="false">U227</f>
        <v>23</v>
      </c>
      <c r="N231" s="159"/>
      <c r="O231" s="160"/>
      <c r="P231" s="161"/>
      <c r="Q231" s="162"/>
      <c r="R231" s="163" t="s">
        <v>116</v>
      </c>
      <c r="S231" s="163"/>
      <c r="T231" s="164" t="n">
        <f aca="false">I231+M231*2</f>
        <v>1580</v>
      </c>
      <c r="U231" s="164"/>
      <c r="V231" s="136"/>
      <c r="W231" s="111"/>
      <c r="X231" s="1" t="n">
        <f aca="false">BA97</f>
        <v>89</v>
      </c>
      <c r="Y231" s="1" t="n">
        <f aca="false">BB97</f>
        <v>11</v>
      </c>
      <c r="Z231" s="1" t="n">
        <f aca="false">BC97</f>
        <v>0</v>
      </c>
      <c r="AA231" s="1" t="n">
        <f aca="false">BD97</f>
        <v>0</v>
      </c>
      <c r="AB231" s="1" t="n">
        <f aca="false">BE97</f>
        <v>0</v>
      </c>
      <c r="AC231" s="1" t="n">
        <f aca="false">BF97</f>
        <v>0</v>
      </c>
      <c r="AD231" s="1" t="n">
        <f aca="false">BG97</f>
        <v>0</v>
      </c>
      <c r="AE231" s="1" t="n">
        <f aca="false">BH97</f>
        <v>0</v>
      </c>
      <c r="AF231" s="1" t="n">
        <f aca="false">BI97</f>
        <v>0</v>
      </c>
      <c r="AG231" s="1" t="n">
        <f aca="false">BJ97</f>
        <v>0</v>
      </c>
      <c r="AH231" s="1" t="n">
        <f aca="false">BK97</f>
        <v>0</v>
      </c>
      <c r="AI231" s="1" t="n">
        <f aca="false">BL97</f>
        <v>0</v>
      </c>
      <c r="AL231" s="1" t="n">
        <f aca="false">BN92</f>
        <v>2</v>
      </c>
      <c r="AM231" s="1" t="n">
        <f aca="false">BO92</f>
        <v>0</v>
      </c>
      <c r="AN231" s="1" t="n">
        <f aca="false">BP92</f>
        <v>0</v>
      </c>
      <c r="AO231" s="1" t="n">
        <f aca="false">BQ92</f>
        <v>0</v>
      </c>
      <c r="AP231" s="1" t="n">
        <f aca="false">BR92</f>
        <v>0</v>
      </c>
      <c r="AQ231" s="1" t="n">
        <f aca="false">BS92</f>
        <v>0</v>
      </c>
      <c r="AR231" s="1" t="n">
        <f aca="false">BT92</f>
        <v>0</v>
      </c>
      <c r="AS231" s="1" t="n">
        <f aca="false">BU92</f>
        <v>0</v>
      </c>
      <c r="AT231" s="1" t="n">
        <f aca="false">BV92</f>
        <v>0</v>
      </c>
      <c r="AU231" s="1" t="n">
        <f aca="false">BW92</f>
        <v>0</v>
      </c>
      <c r="AV231" s="1" t="n">
        <f aca="false">BX92</f>
        <v>0</v>
      </c>
      <c r="AW231" s="1" t="n">
        <f aca="false">BY92</f>
        <v>0</v>
      </c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32" t="s">
        <v>102</v>
      </c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</row>
    <row r="232" s="112" customFormat="true" ht="13.15" hidden="false" customHeight="false" outlineLevel="0" collapsed="false">
      <c r="A232" s="272" t="s">
        <v>117</v>
      </c>
      <c r="B232" s="273"/>
      <c r="C232" s="273"/>
      <c r="D232" s="274" t="s">
        <v>118</v>
      </c>
      <c r="E232" s="275" t="n">
        <f aca="false">(B227*15+D227*35+F227*45+H227*55+J227*65+L227*75+N227*85+P227*95+R227*125)/T227</f>
        <v>18.2048811817598</v>
      </c>
      <c r="F232" s="272" t="s">
        <v>119</v>
      </c>
      <c r="G232" s="276"/>
      <c r="H232" s="274" t="s">
        <v>120</v>
      </c>
      <c r="I232" s="275" t="n">
        <f aca="false">(C227*15+E227*35+G227*45+I227*55+K227*65+M227*75+O227*85+Q227*95+S227*125)/U227</f>
        <v>15.8695652173913</v>
      </c>
      <c r="J232" s="272" t="s">
        <v>119</v>
      </c>
      <c r="K232" s="111"/>
      <c r="N232" s="171"/>
      <c r="O232" s="172"/>
      <c r="P232" s="172"/>
      <c r="Q232" s="172"/>
      <c r="R232" s="171"/>
      <c r="S232" s="171"/>
      <c r="T232" s="171"/>
      <c r="U232" s="171"/>
      <c r="V232" s="136"/>
      <c r="W232" s="111"/>
      <c r="X232" s="1" t="n">
        <f aca="false">BA99</f>
        <v>82</v>
      </c>
      <c r="Y232" s="1" t="n">
        <f aca="false">BB99</f>
        <v>15</v>
      </c>
      <c r="Z232" s="1" t="n">
        <f aca="false">BC99</f>
        <v>0</v>
      </c>
      <c r="AA232" s="1" t="n">
        <f aca="false">BD99</f>
        <v>0</v>
      </c>
      <c r="AB232" s="1" t="n">
        <f aca="false">BE99</f>
        <v>0</v>
      </c>
      <c r="AC232" s="1" t="n">
        <f aca="false">BF99</f>
        <v>0</v>
      </c>
      <c r="AD232" s="1" t="n">
        <f aca="false">BG99</f>
        <v>0</v>
      </c>
      <c r="AE232" s="1" t="n">
        <f aca="false">BH99</f>
        <v>0</v>
      </c>
      <c r="AF232" s="1" t="n">
        <f aca="false">BI99</f>
        <v>0</v>
      </c>
      <c r="AG232" s="1" t="n">
        <f aca="false">BJ99</f>
        <v>0</v>
      </c>
      <c r="AH232" s="1" t="n">
        <f aca="false">BK99</f>
        <v>0</v>
      </c>
      <c r="AI232" s="1" t="n">
        <f aca="false">BL99</f>
        <v>0</v>
      </c>
      <c r="AL232" s="1" t="n">
        <f aca="false">BN93</f>
        <v>0</v>
      </c>
      <c r="AM232" s="1" t="n">
        <f aca="false">BO93</f>
        <v>0</v>
      </c>
      <c r="AN232" s="1" t="n">
        <f aca="false">BP93</f>
        <v>0</v>
      </c>
      <c r="AO232" s="1" t="n">
        <f aca="false">BQ93</f>
        <v>0</v>
      </c>
      <c r="AP232" s="1" t="n">
        <f aca="false">BR93</f>
        <v>0</v>
      </c>
      <c r="AQ232" s="1" t="n">
        <f aca="false">BS93</f>
        <v>0</v>
      </c>
      <c r="AR232" s="1" t="n">
        <f aca="false">BT93</f>
        <v>0</v>
      </c>
      <c r="AS232" s="1" t="n">
        <f aca="false">BU93</f>
        <v>0</v>
      </c>
      <c r="AT232" s="1" t="n">
        <f aca="false">BV93</f>
        <v>0</v>
      </c>
      <c r="AU232" s="1" t="n">
        <f aca="false">BW93</f>
        <v>0</v>
      </c>
      <c r="AV232" s="1" t="n">
        <f aca="false">BX93</f>
        <v>0</v>
      </c>
      <c r="AW232" s="1" t="n">
        <f aca="false">BY93</f>
        <v>0</v>
      </c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32" t="s">
        <v>103</v>
      </c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</row>
    <row r="233" s="112" customFormat="true" ht="7.15" hidden="false" customHeight="true" outlineLevel="0" collapsed="false">
      <c r="V233" s="136"/>
      <c r="W233" s="111"/>
      <c r="X233" s="1" t="n">
        <f aca="false">BA100</f>
        <v>48</v>
      </c>
      <c r="Y233" s="1" t="n">
        <f aca="false">BB100</f>
        <v>8</v>
      </c>
      <c r="Z233" s="1" t="n">
        <f aca="false">BC100</f>
        <v>0</v>
      </c>
      <c r="AA233" s="1" t="n">
        <f aca="false">BD100</f>
        <v>0</v>
      </c>
      <c r="AB233" s="1" t="n">
        <f aca="false">BE100</f>
        <v>0</v>
      </c>
      <c r="AC233" s="1" t="n">
        <f aca="false">BF100</f>
        <v>0</v>
      </c>
      <c r="AD233" s="1" t="n">
        <f aca="false">BG100</f>
        <v>0</v>
      </c>
      <c r="AE233" s="1" t="n">
        <f aca="false">BH100</f>
        <v>0</v>
      </c>
      <c r="AF233" s="1" t="n">
        <f aca="false">BI100</f>
        <v>0</v>
      </c>
      <c r="AG233" s="1" t="n">
        <f aca="false">BJ100</f>
        <v>0</v>
      </c>
      <c r="AH233" s="1" t="n">
        <f aca="false">BK100</f>
        <v>0</v>
      </c>
      <c r="AI233" s="1" t="n">
        <f aca="false">BL100</f>
        <v>0</v>
      </c>
      <c r="AL233" s="1" t="n">
        <f aca="false">BN94</f>
        <v>0</v>
      </c>
      <c r="AM233" s="1" t="n">
        <f aca="false">BO94</f>
        <v>0</v>
      </c>
      <c r="AN233" s="1" t="n">
        <f aca="false">BP94</f>
        <v>0</v>
      </c>
      <c r="AO233" s="1" t="n">
        <f aca="false">BQ94</f>
        <v>0</v>
      </c>
      <c r="AP233" s="1" t="n">
        <f aca="false">BR94</f>
        <v>0</v>
      </c>
      <c r="AQ233" s="1" t="n">
        <f aca="false">BS94</f>
        <v>0</v>
      </c>
      <c r="AR233" s="1" t="n">
        <f aca="false">BT94</f>
        <v>0</v>
      </c>
      <c r="AS233" s="1" t="n">
        <f aca="false">BU94</f>
        <v>0</v>
      </c>
      <c r="AT233" s="1" t="n">
        <f aca="false">BV94</f>
        <v>0</v>
      </c>
      <c r="AU233" s="1" t="n">
        <f aca="false">BW94</f>
        <v>0</v>
      </c>
      <c r="AV233" s="1" t="n">
        <f aca="false">BX94</f>
        <v>0</v>
      </c>
      <c r="AW233" s="1" t="n">
        <f aca="false">BY94</f>
        <v>0</v>
      </c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32" t="s">
        <v>104</v>
      </c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</row>
    <row r="234" s="112" customFormat="true" ht="12.75" hidden="false" customHeight="false" outlineLevel="0" collapsed="false">
      <c r="V234" s="136"/>
      <c r="W234" s="111"/>
      <c r="X234" s="1" t="n">
        <f aca="false">BA101</f>
        <v>10</v>
      </c>
      <c r="Y234" s="1" t="n">
        <f aca="false">BB101</f>
        <v>10</v>
      </c>
      <c r="Z234" s="1" t="n">
        <f aca="false">BC101</f>
        <v>2</v>
      </c>
      <c r="AA234" s="1" t="n">
        <f aca="false">BD101</f>
        <v>0</v>
      </c>
      <c r="AB234" s="1" t="n">
        <f aca="false">BE101</f>
        <v>0</v>
      </c>
      <c r="AC234" s="1" t="n">
        <f aca="false">BF101</f>
        <v>0</v>
      </c>
      <c r="AD234" s="1" t="n">
        <f aca="false">BG101</f>
        <v>0</v>
      </c>
      <c r="AE234" s="1" t="n">
        <f aca="false">BH101</f>
        <v>0</v>
      </c>
      <c r="AF234" s="1" t="n">
        <f aca="false">BI101</f>
        <v>0</v>
      </c>
      <c r="AG234" s="1" t="n">
        <f aca="false">BJ101</f>
        <v>0</v>
      </c>
      <c r="AH234" s="1" t="n">
        <f aca="false">BK101</f>
        <v>0</v>
      </c>
      <c r="AI234" s="1" t="n">
        <f aca="false">BL101</f>
        <v>0</v>
      </c>
      <c r="AL234" s="1" t="n">
        <f aca="false">BN95</f>
        <v>0</v>
      </c>
      <c r="AM234" s="1" t="n">
        <f aca="false">BO95</f>
        <v>0</v>
      </c>
      <c r="AN234" s="1" t="n">
        <f aca="false">BP95</f>
        <v>0</v>
      </c>
      <c r="AO234" s="1" t="n">
        <f aca="false">BQ95</f>
        <v>0</v>
      </c>
      <c r="AP234" s="1" t="n">
        <f aca="false">BR95</f>
        <v>0</v>
      </c>
      <c r="AQ234" s="1" t="n">
        <f aca="false">BS95</f>
        <v>0</v>
      </c>
      <c r="AR234" s="1" t="n">
        <f aca="false">BT95</f>
        <v>0</v>
      </c>
      <c r="AS234" s="1" t="n">
        <f aca="false">BU95</f>
        <v>0</v>
      </c>
      <c r="AT234" s="1" t="n">
        <f aca="false">BV95</f>
        <v>0</v>
      </c>
      <c r="AU234" s="1" t="n">
        <f aca="false">BW95</f>
        <v>0</v>
      </c>
      <c r="AV234" s="1" t="n">
        <f aca="false">BX95</f>
        <v>0</v>
      </c>
      <c r="AW234" s="1" t="n">
        <f aca="false">BY95</f>
        <v>0</v>
      </c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32" t="s">
        <v>106</v>
      </c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</row>
    <row r="235" s="112" customFormat="true" ht="12.75" hidden="false" customHeight="false" outlineLevel="0" collapsed="false">
      <c r="V235" s="136"/>
      <c r="W235" s="111"/>
      <c r="X235" s="1" t="n">
        <f aca="false">BA102</f>
        <v>11</v>
      </c>
      <c r="Y235" s="1" t="n">
        <f aca="false">BB102</f>
        <v>2</v>
      </c>
      <c r="Z235" s="1" t="n">
        <f aca="false">BC102</f>
        <v>0</v>
      </c>
      <c r="AA235" s="1" t="n">
        <f aca="false">BD102</f>
        <v>0</v>
      </c>
      <c r="AB235" s="1" t="n">
        <f aca="false">BE102</f>
        <v>0</v>
      </c>
      <c r="AC235" s="1" t="n">
        <f aca="false">BF102</f>
        <v>0</v>
      </c>
      <c r="AD235" s="1" t="n">
        <f aca="false">BG102</f>
        <v>0</v>
      </c>
      <c r="AE235" s="1" t="n">
        <f aca="false">BH102</f>
        <v>0</v>
      </c>
      <c r="AF235" s="1" t="n">
        <f aca="false">BI102</f>
        <v>0</v>
      </c>
      <c r="AG235" s="1" t="n">
        <f aca="false">BJ102</f>
        <v>0</v>
      </c>
      <c r="AH235" s="1" t="n">
        <f aca="false">BK102</f>
        <v>0</v>
      </c>
      <c r="AI235" s="1" t="n">
        <f aca="false">BL102</f>
        <v>0</v>
      </c>
      <c r="AL235" s="1" t="n">
        <f aca="false">BN96</f>
        <v>0</v>
      </c>
      <c r="AM235" s="1" t="n">
        <f aca="false">BO96</f>
        <v>0</v>
      </c>
      <c r="AN235" s="1" t="n">
        <f aca="false">BP96</f>
        <v>0</v>
      </c>
      <c r="AO235" s="1" t="n">
        <f aca="false">BQ96</f>
        <v>0</v>
      </c>
      <c r="AP235" s="1" t="n">
        <f aca="false">BR96</f>
        <v>0</v>
      </c>
      <c r="AQ235" s="1" t="n">
        <f aca="false">BS96</f>
        <v>0</v>
      </c>
      <c r="AR235" s="1" t="n">
        <f aca="false">BT96</f>
        <v>0</v>
      </c>
      <c r="AS235" s="1" t="n">
        <f aca="false">BU96</f>
        <v>0</v>
      </c>
      <c r="AT235" s="1" t="n">
        <f aca="false">BV96</f>
        <v>0</v>
      </c>
      <c r="AU235" s="1" t="n">
        <f aca="false">BW96</f>
        <v>0</v>
      </c>
      <c r="AV235" s="1" t="n">
        <f aca="false">BX96</f>
        <v>0</v>
      </c>
      <c r="AW235" s="1" t="n">
        <f aca="false">BY96</f>
        <v>0</v>
      </c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32" t="s">
        <v>107</v>
      </c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</row>
    <row r="236" s="112" customFormat="true" ht="12.75" hidden="false" customHeight="false" outlineLevel="0" collapsed="false">
      <c r="V236" s="144"/>
      <c r="W236" s="111"/>
      <c r="X236" s="1" t="n">
        <f aca="false">BA103</f>
        <v>8</v>
      </c>
      <c r="Y236" s="1" t="n">
        <f aca="false">BB103</f>
        <v>2</v>
      </c>
      <c r="Z236" s="1" t="n">
        <f aca="false">BC103</f>
        <v>0</v>
      </c>
      <c r="AA236" s="1" t="n">
        <f aca="false">BD103</f>
        <v>0</v>
      </c>
      <c r="AB236" s="1" t="n">
        <f aca="false">BE103</f>
        <v>0</v>
      </c>
      <c r="AC236" s="1" t="n">
        <f aca="false">BF103</f>
        <v>0</v>
      </c>
      <c r="AD236" s="1" t="n">
        <f aca="false">BG103</f>
        <v>0</v>
      </c>
      <c r="AE236" s="1" t="n">
        <f aca="false">BH103</f>
        <v>0</v>
      </c>
      <c r="AF236" s="1" t="n">
        <f aca="false">BI103</f>
        <v>0</v>
      </c>
      <c r="AG236" s="1" t="n">
        <f aca="false">BJ103</f>
        <v>0</v>
      </c>
      <c r="AH236" s="1" t="n">
        <f aca="false">BK103</f>
        <v>0</v>
      </c>
      <c r="AI236" s="1" t="n">
        <f aca="false">BL103</f>
        <v>0</v>
      </c>
      <c r="AL236" s="1" t="n">
        <f aca="false">BN97</f>
        <v>0</v>
      </c>
      <c r="AM236" s="1" t="n">
        <f aca="false">BO97</f>
        <v>0</v>
      </c>
      <c r="AN236" s="1" t="n">
        <f aca="false">BP97</f>
        <v>0</v>
      </c>
      <c r="AO236" s="1" t="n">
        <f aca="false">BQ97</f>
        <v>0</v>
      </c>
      <c r="AP236" s="1" t="n">
        <f aca="false">BR97</f>
        <v>0</v>
      </c>
      <c r="AQ236" s="1" t="n">
        <f aca="false">BS97</f>
        <v>0</v>
      </c>
      <c r="AR236" s="1" t="n">
        <f aca="false">BT97</f>
        <v>0</v>
      </c>
      <c r="AS236" s="1" t="n">
        <f aca="false">BU97</f>
        <v>0</v>
      </c>
      <c r="AT236" s="1" t="n">
        <f aca="false">BV97</f>
        <v>0</v>
      </c>
      <c r="AU236" s="1" t="n">
        <f aca="false">BW97</f>
        <v>0</v>
      </c>
      <c r="AV236" s="1" t="n">
        <f aca="false">BX97</f>
        <v>0</v>
      </c>
      <c r="AW236" s="1" t="n">
        <f aca="false">BY97</f>
        <v>0</v>
      </c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32" t="s">
        <v>108</v>
      </c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</row>
    <row r="237" s="112" customFormat="true" ht="13.15" hidden="false" customHeight="false" outlineLevel="0" collapsed="false">
      <c r="V237" s="149"/>
      <c r="W237" s="111"/>
      <c r="X237" s="1" t="n">
        <f aca="false">BA104</f>
        <v>5</v>
      </c>
      <c r="Y237" s="1" t="n">
        <f aca="false">BB104</f>
        <v>0</v>
      </c>
      <c r="Z237" s="1" t="n">
        <f aca="false">BC104</f>
        <v>0</v>
      </c>
      <c r="AA237" s="1" t="n">
        <f aca="false">BD104</f>
        <v>0</v>
      </c>
      <c r="AB237" s="1" t="n">
        <f aca="false">BE104</f>
        <v>0</v>
      </c>
      <c r="AC237" s="1" t="n">
        <f aca="false">BF104</f>
        <v>0</v>
      </c>
      <c r="AD237" s="1" t="n">
        <f aca="false">BG104</f>
        <v>0</v>
      </c>
      <c r="AE237" s="1" t="n">
        <f aca="false">BH104</f>
        <v>0</v>
      </c>
      <c r="AF237" s="1" t="n">
        <f aca="false">BI104</f>
        <v>0</v>
      </c>
      <c r="AG237" s="1" t="n">
        <f aca="false">BJ104</f>
        <v>0</v>
      </c>
      <c r="AH237" s="1" t="n">
        <f aca="false">BK104</f>
        <v>0</v>
      </c>
      <c r="AI237" s="1" t="n">
        <f aca="false">BL104</f>
        <v>0</v>
      </c>
      <c r="AL237" s="1" t="n">
        <f aca="false">BN98</f>
        <v>0</v>
      </c>
      <c r="AM237" s="1" t="n">
        <f aca="false">BO98</f>
        <v>0</v>
      </c>
      <c r="AN237" s="1" t="n">
        <f aca="false">BP98</f>
        <v>0</v>
      </c>
      <c r="AO237" s="1" t="n">
        <f aca="false">BQ98</f>
        <v>0</v>
      </c>
      <c r="AP237" s="1" t="n">
        <f aca="false">BR98</f>
        <v>0</v>
      </c>
      <c r="AQ237" s="1" t="n">
        <f aca="false">BS98</f>
        <v>0</v>
      </c>
      <c r="AR237" s="1" t="n">
        <f aca="false">BT98</f>
        <v>0</v>
      </c>
      <c r="AS237" s="1" t="n">
        <f aca="false">BU98</f>
        <v>0</v>
      </c>
      <c r="AT237" s="1" t="n">
        <f aca="false">BV98</f>
        <v>0</v>
      </c>
      <c r="AU237" s="1" t="n">
        <f aca="false">BW98</f>
        <v>0</v>
      </c>
      <c r="AV237" s="1" t="n">
        <f aca="false">BX98</f>
        <v>0</v>
      </c>
      <c r="AW237" s="1" t="n">
        <f aca="false">BY98</f>
        <v>0</v>
      </c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28" t="s">
        <v>109</v>
      </c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</row>
    <row r="238" s="112" customFormat="true" ht="13.5" hidden="false" customHeight="false" outlineLevel="0" collapsed="false">
      <c r="V238" s="152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33" t="s">
        <v>110</v>
      </c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</row>
    <row r="239" s="112" customFormat="true" ht="12.75" hidden="false" customHeight="false" outlineLevel="0" collapsed="false">
      <c r="V239" s="165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00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</row>
    <row r="240" s="112" customFormat="true" ht="12.4" hidden="false" customHeight="false" outlineLevel="0" collapsed="false">
      <c r="V240" s="165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00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</row>
    <row r="241" s="112" customFormat="true" ht="12.4" hidden="false" customHeight="false" outlineLevel="0" collapsed="false">
      <c r="V241" s="98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00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</row>
    <row r="242" s="112" customFormat="true" ht="12.4" hidden="false" customHeight="false" outlineLevel="0" collapsed="false">
      <c r="V242" s="98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00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</row>
    <row r="243" s="112" customFormat="true" ht="12.4" hidden="false" customHeight="false" outlineLevel="0" collapsed="false">
      <c r="V243" s="98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00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</row>
    <row r="244" s="112" customFormat="true" ht="12.4" hidden="false" customHeight="false" outlineLevel="0" collapsed="false">
      <c r="V244" s="98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00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</row>
    <row r="245" s="112" customFormat="true" ht="12.4" hidden="false" customHeight="false" outlineLevel="0" collapsed="false">
      <c r="V245" s="98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00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</row>
    <row r="246" s="112" customFormat="true" ht="6.6" hidden="false" customHeight="true" outlineLevel="0" collapsed="false">
      <c r="V246" s="98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00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</row>
    <row r="247" s="112" customFormat="true" ht="12.4" hidden="false" customHeight="false" outlineLevel="0" collapsed="false">
      <c r="V247" s="98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00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</row>
    <row r="248" s="112" customFormat="true" ht="12.4" hidden="false" customHeight="false" outlineLevel="0" collapsed="false">
      <c r="V248" s="98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00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</row>
    <row r="249" s="112" customFormat="true" ht="12.4" hidden="false" customHeight="false" outlineLevel="0" collapsed="false">
      <c r="V249" s="98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00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</row>
    <row r="250" s="112" customFormat="true" ht="12.4" hidden="false" customHeight="false" outlineLevel="0" collapsed="false">
      <c r="V250" s="98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00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</row>
    <row r="251" s="112" customFormat="true" ht="12.4" hidden="false" customHeight="false" outlineLevel="0" collapsed="false">
      <c r="V251" s="98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00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</row>
    <row r="252" s="112" customFormat="true" ht="12.4" hidden="false" customHeight="false" outlineLevel="0" collapsed="false">
      <c r="V252" s="98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00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</row>
    <row r="253" s="112" customFormat="true" ht="12.4" hidden="false" customHeight="false" outlineLevel="0" collapsed="false">
      <c r="V253" s="98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00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</row>
    <row r="254" s="112" customFormat="true" ht="12.4" hidden="false" customHeight="false" outlineLevel="0" collapsed="false">
      <c r="V254" s="98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00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</row>
    <row r="255" s="112" customFormat="true" ht="12.4" hidden="false" customHeight="false" outlineLevel="0" collapsed="false">
      <c r="V255" s="98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00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</row>
    <row r="256" s="112" customFormat="true" ht="12.4" hidden="false" customHeight="false" outlineLevel="0" collapsed="false">
      <c r="V256" s="98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00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</row>
    <row r="257" s="112" customFormat="true" ht="12.75" hidden="false" customHeight="false" outlineLevel="0" collapsed="false">
      <c r="V257" s="173" t="s">
        <v>122</v>
      </c>
      <c r="W257" s="11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00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</row>
    <row r="258" s="112" customFormat="true" ht="12.75" hidden="false" customHeight="false" outlineLevel="0" collapsed="false">
      <c r="A258" s="278" t="n">
        <f aca="false">(H227+J227+L227+N227+P227+R227)/T227</f>
        <v>0</v>
      </c>
      <c r="B258" s="279" t="s">
        <v>131</v>
      </c>
      <c r="C258" s="276"/>
      <c r="D258" s="276"/>
      <c r="E258" s="276"/>
      <c r="F258" s="276"/>
      <c r="G258" s="276"/>
      <c r="H258" s="276"/>
      <c r="I258" s="276"/>
      <c r="J258" s="276"/>
      <c r="K258" s="276"/>
      <c r="L258" s="280" t="n">
        <f aca="false">(I227+K227+M227+O227+Q227+S227)/U227</f>
        <v>0</v>
      </c>
      <c r="M258" s="279" t="s">
        <v>132</v>
      </c>
      <c r="N258" s="276"/>
      <c r="O258" s="276"/>
      <c r="P258" s="276"/>
      <c r="Q258" s="276"/>
      <c r="R258" s="276"/>
      <c r="S258" s="276"/>
      <c r="T258" s="276"/>
      <c r="U258" s="276"/>
      <c r="V258" s="173" t="s">
        <v>123</v>
      </c>
      <c r="W258" s="11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00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</row>
    <row r="259" s="112" customFormat="true" ht="12.75" hidden="false" customHeight="false" outlineLevel="0" collapsed="false">
      <c r="A259" s="278" t="n">
        <f aca="false">(P227+R227)/T227</f>
        <v>0</v>
      </c>
      <c r="B259" s="279" t="s">
        <v>133</v>
      </c>
      <c r="C259" s="276"/>
      <c r="D259" s="276"/>
      <c r="E259" s="276"/>
      <c r="F259" s="276"/>
      <c r="G259" s="276"/>
      <c r="H259" s="276"/>
      <c r="I259" s="276"/>
      <c r="J259" s="276"/>
      <c r="K259" s="281"/>
      <c r="L259" s="278" t="n">
        <f aca="false">(Q227+S227)/U227</f>
        <v>0</v>
      </c>
      <c r="M259" s="279" t="s">
        <v>133</v>
      </c>
      <c r="N259" s="276"/>
      <c r="O259" s="276"/>
      <c r="P259" s="276"/>
      <c r="Q259" s="276"/>
      <c r="R259" s="276"/>
      <c r="S259" s="276"/>
      <c r="T259" s="276"/>
      <c r="U259" s="276"/>
      <c r="V259" s="173" t="s">
        <v>124</v>
      </c>
      <c r="W259" s="11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00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</row>
    <row r="260" s="112" customFormat="true" ht="13.15" hidden="false" customHeight="false" outlineLevel="0" collapsed="false">
      <c r="V260" s="173" t="s">
        <v>125</v>
      </c>
      <c r="W260" s="11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00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</row>
    <row r="261" s="112" customFormat="true" ht="17.25" hidden="false" customHeight="false" outlineLevel="0" collapsed="false">
      <c r="A261" s="282" t="str">
        <f aca="false">A1</f>
        <v>Comptages vitesse TV/PL à Montreuil</v>
      </c>
      <c r="B261" s="282"/>
      <c r="C261" s="282"/>
      <c r="D261" s="282"/>
      <c r="E261" s="282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173" t="s">
        <v>126</v>
      </c>
      <c r="W261" s="11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00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</row>
    <row r="262" s="112" customFormat="true" ht="6" hidden="false" customHeight="true" outlineLevel="0" collapsed="false">
      <c r="A262" s="105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73" t="s">
        <v>127</v>
      </c>
      <c r="W262" s="11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00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</row>
    <row r="263" s="112" customFormat="true" ht="13.15" hidden="false" customHeight="false" outlineLevel="0" collapsed="false">
      <c r="A263" s="111" t="s">
        <v>51</v>
      </c>
      <c r="E263" s="283" t="str">
        <f aca="false">BE5</f>
        <v>vendredi 26 mars 2021</v>
      </c>
      <c r="I263" s="286" t="str">
        <f aca="false">I3</f>
        <v>Entre</v>
      </c>
      <c r="J263" s="287" t="str">
        <f aca="false">J3</f>
        <v>Rue Leroyer</v>
      </c>
      <c r="K263" s="111"/>
      <c r="L263" s="115"/>
      <c r="M263" s="111"/>
      <c r="N263" s="111"/>
      <c r="O263" s="111" t="str">
        <f aca="false">O3</f>
        <v>Et</v>
      </c>
      <c r="P263" s="268" t="str">
        <f aca="false">P3</f>
        <v>Rue Crébillon</v>
      </c>
      <c r="V263" s="173" t="s">
        <v>128</v>
      </c>
      <c r="W263" s="11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00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</row>
    <row r="264" s="112" customFormat="true" ht="13.15" hidden="false" customHeight="false" outlineLevel="0" collapsed="false">
      <c r="A264" s="120" t="s">
        <v>54</v>
      </c>
      <c r="V264" s="173" t="s">
        <v>129</v>
      </c>
      <c r="W264" s="11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00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</row>
    <row r="265" s="112" customFormat="true" ht="13.15" hidden="false" customHeight="false" outlineLevel="0" collapsed="false">
      <c r="A265" s="123" t="s">
        <v>55</v>
      </c>
      <c r="B265" s="124" t="s">
        <v>56</v>
      </c>
      <c r="C265" s="124"/>
      <c r="D265" s="125" t="s">
        <v>57</v>
      </c>
      <c r="E265" s="125"/>
      <c r="F265" s="125" t="s">
        <v>58</v>
      </c>
      <c r="G265" s="125"/>
      <c r="H265" s="125" t="s">
        <v>59</v>
      </c>
      <c r="I265" s="125"/>
      <c r="J265" s="125" t="s">
        <v>60</v>
      </c>
      <c r="K265" s="125"/>
      <c r="L265" s="125" t="s">
        <v>61</v>
      </c>
      <c r="M265" s="125"/>
      <c r="N265" s="125" t="s">
        <v>62</v>
      </c>
      <c r="O265" s="125"/>
      <c r="P265" s="125" t="s">
        <v>63</v>
      </c>
      <c r="Q265" s="125"/>
      <c r="R265" s="126" t="s">
        <v>64</v>
      </c>
      <c r="S265" s="126"/>
      <c r="T265" s="127" t="s">
        <v>65</v>
      </c>
      <c r="U265" s="127"/>
      <c r="V265" s="173" t="s">
        <v>130</v>
      </c>
      <c r="W265" s="11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00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</row>
    <row r="266" s="112" customFormat="true" ht="13.15" hidden="false" customHeight="false" outlineLevel="0" collapsed="false">
      <c r="A266" s="128" t="s">
        <v>65</v>
      </c>
      <c r="B266" s="129" t="s">
        <v>73</v>
      </c>
      <c r="C266" s="129"/>
      <c r="D266" s="130" t="s">
        <v>74</v>
      </c>
      <c r="E266" s="130"/>
      <c r="F266" s="130" t="s">
        <v>75</v>
      </c>
      <c r="G266" s="130"/>
      <c r="H266" s="130" t="s">
        <v>76</v>
      </c>
      <c r="I266" s="130"/>
      <c r="J266" s="130" t="s">
        <v>77</v>
      </c>
      <c r="K266" s="130"/>
      <c r="L266" s="130" t="s">
        <v>78</v>
      </c>
      <c r="M266" s="130"/>
      <c r="N266" s="130" t="s">
        <v>79</v>
      </c>
      <c r="O266" s="130"/>
      <c r="P266" s="130" t="s">
        <v>80</v>
      </c>
      <c r="Q266" s="130"/>
      <c r="R266" s="131" t="s">
        <v>81</v>
      </c>
      <c r="S266" s="131"/>
      <c r="T266" s="132" t="s">
        <v>82</v>
      </c>
      <c r="U266" s="132"/>
      <c r="V266" s="178"/>
      <c r="AX266" s="276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00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</row>
    <row r="267" s="112" customFormat="true" ht="13.5" hidden="false" customHeight="false" outlineLevel="0" collapsed="false">
      <c r="A267" s="133" t="s">
        <v>83</v>
      </c>
      <c r="B267" s="134" t="s">
        <v>17</v>
      </c>
      <c r="C267" s="135" t="s">
        <v>19</v>
      </c>
      <c r="D267" s="134" t="s">
        <v>17</v>
      </c>
      <c r="E267" s="135" t="s">
        <v>19</v>
      </c>
      <c r="F267" s="134" t="s">
        <v>17</v>
      </c>
      <c r="G267" s="135" t="s">
        <v>19</v>
      </c>
      <c r="H267" s="134" t="s">
        <v>17</v>
      </c>
      <c r="I267" s="135" t="s">
        <v>19</v>
      </c>
      <c r="J267" s="134" t="s">
        <v>17</v>
      </c>
      <c r="K267" s="135" t="s">
        <v>19</v>
      </c>
      <c r="L267" s="134" t="s">
        <v>17</v>
      </c>
      <c r="M267" s="135" t="s">
        <v>19</v>
      </c>
      <c r="N267" s="134" t="s">
        <v>17</v>
      </c>
      <c r="O267" s="135" t="s">
        <v>19</v>
      </c>
      <c r="P267" s="134" t="s">
        <v>17</v>
      </c>
      <c r="Q267" s="135" t="s">
        <v>19</v>
      </c>
      <c r="R267" s="134" t="s">
        <v>17</v>
      </c>
      <c r="S267" s="135" t="s">
        <v>19</v>
      </c>
      <c r="T267" s="134" t="s">
        <v>17</v>
      </c>
      <c r="U267" s="135" t="s">
        <v>19</v>
      </c>
      <c r="V267" s="178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276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00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</row>
    <row r="268" s="112" customFormat="true" ht="13.15" hidden="false" customHeight="false" outlineLevel="0" collapsed="false">
      <c r="A268" s="132" t="s">
        <v>85</v>
      </c>
      <c r="B268" s="139" t="n">
        <f aca="false">X280</f>
        <v>2</v>
      </c>
      <c r="C268" s="140" t="n">
        <f aca="false">AL280</f>
        <v>0</v>
      </c>
      <c r="D268" s="139" t="n">
        <f aca="false">Y280</f>
        <v>0</v>
      </c>
      <c r="E268" s="140" t="n">
        <f aca="false">AM280</f>
        <v>0</v>
      </c>
      <c r="F268" s="139" t="n">
        <f aca="false">Z280</f>
        <v>0</v>
      </c>
      <c r="G268" s="140" t="n">
        <f aca="false">AN280</f>
        <v>0</v>
      </c>
      <c r="H268" s="139" t="n">
        <f aca="false">AA280</f>
        <v>0</v>
      </c>
      <c r="I268" s="140" t="n">
        <f aca="false">AO280</f>
        <v>0</v>
      </c>
      <c r="J268" s="139" t="n">
        <f aca="false">AB280</f>
        <v>0</v>
      </c>
      <c r="K268" s="140" t="n">
        <f aca="false">AP280</f>
        <v>0</v>
      </c>
      <c r="L268" s="139" t="n">
        <f aca="false">AC280</f>
        <v>0</v>
      </c>
      <c r="M268" s="140" t="n">
        <f aca="false">AQ280</f>
        <v>0</v>
      </c>
      <c r="N268" s="139" t="n">
        <f aca="false">AD280</f>
        <v>0</v>
      </c>
      <c r="O268" s="140" t="n">
        <f aca="false">AR280</f>
        <v>0</v>
      </c>
      <c r="P268" s="139" t="n">
        <f aca="false">AE280</f>
        <v>0</v>
      </c>
      <c r="Q268" s="140" t="n">
        <f aca="false">AS280</f>
        <v>0</v>
      </c>
      <c r="R268" s="139" t="n">
        <f aca="false">SUM(AF280:AI280)</f>
        <v>0</v>
      </c>
      <c r="S268" s="140" t="n">
        <f aca="false">SUM(AT280:AW280)</f>
        <v>0</v>
      </c>
      <c r="T268" s="139" t="n">
        <f aca="false">SUM(B268,D268,F268,H268,J268,L268,N268,P268,R268,)</f>
        <v>2</v>
      </c>
      <c r="U268" s="140" t="n">
        <f aca="false">SUM(C268,E268,G268,I268,K268,M268,O268,Q268,S268)</f>
        <v>0</v>
      </c>
      <c r="V268" s="98"/>
      <c r="W268" s="276"/>
      <c r="X268" s="276"/>
      <c r="Y268" s="276"/>
      <c r="Z268" s="276"/>
      <c r="AA268" s="276"/>
      <c r="AB268" s="276"/>
      <c r="AC268" s="276"/>
      <c r="AD268" s="276"/>
      <c r="AE268" s="276"/>
      <c r="AF268" s="276"/>
      <c r="AG268" s="276"/>
      <c r="AH268" s="276"/>
      <c r="AI268" s="276"/>
      <c r="AJ268" s="276"/>
      <c r="AK268" s="276"/>
      <c r="AL268" s="276"/>
      <c r="AM268" s="276"/>
      <c r="AN268" s="276"/>
      <c r="AO268" s="276"/>
      <c r="AP268" s="276"/>
      <c r="AQ268" s="276"/>
      <c r="AR268" s="276"/>
      <c r="AS268" s="276"/>
      <c r="AT268" s="276"/>
      <c r="AU268" s="276"/>
      <c r="AV268" s="276"/>
      <c r="AW268" s="276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00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</row>
    <row r="269" s="112" customFormat="true" ht="12.75" hidden="false" customHeight="false" outlineLevel="0" collapsed="false">
      <c r="A269" s="132" t="s">
        <v>86</v>
      </c>
      <c r="B269" s="139" t="n">
        <f aca="false">X281</f>
        <v>3</v>
      </c>
      <c r="C269" s="140" t="n">
        <f aca="false">AL281</f>
        <v>0</v>
      </c>
      <c r="D269" s="139" t="n">
        <f aca="false">Y281</f>
        <v>0</v>
      </c>
      <c r="E269" s="140" t="n">
        <f aca="false">AM281</f>
        <v>0</v>
      </c>
      <c r="F269" s="139" t="n">
        <f aca="false">Z281</f>
        <v>0</v>
      </c>
      <c r="G269" s="140" t="n">
        <f aca="false">AN281</f>
        <v>0</v>
      </c>
      <c r="H269" s="139" t="n">
        <f aca="false">AA281</f>
        <v>0</v>
      </c>
      <c r="I269" s="140" t="n">
        <f aca="false">AO281</f>
        <v>0</v>
      </c>
      <c r="J269" s="139" t="n">
        <f aca="false">AB281</f>
        <v>0</v>
      </c>
      <c r="K269" s="140" t="n">
        <f aca="false">AP281</f>
        <v>0</v>
      </c>
      <c r="L269" s="139" t="n">
        <f aca="false">AC281</f>
        <v>0</v>
      </c>
      <c r="M269" s="140" t="n">
        <f aca="false">AQ281</f>
        <v>0</v>
      </c>
      <c r="N269" s="139" t="n">
        <f aca="false">AD281</f>
        <v>0</v>
      </c>
      <c r="O269" s="140" t="n">
        <f aca="false">AR281</f>
        <v>0</v>
      </c>
      <c r="P269" s="139" t="n">
        <f aca="false">AE281</f>
        <v>0</v>
      </c>
      <c r="Q269" s="140" t="n">
        <f aca="false">AS281</f>
        <v>0</v>
      </c>
      <c r="R269" s="139" t="n">
        <f aca="false">SUM(AF281:AI281)</f>
        <v>0</v>
      </c>
      <c r="S269" s="140" t="n">
        <f aca="false">SUM(AT281:AW281)</f>
        <v>0</v>
      </c>
      <c r="T269" s="139" t="n">
        <f aca="false">SUM(B269,D269,F269,H269,J269,L269,N269,P269,R269,)</f>
        <v>3</v>
      </c>
      <c r="U269" s="140" t="n">
        <f aca="false">SUM(C269,E269,G269,I269,K269,M269,O269,Q269,S269)</f>
        <v>0</v>
      </c>
      <c r="V269" s="98"/>
      <c r="W269" s="276"/>
      <c r="X269" s="276"/>
      <c r="Y269" s="276"/>
      <c r="Z269" s="276"/>
      <c r="AA269" s="276"/>
      <c r="AB269" s="276"/>
      <c r="AC269" s="276"/>
      <c r="AD269" s="276"/>
      <c r="AE269" s="276"/>
      <c r="AF269" s="276"/>
      <c r="AG269" s="276"/>
      <c r="AH269" s="276"/>
      <c r="AI269" s="276"/>
      <c r="AJ269" s="276"/>
      <c r="AK269" s="276"/>
      <c r="AL269" s="276"/>
      <c r="AM269" s="276"/>
      <c r="AN269" s="276"/>
      <c r="AO269" s="276"/>
      <c r="AP269" s="276"/>
      <c r="AQ269" s="276"/>
      <c r="AR269" s="276"/>
      <c r="AS269" s="276"/>
      <c r="AT269" s="276"/>
      <c r="AU269" s="276"/>
      <c r="AV269" s="276"/>
      <c r="AW269" s="276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00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</row>
    <row r="270" s="112" customFormat="true" ht="12.4" hidden="false" customHeight="false" outlineLevel="0" collapsed="false">
      <c r="A270" s="132" t="s">
        <v>87</v>
      </c>
      <c r="B270" s="139" t="n">
        <f aca="false">X282</f>
        <v>1</v>
      </c>
      <c r="C270" s="140" t="n">
        <f aca="false">AL282</f>
        <v>0</v>
      </c>
      <c r="D270" s="139" t="n">
        <f aca="false">Y282</f>
        <v>0</v>
      </c>
      <c r="E270" s="140" t="n">
        <f aca="false">AM282</f>
        <v>0</v>
      </c>
      <c r="F270" s="139" t="n">
        <f aca="false">Z282</f>
        <v>0</v>
      </c>
      <c r="G270" s="140" t="n">
        <f aca="false">AN282</f>
        <v>0</v>
      </c>
      <c r="H270" s="139" t="n">
        <f aca="false">AA282</f>
        <v>0</v>
      </c>
      <c r="I270" s="140" t="n">
        <f aca="false">AO282</f>
        <v>0</v>
      </c>
      <c r="J270" s="139" t="n">
        <f aca="false">AB282</f>
        <v>0</v>
      </c>
      <c r="K270" s="140" t="n">
        <f aca="false">AP282</f>
        <v>0</v>
      </c>
      <c r="L270" s="139" t="n">
        <f aca="false">AC282</f>
        <v>0</v>
      </c>
      <c r="M270" s="140" t="n">
        <f aca="false">AQ282</f>
        <v>0</v>
      </c>
      <c r="N270" s="139" t="n">
        <f aca="false">AD282</f>
        <v>0</v>
      </c>
      <c r="O270" s="140" t="n">
        <f aca="false">AR282</f>
        <v>0</v>
      </c>
      <c r="P270" s="139" t="n">
        <f aca="false">AE282</f>
        <v>0</v>
      </c>
      <c r="Q270" s="140" t="n">
        <f aca="false">AS282</f>
        <v>0</v>
      </c>
      <c r="R270" s="139" t="n">
        <f aca="false">SUM(AF282:AI282)</f>
        <v>0</v>
      </c>
      <c r="S270" s="140" t="n">
        <f aca="false">SUM(AT282:AW282)</f>
        <v>0</v>
      </c>
      <c r="T270" s="139" t="n">
        <f aca="false">SUM(B270,D270,F270,H270,J270,L270,N270,P270,R270,)</f>
        <v>1</v>
      </c>
      <c r="U270" s="140" t="n">
        <f aca="false">SUM(C270,E270,G270,I270,K270,M270,O270,Q270,S270)</f>
        <v>0</v>
      </c>
      <c r="V270" s="98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00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</row>
    <row r="271" s="112" customFormat="true" ht="13.15" hidden="false" customHeight="false" outlineLevel="0" collapsed="false">
      <c r="A271" s="132" t="s">
        <v>88</v>
      </c>
      <c r="B271" s="139" t="n">
        <f aca="false">X283</f>
        <v>1</v>
      </c>
      <c r="C271" s="140" t="n">
        <f aca="false">AL283</f>
        <v>0</v>
      </c>
      <c r="D271" s="139" t="n">
        <f aca="false">Y283</f>
        <v>0</v>
      </c>
      <c r="E271" s="140" t="n">
        <f aca="false">AM283</f>
        <v>0</v>
      </c>
      <c r="F271" s="139" t="n">
        <f aca="false">Z283</f>
        <v>0</v>
      </c>
      <c r="G271" s="140" t="n">
        <f aca="false">AN283</f>
        <v>0</v>
      </c>
      <c r="H271" s="139" t="n">
        <f aca="false">AA283</f>
        <v>0</v>
      </c>
      <c r="I271" s="140" t="n">
        <f aca="false">AO283</f>
        <v>0</v>
      </c>
      <c r="J271" s="139" t="n">
        <f aca="false">AB283</f>
        <v>0</v>
      </c>
      <c r="K271" s="140" t="n">
        <f aca="false">AP283</f>
        <v>0</v>
      </c>
      <c r="L271" s="139" t="n">
        <f aca="false">AC283</f>
        <v>0</v>
      </c>
      <c r="M271" s="140" t="n">
        <f aca="false">AQ283</f>
        <v>0</v>
      </c>
      <c r="N271" s="139" t="n">
        <f aca="false">AD283</f>
        <v>0</v>
      </c>
      <c r="O271" s="140" t="n">
        <f aca="false">AR283</f>
        <v>0</v>
      </c>
      <c r="P271" s="139" t="n">
        <f aca="false">AE283</f>
        <v>0</v>
      </c>
      <c r="Q271" s="140" t="n">
        <f aca="false">AS283</f>
        <v>0</v>
      </c>
      <c r="R271" s="139" t="n">
        <f aca="false">SUM(AF283:AI283)</f>
        <v>0</v>
      </c>
      <c r="S271" s="140" t="n">
        <f aca="false">SUM(AT283:AW283)</f>
        <v>0</v>
      </c>
      <c r="T271" s="139" t="n">
        <f aca="false">SUM(B271,D271,F271,H271,J271,L271,N271,P271,R271,)</f>
        <v>1</v>
      </c>
      <c r="U271" s="140" t="n">
        <f aca="false">SUM(C271,E271,G271,I271,K271,M271,O271,Q271,S271)</f>
        <v>0</v>
      </c>
      <c r="V271" s="98"/>
      <c r="X271" s="262" t="s">
        <v>134</v>
      </c>
      <c r="AA271" s="111"/>
      <c r="AB271" s="111"/>
      <c r="AC271" s="111"/>
      <c r="AD271" s="111"/>
      <c r="AE271" s="263" t="s">
        <v>135</v>
      </c>
      <c r="AG271" s="111"/>
      <c r="AK271" s="11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00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</row>
    <row r="272" s="112" customFormat="true" ht="15" hidden="false" customHeight="false" outlineLevel="0" collapsed="false">
      <c r="A272" s="132" t="s">
        <v>89</v>
      </c>
      <c r="B272" s="139" t="n">
        <f aca="false">X284</f>
        <v>2</v>
      </c>
      <c r="C272" s="140" t="n">
        <f aca="false">AL284</f>
        <v>0</v>
      </c>
      <c r="D272" s="139" t="n">
        <f aca="false">Y284</f>
        <v>2</v>
      </c>
      <c r="E272" s="140" t="n">
        <f aca="false">AM284</f>
        <v>0</v>
      </c>
      <c r="F272" s="139" t="n">
        <f aca="false">Z284</f>
        <v>0</v>
      </c>
      <c r="G272" s="140" t="n">
        <f aca="false">AN284</f>
        <v>0</v>
      </c>
      <c r="H272" s="139" t="n">
        <f aca="false">AA284</f>
        <v>0</v>
      </c>
      <c r="I272" s="140" t="n">
        <f aca="false">AO284</f>
        <v>0</v>
      </c>
      <c r="J272" s="139" t="n">
        <f aca="false">AB284</f>
        <v>0</v>
      </c>
      <c r="K272" s="140" t="n">
        <f aca="false">AP284</f>
        <v>0</v>
      </c>
      <c r="L272" s="139" t="n">
        <f aca="false">AC284</f>
        <v>0</v>
      </c>
      <c r="M272" s="140" t="n">
        <f aca="false">AQ284</f>
        <v>0</v>
      </c>
      <c r="N272" s="139" t="n">
        <f aca="false">AD284</f>
        <v>0</v>
      </c>
      <c r="O272" s="140" t="n">
        <f aca="false">AR284</f>
        <v>0</v>
      </c>
      <c r="P272" s="139" t="n">
        <f aca="false">AE284</f>
        <v>0</v>
      </c>
      <c r="Q272" s="140" t="n">
        <f aca="false">AS284</f>
        <v>0</v>
      </c>
      <c r="R272" s="139" t="n">
        <f aca="false">SUM(AF284:AI284)</f>
        <v>0</v>
      </c>
      <c r="S272" s="140" t="n">
        <f aca="false">SUM(AT284:AW284)</f>
        <v>0</v>
      </c>
      <c r="T272" s="139" t="n">
        <f aca="false">SUM(B272,D272,F272,H272,J272,L272,N272,P272,R272,)</f>
        <v>4</v>
      </c>
      <c r="U272" s="140" t="n">
        <f aca="false">SUM(C272,E272,G272,I272,K272,M272,O272,Q272,S272)</f>
        <v>0</v>
      </c>
      <c r="V272" s="107"/>
      <c r="W272" s="264"/>
      <c r="X272" s="262" t="s">
        <v>136</v>
      </c>
      <c r="Y272" s="264"/>
      <c r="Z272" s="264"/>
      <c r="AA272" s="111"/>
      <c r="AB272" s="111"/>
      <c r="AC272" s="111"/>
      <c r="AD272" s="111"/>
      <c r="AE272" s="263" t="s">
        <v>137</v>
      </c>
      <c r="AF272" s="264"/>
      <c r="AG272" s="111"/>
      <c r="AH272" s="264"/>
      <c r="AI272" s="264"/>
      <c r="AJ272" s="264"/>
      <c r="AK272" s="111"/>
      <c r="AL272" s="264"/>
      <c r="AM272" s="264"/>
      <c r="AN272" s="264"/>
      <c r="AO272" s="264"/>
      <c r="AP272" s="264"/>
      <c r="AQ272" s="264"/>
      <c r="AR272" s="264"/>
      <c r="AS272" s="264"/>
      <c r="AT272" s="264"/>
      <c r="AU272" s="264"/>
      <c r="AV272" s="264"/>
      <c r="AW272" s="264"/>
      <c r="AX272" s="264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00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</row>
    <row r="273" s="112" customFormat="true" ht="12.75" hidden="false" customHeight="false" outlineLevel="0" collapsed="false">
      <c r="A273" s="132" t="s">
        <v>90</v>
      </c>
      <c r="B273" s="139" t="n">
        <f aca="false">X285</f>
        <v>3</v>
      </c>
      <c r="C273" s="140" t="n">
        <f aca="false">AL285</f>
        <v>0</v>
      </c>
      <c r="D273" s="139" t="n">
        <f aca="false">Y285</f>
        <v>2</v>
      </c>
      <c r="E273" s="140" t="n">
        <f aca="false">AM285</f>
        <v>0</v>
      </c>
      <c r="F273" s="139" t="n">
        <f aca="false">Z285</f>
        <v>1</v>
      </c>
      <c r="G273" s="140" t="n">
        <f aca="false">AN285</f>
        <v>0</v>
      </c>
      <c r="H273" s="139" t="n">
        <f aca="false">AA285</f>
        <v>0</v>
      </c>
      <c r="I273" s="140" t="n">
        <f aca="false">AO285</f>
        <v>0</v>
      </c>
      <c r="J273" s="139" t="n">
        <f aca="false">AB285</f>
        <v>0</v>
      </c>
      <c r="K273" s="140" t="n">
        <f aca="false">AP285</f>
        <v>0</v>
      </c>
      <c r="L273" s="139" t="n">
        <f aca="false">AC285</f>
        <v>0</v>
      </c>
      <c r="M273" s="140" t="n">
        <f aca="false">AQ285</f>
        <v>0</v>
      </c>
      <c r="N273" s="139" t="n">
        <f aca="false">AD285</f>
        <v>0</v>
      </c>
      <c r="O273" s="140" t="n">
        <f aca="false">AR285</f>
        <v>0</v>
      </c>
      <c r="P273" s="139" t="n">
        <f aca="false">AE285</f>
        <v>0</v>
      </c>
      <c r="Q273" s="140" t="n">
        <f aca="false">AS285</f>
        <v>0</v>
      </c>
      <c r="R273" s="139" t="n">
        <f aca="false">SUM(AF285:AI285)</f>
        <v>0</v>
      </c>
      <c r="S273" s="140" t="n">
        <f aca="false">SUM(AT285:AW285)</f>
        <v>0</v>
      </c>
      <c r="T273" s="139" t="n">
        <f aca="false">SUM(B273,D273,F273,H273,J273,L273,N273,P273,R273,)</f>
        <v>6</v>
      </c>
      <c r="U273" s="140" t="n">
        <f aca="false">SUM(C273,E273,G273,I273,K273,M273,O273,Q273,S273)</f>
        <v>0</v>
      </c>
      <c r="V273" s="98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00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</row>
    <row r="274" s="112" customFormat="true" ht="12.75" hidden="false" customHeight="false" outlineLevel="0" collapsed="false">
      <c r="A274" s="132" t="s">
        <v>91</v>
      </c>
      <c r="B274" s="139" t="n">
        <f aca="false">X286</f>
        <v>22</v>
      </c>
      <c r="C274" s="140" t="n">
        <f aca="false">AL286</f>
        <v>1</v>
      </c>
      <c r="D274" s="139" t="n">
        <f aca="false">Y286</f>
        <v>6</v>
      </c>
      <c r="E274" s="140" t="n">
        <f aca="false">AM286</f>
        <v>0</v>
      </c>
      <c r="F274" s="139" t="n">
        <f aca="false">Z286</f>
        <v>1</v>
      </c>
      <c r="G274" s="140" t="n">
        <f aca="false">AN286</f>
        <v>0</v>
      </c>
      <c r="H274" s="139" t="n">
        <f aca="false">AA286</f>
        <v>0</v>
      </c>
      <c r="I274" s="140" t="n">
        <f aca="false">AO286</f>
        <v>0</v>
      </c>
      <c r="J274" s="139" t="n">
        <f aca="false">AB286</f>
        <v>0</v>
      </c>
      <c r="K274" s="140" t="n">
        <f aca="false">AP286</f>
        <v>0</v>
      </c>
      <c r="L274" s="139" t="n">
        <f aca="false">AC286</f>
        <v>0</v>
      </c>
      <c r="M274" s="140" t="n">
        <f aca="false">AQ286</f>
        <v>0</v>
      </c>
      <c r="N274" s="139" t="n">
        <f aca="false">AD286</f>
        <v>0</v>
      </c>
      <c r="O274" s="140" t="n">
        <f aca="false">AR286</f>
        <v>0</v>
      </c>
      <c r="P274" s="139" t="n">
        <f aca="false">AE286</f>
        <v>0</v>
      </c>
      <c r="Q274" s="140" t="n">
        <f aca="false">AS286</f>
        <v>0</v>
      </c>
      <c r="R274" s="139" t="n">
        <f aca="false">SUM(AF286:AI286)</f>
        <v>0</v>
      </c>
      <c r="S274" s="140" t="n">
        <f aca="false">SUM(AT286:AW286)</f>
        <v>0</v>
      </c>
      <c r="T274" s="139" t="n">
        <f aca="false">SUM(B274,D274,F274,H274,J274,L274,N274,P274,R274,)</f>
        <v>29</v>
      </c>
      <c r="U274" s="140" t="n">
        <f aca="false">SUM(C274,E274,G274,I274,K274,M274,O274,Q274,S274)</f>
        <v>1</v>
      </c>
      <c r="V274" s="98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00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</row>
    <row r="275" s="112" customFormat="true" ht="12.75" hidden="false" customHeight="false" outlineLevel="0" collapsed="false">
      <c r="A275" s="132" t="s">
        <v>92</v>
      </c>
      <c r="B275" s="139" t="n">
        <f aca="false">X287</f>
        <v>93</v>
      </c>
      <c r="C275" s="140" t="n">
        <f aca="false">AL287</f>
        <v>5</v>
      </c>
      <c r="D275" s="139" t="n">
        <f aca="false">Y287</f>
        <v>14</v>
      </c>
      <c r="E275" s="140" t="n">
        <f aca="false">AM287</f>
        <v>0</v>
      </c>
      <c r="F275" s="139" t="n">
        <f aca="false">Z287</f>
        <v>2</v>
      </c>
      <c r="G275" s="140" t="n">
        <f aca="false">AN287</f>
        <v>0</v>
      </c>
      <c r="H275" s="139" t="n">
        <f aca="false">AA287</f>
        <v>0</v>
      </c>
      <c r="I275" s="140" t="n">
        <f aca="false">AO287</f>
        <v>0</v>
      </c>
      <c r="J275" s="139" t="n">
        <f aca="false">AB287</f>
        <v>0</v>
      </c>
      <c r="K275" s="140" t="n">
        <f aca="false">AP287</f>
        <v>0</v>
      </c>
      <c r="L275" s="139" t="n">
        <f aca="false">AC287</f>
        <v>0</v>
      </c>
      <c r="M275" s="140" t="n">
        <f aca="false">AQ287</f>
        <v>0</v>
      </c>
      <c r="N275" s="139" t="n">
        <f aca="false">AD287</f>
        <v>0</v>
      </c>
      <c r="O275" s="140" t="n">
        <f aca="false">AR287</f>
        <v>0</v>
      </c>
      <c r="P275" s="139" t="n">
        <f aca="false">AE287</f>
        <v>0</v>
      </c>
      <c r="Q275" s="140" t="n">
        <f aca="false">AS287</f>
        <v>0</v>
      </c>
      <c r="R275" s="139" t="n">
        <f aca="false">SUM(AF287:AI287)</f>
        <v>0</v>
      </c>
      <c r="S275" s="140" t="n">
        <f aca="false">SUM(AT287:AW287)</f>
        <v>0</v>
      </c>
      <c r="T275" s="139" t="n">
        <f aca="false">SUM(B275,D275,F275,H275,J275,L275,N275,P275,R275,)</f>
        <v>109</v>
      </c>
      <c r="U275" s="140" t="n">
        <f aca="false">SUM(C275,E275,G275,I275,K275,M275,O275,Q275,S275)</f>
        <v>5</v>
      </c>
      <c r="V275" s="98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00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</row>
    <row r="276" s="112" customFormat="true" ht="12.75" hidden="false" customHeight="false" outlineLevel="0" collapsed="false">
      <c r="A276" s="132" t="s">
        <v>93</v>
      </c>
      <c r="B276" s="139" t="n">
        <f aca="false">X288</f>
        <v>178</v>
      </c>
      <c r="C276" s="140" t="n">
        <f aca="false">AL288</f>
        <v>1</v>
      </c>
      <c r="D276" s="139" t="n">
        <f aca="false">Y288</f>
        <v>35</v>
      </c>
      <c r="E276" s="140" t="n">
        <f aca="false">AM288</f>
        <v>1</v>
      </c>
      <c r="F276" s="139" t="n">
        <f aca="false">Z288</f>
        <v>0</v>
      </c>
      <c r="G276" s="140" t="n">
        <f aca="false">AN288</f>
        <v>0</v>
      </c>
      <c r="H276" s="139" t="n">
        <f aca="false">AA288</f>
        <v>0</v>
      </c>
      <c r="I276" s="140" t="n">
        <f aca="false">AO288</f>
        <v>0</v>
      </c>
      <c r="J276" s="139" t="n">
        <f aca="false">AB288</f>
        <v>0</v>
      </c>
      <c r="K276" s="140" t="n">
        <f aca="false">AP288</f>
        <v>0</v>
      </c>
      <c r="L276" s="139" t="n">
        <f aca="false">AC288</f>
        <v>0</v>
      </c>
      <c r="M276" s="140" t="n">
        <f aca="false">AQ288</f>
        <v>0</v>
      </c>
      <c r="N276" s="139" t="n">
        <f aca="false">AD288</f>
        <v>0</v>
      </c>
      <c r="O276" s="140" t="n">
        <f aca="false">AR288</f>
        <v>0</v>
      </c>
      <c r="P276" s="139" t="n">
        <f aca="false">AE288</f>
        <v>0</v>
      </c>
      <c r="Q276" s="140" t="n">
        <f aca="false">AS288</f>
        <v>0</v>
      </c>
      <c r="R276" s="139" t="n">
        <f aca="false">SUM(AF288:AI288)</f>
        <v>0</v>
      </c>
      <c r="S276" s="140" t="n">
        <f aca="false">SUM(AT288:AW288)</f>
        <v>0</v>
      </c>
      <c r="T276" s="139" t="n">
        <f aca="false">SUM(B276,D276,F276,H276,J276,L276,N276,P276,R276,)</f>
        <v>213</v>
      </c>
      <c r="U276" s="140" t="n">
        <f aca="false">SUM(C276,E276,G276,I276,K276,M276,O276,Q276,S276)</f>
        <v>2</v>
      </c>
      <c r="V276" s="98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00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</row>
    <row r="277" s="112" customFormat="true" ht="13.15" hidden="false" customHeight="false" outlineLevel="0" collapsed="false">
      <c r="A277" s="132" t="s">
        <v>94</v>
      </c>
      <c r="B277" s="139" t="n">
        <f aca="false">X289</f>
        <v>111</v>
      </c>
      <c r="C277" s="140" t="n">
        <f aca="false">AL289</f>
        <v>5</v>
      </c>
      <c r="D277" s="139" t="n">
        <f aca="false">Y289</f>
        <v>18</v>
      </c>
      <c r="E277" s="140" t="n">
        <f aca="false">AM289</f>
        <v>0</v>
      </c>
      <c r="F277" s="139" t="n">
        <f aca="false">Z289</f>
        <v>0</v>
      </c>
      <c r="G277" s="140" t="n">
        <f aca="false">AN289</f>
        <v>0</v>
      </c>
      <c r="H277" s="139" t="n">
        <f aca="false">AA289</f>
        <v>0</v>
      </c>
      <c r="I277" s="140" t="n">
        <f aca="false">AO289</f>
        <v>0</v>
      </c>
      <c r="J277" s="139" t="n">
        <f aca="false">AB289</f>
        <v>0</v>
      </c>
      <c r="K277" s="140" t="n">
        <f aca="false">AP289</f>
        <v>0</v>
      </c>
      <c r="L277" s="139" t="n">
        <f aca="false">AC289</f>
        <v>0</v>
      </c>
      <c r="M277" s="140" t="n">
        <f aca="false">AQ289</f>
        <v>0</v>
      </c>
      <c r="N277" s="139" t="n">
        <f aca="false">AD289</f>
        <v>0</v>
      </c>
      <c r="O277" s="140" t="n">
        <f aca="false">AR289</f>
        <v>0</v>
      </c>
      <c r="P277" s="139" t="n">
        <f aca="false">AE289</f>
        <v>0</v>
      </c>
      <c r="Q277" s="140" t="n">
        <f aca="false">AS289</f>
        <v>0</v>
      </c>
      <c r="R277" s="139" t="n">
        <f aca="false">SUM(AF289:AI289)</f>
        <v>0</v>
      </c>
      <c r="S277" s="140" t="n">
        <f aca="false">SUM(AT289:AW289)</f>
        <v>0</v>
      </c>
      <c r="T277" s="139" t="n">
        <f aca="false">SUM(B277,D277,F277,H277,J277,L277,N277,P277,R277,)</f>
        <v>129</v>
      </c>
      <c r="U277" s="140" t="n">
        <f aca="false">SUM(C277,E277,G277,I277,K277,M277,O277,Q277,S277)</f>
        <v>5</v>
      </c>
      <c r="V277" s="136"/>
      <c r="W277" s="111"/>
      <c r="X277" s="263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00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</row>
    <row r="278" s="112" customFormat="true" ht="12.75" hidden="false" customHeight="false" outlineLevel="0" collapsed="false">
      <c r="A278" s="132" t="s">
        <v>95</v>
      </c>
      <c r="B278" s="139" t="n">
        <f aca="false">X290</f>
        <v>118</v>
      </c>
      <c r="C278" s="140" t="n">
        <f aca="false">AL290</f>
        <v>4</v>
      </c>
      <c r="D278" s="139" t="n">
        <f aca="false">Y290</f>
        <v>16</v>
      </c>
      <c r="E278" s="140" t="n">
        <f aca="false">AM290</f>
        <v>1</v>
      </c>
      <c r="F278" s="139" t="n">
        <f aca="false">Z290</f>
        <v>2</v>
      </c>
      <c r="G278" s="140" t="n">
        <f aca="false">AN290</f>
        <v>0</v>
      </c>
      <c r="H278" s="139" t="n">
        <f aca="false">AA290</f>
        <v>0</v>
      </c>
      <c r="I278" s="140" t="n">
        <f aca="false">AO290</f>
        <v>0</v>
      </c>
      <c r="J278" s="139" t="n">
        <f aca="false">AB290</f>
        <v>0</v>
      </c>
      <c r="K278" s="140" t="n">
        <f aca="false">AP290</f>
        <v>0</v>
      </c>
      <c r="L278" s="139" t="n">
        <f aca="false">AC290</f>
        <v>0</v>
      </c>
      <c r="M278" s="140" t="n">
        <f aca="false">AQ290</f>
        <v>0</v>
      </c>
      <c r="N278" s="139" t="n">
        <f aca="false">AD290</f>
        <v>0</v>
      </c>
      <c r="O278" s="140" t="n">
        <f aca="false">AR290</f>
        <v>0</v>
      </c>
      <c r="P278" s="139" t="n">
        <f aca="false">AE290</f>
        <v>0</v>
      </c>
      <c r="Q278" s="140" t="n">
        <f aca="false">AS290</f>
        <v>0</v>
      </c>
      <c r="R278" s="139" t="n">
        <f aca="false">SUM(AF290:AI290)</f>
        <v>0</v>
      </c>
      <c r="S278" s="140" t="n">
        <f aca="false">SUM(AT290:AW290)</f>
        <v>0</v>
      </c>
      <c r="T278" s="139" t="n">
        <f aca="false">SUM(B278,D278,F278,H278,J278,L278,N278,P278,R278,)</f>
        <v>136</v>
      </c>
      <c r="U278" s="140" t="n">
        <f aca="false">SUM(C278,E278,G278,I278,K278,M278,O278,Q278,S278)</f>
        <v>5</v>
      </c>
      <c r="V278" s="136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00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</row>
    <row r="279" s="112" customFormat="true" ht="12.75" hidden="false" customHeight="false" outlineLevel="0" collapsed="false">
      <c r="A279" s="132" t="s">
        <v>96</v>
      </c>
      <c r="B279" s="139" t="n">
        <f aca="false">X291</f>
        <v>88</v>
      </c>
      <c r="C279" s="140" t="n">
        <f aca="false">AL291</f>
        <v>4</v>
      </c>
      <c r="D279" s="139" t="n">
        <f aca="false">Y291</f>
        <v>17</v>
      </c>
      <c r="E279" s="140" t="n">
        <f aca="false">AM291</f>
        <v>0</v>
      </c>
      <c r="F279" s="139" t="n">
        <f aca="false">Z291</f>
        <v>1</v>
      </c>
      <c r="G279" s="140" t="n">
        <f aca="false">AN291</f>
        <v>0</v>
      </c>
      <c r="H279" s="139" t="n">
        <f aca="false">AA291</f>
        <v>0</v>
      </c>
      <c r="I279" s="140" t="n">
        <f aca="false">AO291</f>
        <v>0</v>
      </c>
      <c r="J279" s="139" t="n">
        <f aca="false">AB291</f>
        <v>0</v>
      </c>
      <c r="K279" s="140" t="n">
        <f aca="false">AP291</f>
        <v>0</v>
      </c>
      <c r="L279" s="139" t="n">
        <f aca="false">AC291</f>
        <v>0</v>
      </c>
      <c r="M279" s="140" t="n">
        <f aca="false">AQ291</f>
        <v>0</v>
      </c>
      <c r="N279" s="139" t="n">
        <f aca="false">AD291</f>
        <v>0</v>
      </c>
      <c r="O279" s="140" t="n">
        <f aca="false">AR291</f>
        <v>0</v>
      </c>
      <c r="P279" s="139" t="n">
        <f aca="false">AE291</f>
        <v>0</v>
      </c>
      <c r="Q279" s="140" t="n">
        <f aca="false">AS291</f>
        <v>0</v>
      </c>
      <c r="R279" s="139" t="n">
        <f aca="false">SUM(AF291:AI291)</f>
        <v>0</v>
      </c>
      <c r="S279" s="140" t="n">
        <f aca="false">SUM(AT291:AW291)</f>
        <v>0</v>
      </c>
      <c r="T279" s="139" t="n">
        <f aca="false">SUM(B279,D279,F279,H279,J279,L279,N279,P279,R279,)</f>
        <v>106</v>
      </c>
      <c r="U279" s="140" t="n">
        <f aca="false">SUM(C279,E279,G279,I279,K279,M279,O279,Q279,S279)</f>
        <v>4</v>
      </c>
      <c r="V279" s="136"/>
      <c r="W279" s="111"/>
      <c r="X279" s="111"/>
      <c r="Y279" s="111"/>
      <c r="Z279" s="111"/>
      <c r="AA279" s="111"/>
      <c r="AB279" s="111"/>
      <c r="AC279" s="111"/>
      <c r="AD279" s="111"/>
      <c r="AE279" s="111"/>
      <c r="AF279" s="111"/>
      <c r="AG279" s="111"/>
      <c r="AH279" s="111"/>
      <c r="AI279" s="111"/>
      <c r="AJ279" s="111"/>
      <c r="AK279" s="111"/>
      <c r="AL279" s="111"/>
      <c r="AM279" s="111"/>
      <c r="AN279" s="111"/>
      <c r="AO279" s="111"/>
      <c r="AP279" s="111"/>
      <c r="AQ279" s="111"/>
      <c r="AR279" s="111"/>
      <c r="AS279" s="111"/>
      <c r="AT279" s="111"/>
      <c r="AU279" s="111"/>
      <c r="AV279" s="111"/>
      <c r="AW279" s="11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00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</row>
    <row r="280" s="112" customFormat="true" ht="12.75" hidden="false" customHeight="false" outlineLevel="0" collapsed="false">
      <c r="A280" s="132" t="s">
        <v>97</v>
      </c>
      <c r="B280" s="139" t="n">
        <f aca="false">X292</f>
        <v>71</v>
      </c>
      <c r="C280" s="140" t="n">
        <f aca="false">AL292</f>
        <v>3</v>
      </c>
      <c r="D280" s="139" t="n">
        <f aca="false">Y292</f>
        <v>7</v>
      </c>
      <c r="E280" s="140" t="n">
        <f aca="false">AM292</f>
        <v>0</v>
      </c>
      <c r="F280" s="139" t="n">
        <f aca="false">Z292</f>
        <v>5</v>
      </c>
      <c r="G280" s="140" t="n">
        <f aca="false">AN292</f>
        <v>0</v>
      </c>
      <c r="H280" s="139" t="n">
        <f aca="false">AA292</f>
        <v>0</v>
      </c>
      <c r="I280" s="140" t="n">
        <f aca="false">AO292</f>
        <v>0</v>
      </c>
      <c r="J280" s="139" t="n">
        <f aca="false">AB292</f>
        <v>2</v>
      </c>
      <c r="K280" s="140" t="n">
        <f aca="false">AP292</f>
        <v>0</v>
      </c>
      <c r="L280" s="139" t="n">
        <f aca="false">AC292</f>
        <v>0</v>
      </c>
      <c r="M280" s="140" t="n">
        <f aca="false">AQ292</f>
        <v>0</v>
      </c>
      <c r="N280" s="139" t="n">
        <f aca="false">AD292</f>
        <v>0</v>
      </c>
      <c r="O280" s="140" t="n">
        <f aca="false">AR292</f>
        <v>0</v>
      </c>
      <c r="P280" s="139" t="n">
        <f aca="false">AE292</f>
        <v>0</v>
      </c>
      <c r="Q280" s="140" t="n">
        <f aca="false">AS292</f>
        <v>0</v>
      </c>
      <c r="R280" s="139" t="n">
        <f aca="false">SUM(AF292:AI292)</f>
        <v>0</v>
      </c>
      <c r="S280" s="140" t="n">
        <f aca="false">SUM(AT292:AW292)</f>
        <v>0</v>
      </c>
      <c r="T280" s="139" t="n">
        <f aca="false">SUM(B280,D280,F280,H280,J280,L280,N280,P280,R280,)</f>
        <v>85</v>
      </c>
      <c r="U280" s="140" t="n">
        <f aca="false">SUM(C280,E280,G280,I280,K280,M280,O280,Q280,S280)</f>
        <v>3</v>
      </c>
      <c r="V280" s="136"/>
      <c r="W280" s="111"/>
      <c r="X280" s="1" t="n">
        <f aca="false">BA105</f>
        <v>2</v>
      </c>
      <c r="Y280" s="1" t="n">
        <f aca="false">BB105</f>
        <v>0</v>
      </c>
      <c r="Z280" s="1" t="n">
        <f aca="false">BC105</f>
        <v>0</v>
      </c>
      <c r="AA280" s="1" t="n">
        <f aca="false">BD105</f>
        <v>0</v>
      </c>
      <c r="AB280" s="1" t="n">
        <f aca="false">BE105</f>
        <v>0</v>
      </c>
      <c r="AC280" s="1" t="n">
        <f aca="false">BF105</f>
        <v>0</v>
      </c>
      <c r="AD280" s="1" t="n">
        <f aca="false">BG105</f>
        <v>0</v>
      </c>
      <c r="AE280" s="1" t="n">
        <f aca="false">BH105</f>
        <v>0</v>
      </c>
      <c r="AF280" s="1" t="n">
        <f aca="false">BI105</f>
        <v>0</v>
      </c>
      <c r="AG280" s="1" t="n">
        <f aca="false">BJ105</f>
        <v>0</v>
      </c>
      <c r="AH280" s="1" t="n">
        <f aca="false">BK105</f>
        <v>0</v>
      </c>
      <c r="AI280" s="1" t="n">
        <f aca="false">BL105</f>
        <v>0</v>
      </c>
      <c r="AL280" s="1" t="n">
        <f aca="false">BN99</f>
        <v>0</v>
      </c>
      <c r="AM280" s="1" t="n">
        <f aca="false">BO99</f>
        <v>0</v>
      </c>
      <c r="AN280" s="1" t="n">
        <f aca="false">BP99</f>
        <v>0</v>
      </c>
      <c r="AO280" s="1" t="n">
        <f aca="false">BQ99</f>
        <v>0</v>
      </c>
      <c r="AP280" s="1" t="n">
        <f aca="false">BR99</f>
        <v>0</v>
      </c>
      <c r="AQ280" s="1" t="n">
        <f aca="false">BS99</f>
        <v>0</v>
      </c>
      <c r="AR280" s="1" t="n">
        <f aca="false">BT99</f>
        <v>0</v>
      </c>
      <c r="AS280" s="1" t="n">
        <f aca="false">BU99</f>
        <v>0</v>
      </c>
      <c r="AT280" s="1" t="n">
        <f aca="false">BV99</f>
        <v>0</v>
      </c>
      <c r="AU280" s="1" t="n">
        <f aca="false">BW99</f>
        <v>0</v>
      </c>
      <c r="AV280" s="1" t="n">
        <f aca="false">BX99</f>
        <v>0</v>
      </c>
      <c r="AW280" s="1" t="n">
        <f aca="false">BY99</f>
        <v>0</v>
      </c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00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</row>
    <row r="281" s="112" customFormat="true" ht="12.75" hidden="false" customHeight="false" outlineLevel="0" collapsed="false">
      <c r="A281" s="132" t="s">
        <v>98</v>
      </c>
      <c r="B281" s="139" t="n">
        <f aca="false">X294</f>
        <v>57</v>
      </c>
      <c r="C281" s="140" t="n">
        <f aca="false">AL294</f>
        <v>1</v>
      </c>
      <c r="D281" s="139" t="n">
        <f aca="false">Y294</f>
        <v>14</v>
      </c>
      <c r="E281" s="140" t="n">
        <f aca="false">AM294</f>
        <v>1</v>
      </c>
      <c r="F281" s="139" t="n">
        <f aca="false">Z294</f>
        <v>0</v>
      </c>
      <c r="G281" s="140" t="n">
        <f aca="false">AN294</f>
        <v>0</v>
      </c>
      <c r="H281" s="139" t="n">
        <f aca="false">AA294</f>
        <v>0</v>
      </c>
      <c r="I281" s="140" t="n">
        <f aca="false">AO294</f>
        <v>0</v>
      </c>
      <c r="J281" s="139" t="n">
        <f aca="false">AB294</f>
        <v>0</v>
      </c>
      <c r="K281" s="140" t="n">
        <f aca="false">AP294</f>
        <v>0</v>
      </c>
      <c r="L281" s="139" t="n">
        <f aca="false">AC294</f>
        <v>0</v>
      </c>
      <c r="M281" s="140" t="n">
        <f aca="false">AQ294</f>
        <v>0</v>
      </c>
      <c r="N281" s="139" t="n">
        <f aca="false">AD294</f>
        <v>0</v>
      </c>
      <c r="O281" s="140" t="n">
        <f aca="false">AR294</f>
        <v>0</v>
      </c>
      <c r="P281" s="139" t="n">
        <f aca="false">AE294</f>
        <v>0</v>
      </c>
      <c r="Q281" s="140" t="n">
        <f aca="false">AS294</f>
        <v>0</v>
      </c>
      <c r="R281" s="139" t="n">
        <f aca="false">SUM(AF294:AI294)</f>
        <v>0</v>
      </c>
      <c r="S281" s="140" t="n">
        <f aca="false">SUM(AT294:AW294)</f>
        <v>0</v>
      </c>
      <c r="T281" s="139" t="n">
        <f aca="false">SUM(B281,D281,F281,H281,J281,L281,N281,P281,R281,)</f>
        <v>71</v>
      </c>
      <c r="U281" s="140" t="n">
        <f aca="false">SUM(C281,E281,G281,I281,K281,M281,O281,Q281,S281)</f>
        <v>2</v>
      </c>
      <c r="V281" s="136"/>
      <c r="W281" s="111"/>
      <c r="X281" s="1" t="n">
        <f aca="false">BA106</f>
        <v>3</v>
      </c>
      <c r="Y281" s="1" t="n">
        <f aca="false">BB106</f>
        <v>0</v>
      </c>
      <c r="Z281" s="1" t="n">
        <f aca="false">BC106</f>
        <v>0</v>
      </c>
      <c r="AA281" s="1" t="n">
        <f aca="false">BD106</f>
        <v>0</v>
      </c>
      <c r="AB281" s="1" t="n">
        <f aca="false">BE106</f>
        <v>0</v>
      </c>
      <c r="AC281" s="1" t="n">
        <f aca="false">BF106</f>
        <v>0</v>
      </c>
      <c r="AD281" s="1" t="n">
        <f aca="false">BG106</f>
        <v>0</v>
      </c>
      <c r="AE281" s="1" t="n">
        <f aca="false">BH106</f>
        <v>0</v>
      </c>
      <c r="AF281" s="1" t="n">
        <f aca="false">BI106</f>
        <v>0</v>
      </c>
      <c r="AG281" s="1" t="n">
        <f aca="false">BJ106</f>
        <v>0</v>
      </c>
      <c r="AH281" s="1" t="n">
        <f aca="false">BK106</f>
        <v>0</v>
      </c>
      <c r="AI281" s="1" t="n">
        <f aca="false">BL106</f>
        <v>0</v>
      </c>
      <c r="AL281" s="1" t="n">
        <f aca="false">BN100</f>
        <v>0</v>
      </c>
      <c r="AM281" s="1" t="n">
        <f aca="false">BO100</f>
        <v>0</v>
      </c>
      <c r="AN281" s="1" t="n">
        <f aca="false">BP100</f>
        <v>0</v>
      </c>
      <c r="AO281" s="1" t="n">
        <f aca="false">BQ100</f>
        <v>0</v>
      </c>
      <c r="AP281" s="1" t="n">
        <f aca="false">BR100</f>
        <v>0</v>
      </c>
      <c r="AQ281" s="1" t="n">
        <f aca="false">BS100</f>
        <v>0</v>
      </c>
      <c r="AR281" s="1" t="n">
        <f aca="false">BT100</f>
        <v>0</v>
      </c>
      <c r="AS281" s="1" t="n">
        <f aca="false">BU100</f>
        <v>0</v>
      </c>
      <c r="AT281" s="1" t="n">
        <f aca="false">BV100</f>
        <v>0</v>
      </c>
      <c r="AU281" s="1" t="n">
        <f aca="false">BW100</f>
        <v>0</v>
      </c>
      <c r="AV281" s="1" t="n">
        <f aca="false">BX100</f>
        <v>0</v>
      </c>
      <c r="AW281" s="1" t="n">
        <f aca="false">BY100</f>
        <v>0</v>
      </c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00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</row>
    <row r="282" s="112" customFormat="true" ht="12.75" hidden="false" customHeight="false" outlineLevel="0" collapsed="false">
      <c r="A282" s="132" t="s">
        <v>99</v>
      </c>
      <c r="B282" s="139" t="n">
        <f aca="false">X295</f>
        <v>88</v>
      </c>
      <c r="C282" s="140" t="n">
        <f aca="false">AL295</f>
        <v>2</v>
      </c>
      <c r="D282" s="139" t="n">
        <f aca="false">Y295</f>
        <v>8</v>
      </c>
      <c r="E282" s="140" t="n">
        <f aca="false">AM295</f>
        <v>0</v>
      </c>
      <c r="F282" s="139" t="n">
        <f aca="false">Z295</f>
        <v>0</v>
      </c>
      <c r="G282" s="140" t="n">
        <f aca="false">AN295</f>
        <v>0</v>
      </c>
      <c r="H282" s="139" t="n">
        <f aca="false">AA295</f>
        <v>0</v>
      </c>
      <c r="I282" s="140" t="n">
        <f aca="false">AO295</f>
        <v>0</v>
      </c>
      <c r="J282" s="139" t="n">
        <f aca="false">AB295</f>
        <v>0</v>
      </c>
      <c r="K282" s="140" t="n">
        <f aca="false">AP295</f>
        <v>0</v>
      </c>
      <c r="L282" s="139" t="n">
        <f aca="false">AC295</f>
        <v>0</v>
      </c>
      <c r="M282" s="140" t="n">
        <f aca="false">AQ295</f>
        <v>0</v>
      </c>
      <c r="N282" s="139" t="n">
        <f aca="false">AD295</f>
        <v>0</v>
      </c>
      <c r="O282" s="140" t="n">
        <f aca="false">AR295</f>
        <v>0</v>
      </c>
      <c r="P282" s="139" t="n">
        <f aca="false">AE295</f>
        <v>0</v>
      </c>
      <c r="Q282" s="140" t="n">
        <f aca="false">AS295</f>
        <v>0</v>
      </c>
      <c r="R282" s="139" t="n">
        <f aca="false">SUM(AF295:AI295)</f>
        <v>0</v>
      </c>
      <c r="S282" s="140" t="n">
        <f aca="false">SUM(AT295:AW295)</f>
        <v>0</v>
      </c>
      <c r="T282" s="139" t="n">
        <f aca="false">SUM(B282,D282,F282,H282,J282,L282,N282,P282,R282,)</f>
        <v>96</v>
      </c>
      <c r="U282" s="140" t="n">
        <f aca="false">SUM(C282,E282,G282,I282,K282,M282,O282,Q282,S282)</f>
        <v>2</v>
      </c>
      <c r="V282" s="136"/>
      <c r="W282" s="111"/>
      <c r="X282" s="1" t="n">
        <f aca="false">BA107</f>
        <v>1</v>
      </c>
      <c r="Y282" s="1" t="n">
        <f aca="false">BB107</f>
        <v>0</v>
      </c>
      <c r="Z282" s="1" t="n">
        <f aca="false">BC107</f>
        <v>0</v>
      </c>
      <c r="AA282" s="1" t="n">
        <f aca="false">BD107</f>
        <v>0</v>
      </c>
      <c r="AB282" s="1" t="n">
        <f aca="false">BE107</f>
        <v>0</v>
      </c>
      <c r="AC282" s="1" t="n">
        <f aca="false">BF107</f>
        <v>0</v>
      </c>
      <c r="AD282" s="1" t="n">
        <f aca="false">BG107</f>
        <v>0</v>
      </c>
      <c r="AE282" s="1" t="n">
        <f aca="false">BH107</f>
        <v>0</v>
      </c>
      <c r="AF282" s="1" t="n">
        <f aca="false">BI107</f>
        <v>0</v>
      </c>
      <c r="AG282" s="1" t="n">
        <f aca="false">BJ107</f>
        <v>0</v>
      </c>
      <c r="AH282" s="1" t="n">
        <f aca="false">BK107</f>
        <v>0</v>
      </c>
      <c r="AI282" s="1" t="n">
        <f aca="false">BL107</f>
        <v>0</v>
      </c>
      <c r="AL282" s="1" t="n">
        <f aca="false">BN101</f>
        <v>0</v>
      </c>
      <c r="AM282" s="1" t="n">
        <f aca="false">BO101</f>
        <v>0</v>
      </c>
      <c r="AN282" s="1" t="n">
        <f aca="false">BP101</f>
        <v>0</v>
      </c>
      <c r="AO282" s="1" t="n">
        <f aca="false">BQ101</f>
        <v>0</v>
      </c>
      <c r="AP282" s="1" t="n">
        <f aca="false">BR101</f>
        <v>0</v>
      </c>
      <c r="AQ282" s="1" t="n">
        <f aca="false">BS101</f>
        <v>0</v>
      </c>
      <c r="AR282" s="1" t="n">
        <f aca="false">BT101</f>
        <v>0</v>
      </c>
      <c r="AS282" s="1" t="n">
        <f aca="false">BU101</f>
        <v>0</v>
      </c>
      <c r="AT282" s="1" t="n">
        <f aca="false">BV101</f>
        <v>0</v>
      </c>
      <c r="AU282" s="1" t="n">
        <f aca="false">BW101</f>
        <v>0</v>
      </c>
      <c r="AV282" s="1" t="n">
        <f aca="false">BX101</f>
        <v>0</v>
      </c>
      <c r="AW282" s="1" t="n">
        <f aca="false">BY101</f>
        <v>0</v>
      </c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00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</row>
    <row r="283" s="112" customFormat="true" ht="12.75" hidden="false" customHeight="false" outlineLevel="0" collapsed="false">
      <c r="A283" s="132" t="s">
        <v>100</v>
      </c>
      <c r="B283" s="139" t="n">
        <f aca="false">X296</f>
        <v>94</v>
      </c>
      <c r="C283" s="140" t="n">
        <f aca="false">AL296</f>
        <v>4</v>
      </c>
      <c r="D283" s="139" t="n">
        <f aca="false">Y296</f>
        <v>12</v>
      </c>
      <c r="E283" s="140" t="n">
        <f aca="false">AM296</f>
        <v>0</v>
      </c>
      <c r="F283" s="139" t="n">
        <f aca="false">Z296</f>
        <v>1</v>
      </c>
      <c r="G283" s="140" t="n">
        <f aca="false">AN296</f>
        <v>0</v>
      </c>
      <c r="H283" s="139" t="n">
        <f aca="false">AA296</f>
        <v>0</v>
      </c>
      <c r="I283" s="140" t="n">
        <f aca="false">AO296</f>
        <v>0</v>
      </c>
      <c r="J283" s="139" t="n">
        <f aca="false">AB296</f>
        <v>0</v>
      </c>
      <c r="K283" s="140" t="n">
        <f aca="false">AP296</f>
        <v>0</v>
      </c>
      <c r="L283" s="139" t="n">
        <f aca="false">AC296</f>
        <v>0</v>
      </c>
      <c r="M283" s="140" t="n">
        <f aca="false">AQ296</f>
        <v>0</v>
      </c>
      <c r="N283" s="139" t="n">
        <f aca="false">AD296</f>
        <v>0</v>
      </c>
      <c r="O283" s="140" t="n">
        <f aca="false">AR296</f>
        <v>0</v>
      </c>
      <c r="P283" s="139" t="n">
        <f aca="false">AE296</f>
        <v>0</v>
      </c>
      <c r="Q283" s="140" t="n">
        <f aca="false">AS296</f>
        <v>0</v>
      </c>
      <c r="R283" s="139" t="n">
        <f aca="false">SUM(AF296:AI296)</f>
        <v>0</v>
      </c>
      <c r="S283" s="140" t="n">
        <f aca="false">SUM(AT296:AW296)</f>
        <v>0</v>
      </c>
      <c r="T283" s="139" t="n">
        <f aca="false">SUM(B283,D283,F283,H283,J283,L283,N283,P283,R283,)</f>
        <v>107</v>
      </c>
      <c r="U283" s="140" t="n">
        <f aca="false">SUM(C283,E283,G283,I283,K283,M283,O283,Q283,S283)</f>
        <v>4</v>
      </c>
      <c r="V283" s="136"/>
      <c r="W283" s="111"/>
      <c r="X283" s="1" t="n">
        <f aca="false">BA108</f>
        <v>1</v>
      </c>
      <c r="Y283" s="1" t="n">
        <f aca="false">BB108</f>
        <v>0</v>
      </c>
      <c r="Z283" s="1" t="n">
        <f aca="false">BC108</f>
        <v>0</v>
      </c>
      <c r="AA283" s="1" t="n">
        <f aca="false">BD108</f>
        <v>0</v>
      </c>
      <c r="AB283" s="1" t="n">
        <f aca="false">BE108</f>
        <v>0</v>
      </c>
      <c r="AC283" s="1" t="n">
        <f aca="false">BF108</f>
        <v>0</v>
      </c>
      <c r="AD283" s="1" t="n">
        <f aca="false">BG108</f>
        <v>0</v>
      </c>
      <c r="AE283" s="1" t="n">
        <f aca="false">BH108</f>
        <v>0</v>
      </c>
      <c r="AF283" s="1" t="n">
        <f aca="false">BI108</f>
        <v>0</v>
      </c>
      <c r="AG283" s="1" t="n">
        <f aca="false">BJ108</f>
        <v>0</v>
      </c>
      <c r="AH283" s="1" t="n">
        <f aca="false">BK108</f>
        <v>0</v>
      </c>
      <c r="AI283" s="1" t="n">
        <f aca="false">BL108</f>
        <v>0</v>
      </c>
      <c r="AL283" s="1" t="n">
        <f aca="false">BN102</f>
        <v>0</v>
      </c>
      <c r="AM283" s="1" t="n">
        <f aca="false">BO102</f>
        <v>0</v>
      </c>
      <c r="AN283" s="1" t="n">
        <f aca="false">BP102</f>
        <v>0</v>
      </c>
      <c r="AO283" s="1" t="n">
        <f aca="false">BQ102</f>
        <v>0</v>
      </c>
      <c r="AP283" s="1" t="n">
        <f aca="false">BR102</f>
        <v>0</v>
      </c>
      <c r="AQ283" s="1" t="n">
        <f aca="false">BS102</f>
        <v>0</v>
      </c>
      <c r="AR283" s="1" t="n">
        <f aca="false">BT102</f>
        <v>0</v>
      </c>
      <c r="AS283" s="1" t="n">
        <f aca="false">BU102</f>
        <v>0</v>
      </c>
      <c r="AT283" s="1" t="n">
        <f aca="false">BV102</f>
        <v>0</v>
      </c>
      <c r="AU283" s="1" t="n">
        <f aca="false">BW102</f>
        <v>0</v>
      </c>
      <c r="AV283" s="1" t="n">
        <f aca="false">BX102</f>
        <v>0</v>
      </c>
      <c r="AW283" s="1" t="n">
        <f aca="false">BY102</f>
        <v>0</v>
      </c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00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</row>
    <row r="284" s="112" customFormat="true" ht="12.75" hidden="false" customHeight="false" outlineLevel="0" collapsed="false">
      <c r="A284" s="132" t="s">
        <v>101</v>
      </c>
      <c r="B284" s="139" t="n">
        <f aca="false">X297</f>
        <v>112</v>
      </c>
      <c r="C284" s="140" t="n">
        <f aca="false">AL297</f>
        <v>0</v>
      </c>
      <c r="D284" s="139" t="n">
        <f aca="false">Y297</f>
        <v>15</v>
      </c>
      <c r="E284" s="140" t="n">
        <f aca="false">AM297</f>
        <v>0</v>
      </c>
      <c r="F284" s="139" t="n">
        <f aca="false">Z297</f>
        <v>0</v>
      </c>
      <c r="G284" s="140" t="n">
        <f aca="false">AN297</f>
        <v>0</v>
      </c>
      <c r="H284" s="139" t="n">
        <f aca="false">AA297</f>
        <v>0</v>
      </c>
      <c r="I284" s="140" t="n">
        <f aca="false">AO297</f>
        <v>0</v>
      </c>
      <c r="J284" s="139" t="n">
        <f aca="false">AB297</f>
        <v>0</v>
      </c>
      <c r="K284" s="140" t="n">
        <f aca="false">AP297</f>
        <v>0</v>
      </c>
      <c r="L284" s="139" t="n">
        <f aca="false">AC297</f>
        <v>0</v>
      </c>
      <c r="M284" s="140" t="n">
        <f aca="false">AQ297</f>
        <v>0</v>
      </c>
      <c r="N284" s="139" t="n">
        <f aca="false">AD297</f>
        <v>0</v>
      </c>
      <c r="O284" s="140" t="n">
        <f aca="false">AR297</f>
        <v>0</v>
      </c>
      <c r="P284" s="139" t="n">
        <f aca="false">AE297</f>
        <v>0</v>
      </c>
      <c r="Q284" s="140" t="n">
        <f aca="false">AS297</f>
        <v>0</v>
      </c>
      <c r="R284" s="139" t="n">
        <f aca="false">SUM(AF297:AI297)</f>
        <v>0</v>
      </c>
      <c r="S284" s="140" t="n">
        <f aca="false">SUM(AT297:AW297)</f>
        <v>0</v>
      </c>
      <c r="T284" s="139" t="n">
        <f aca="false">SUM(B284,D284,F284,H284,J284,L284,N284,P284,R284,)</f>
        <v>127</v>
      </c>
      <c r="U284" s="140" t="n">
        <f aca="false">SUM(C284,E284,G284,I284,K284,M284,O284,Q284,S284)</f>
        <v>0</v>
      </c>
      <c r="V284" s="136"/>
      <c r="W284" s="111"/>
      <c r="X284" s="1" t="n">
        <f aca="false">BA109</f>
        <v>2</v>
      </c>
      <c r="Y284" s="1" t="n">
        <f aca="false">BB109</f>
        <v>2</v>
      </c>
      <c r="Z284" s="1" t="n">
        <f aca="false">BC109</f>
        <v>0</v>
      </c>
      <c r="AA284" s="1" t="n">
        <f aca="false">BD109</f>
        <v>0</v>
      </c>
      <c r="AB284" s="1" t="n">
        <f aca="false">BE109</f>
        <v>0</v>
      </c>
      <c r="AC284" s="1" t="n">
        <f aca="false">BF109</f>
        <v>0</v>
      </c>
      <c r="AD284" s="1" t="n">
        <f aca="false">BG109</f>
        <v>0</v>
      </c>
      <c r="AE284" s="1" t="n">
        <f aca="false">BH109</f>
        <v>0</v>
      </c>
      <c r="AF284" s="1" t="n">
        <f aca="false">BI109</f>
        <v>0</v>
      </c>
      <c r="AG284" s="1" t="n">
        <f aca="false">BJ109</f>
        <v>0</v>
      </c>
      <c r="AH284" s="1" t="n">
        <f aca="false">BK109</f>
        <v>0</v>
      </c>
      <c r="AI284" s="1" t="n">
        <f aca="false">BL109</f>
        <v>0</v>
      </c>
      <c r="AL284" s="1" t="n">
        <f aca="false">BN103</f>
        <v>0</v>
      </c>
      <c r="AM284" s="1" t="n">
        <f aca="false">BO103</f>
        <v>0</v>
      </c>
      <c r="AN284" s="1" t="n">
        <f aca="false">BP103</f>
        <v>0</v>
      </c>
      <c r="AO284" s="1" t="n">
        <f aca="false">BQ103</f>
        <v>0</v>
      </c>
      <c r="AP284" s="1" t="n">
        <f aca="false">BR103</f>
        <v>0</v>
      </c>
      <c r="AQ284" s="1" t="n">
        <f aca="false">BS103</f>
        <v>0</v>
      </c>
      <c r="AR284" s="1" t="n">
        <f aca="false">BT103</f>
        <v>0</v>
      </c>
      <c r="AS284" s="1" t="n">
        <f aca="false">BU103</f>
        <v>0</v>
      </c>
      <c r="AT284" s="1" t="n">
        <f aca="false">BV103</f>
        <v>0</v>
      </c>
      <c r="AU284" s="1" t="n">
        <f aca="false">BW103</f>
        <v>0</v>
      </c>
      <c r="AV284" s="1" t="n">
        <f aca="false">BX103</f>
        <v>0</v>
      </c>
      <c r="AW284" s="1" t="n">
        <f aca="false">BY103</f>
        <v>0</v>
      </c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00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</row>
    <row r="285" s="112" customFormat="true" ht="12.75" hidden="false" customHeight="false" outlineLevel="0" collapsed="false">
      <c r="A285" s="132" t="s">
        <v>102</v>
      </c>
      <c r="B285" s="139" t="n">
        <f aca="false">X298</f>
        <v>112</v>
      </c>
      <c r="C285" s="140" t="n">
        <f aca="false">AL298</f>
        <v>3</v>
      </c>
      <c r="D285" s="139" t="n">
        <f aca="false">Y298</f>
        <v>11</v>
      </c>
      <c r="E285" s="140" t="n">
        <f aca="false">AM298</f>
        <v>0</v>
      </c>
      <c r="F285" s="139" t="n">
        <f aca="false">Z298</f>
        <v>1</v>
      </c>
      <c r="G285" s="140" t="n">
        <f aca="false">AN298</f>
        <v>0</v>
      </c>
      <c r="H285" s="139" t="n">
        <f aca="false">AA298</f>
        <v>0</v>
      </c>
      <c r="I285" s="140" t="n">
        <f aca="false">AO298</f>
        <v>0</v>
      </c>
      <c r="J285" s="139" t="n">
        <f aca="false">AB298</f>
        <v>0</v>
      </c>
      <c r="K285" s="140" t="n">
        <f aca="false">AP298</f>
        <v>0</v>
      </c>
      <c r="L285" s="139" t="n">
        <f aca="false">AC298</f>
        <v>0</v>
      </c>
      <c r="M285" s="140" t="n">
        <f aca="false">AQ298</f>
        <v>0</v>
      </c>
      <c r="N285" s="139" t="n">
        <f aca="false">AD298</f>
        <v>0</v>
      </c>
      <c r="O285" s="140" t="n">
        <f aca="false">AR298</f>
        <v>0</v>
      </c>
      <c r="P285" s="139" t="n">
        <f aca="false">AE298</f>
        <v>0</v>
      </c>
      <c r="Q285" s="140" t="n">
        <f aca="false">AS298</f>
        <v>0</v>
      </c>
      <c r="R285" s="139" t="n">
        <f aca="false">SUM(AF298:AI298)</f>
        <v>0</v>
      </c>
      <c r="S285" s="140" t="n">
        <f aca="false">SUM(AT298:AW298)</f>
        <v>0</v>
      </c>
      <c r="T285" s="139" t="n">
        <f aca="false">SUM(B285,D285,F285,H285,J285,L285,N285,P285,R285,)</f>
        <v>124</v>
      </c>
      <c r="U285" s="140" t="n">
        <f aca="false">SUM(C285,E285,G285,I285,K285,M285,O285,Q285,S285)</f>
        <v>3</v>
      </c>
      <c r="V285" s="136"/>
      <c r="W285" s="111"/>
      <c r="X285" s="1" t="n">
        <f aca="false">BA110</f>
        <v>3</v>
      </c>
      <c r="Y285" s="1" t="n">
        <f aca="false">BB110</f>
        <v>2</v>
      </c>
      <c r="Z285" s="1" t="n">
        <f aca="false">BC110</f>
        <v>1</v>
      </c>
      <c r="AA285" s="1" t="n">
        <f aca="false">BD110</f>
        <v>0</v>
      </c>
      <c r="AB285" s="1" t="n">
        <f aca="false">BE110</f>
        <v>0</v>
      </c>
      <c r="AC285" s="1" t="n">
        <f aca="false">BF110</f>
        <v>0</v>
      </c>
      <c r="AD285" s="1" t="n">
        <f aca="false">BG110</f>
        <v>0</v>
      </c>
      <c r="AE285" s="1" t="n">
        <f aca="false">BH110</f>
        <v>0</v>
      </c>
      <c r="AF285" s="1" t="n">
        <f aca="false">BI110</f>
        <v>0</v>
      </c>
      <c r="AG285" s="1" t="n">
        <f aca="false">BJ110</f>
        <v>0</v>
      </c>
      <c r="AH285" s="1" t="n">
        <f aca="false">BK110</f>
        <v>0</v>
      </c>
      <c r="AI285" s="1" t="n">
        <f aca="false">BL110</f>
        <v>0</v>
      </c>
      <c r="AL285" s="1" t="n">
        <f aca="false">BN104</f>
        <v>0</v>
      </c>
      <c r="AM285" s="1" t="n">
        <f aca="false">BO104</f>
        <v>0</v>
      </c>
      <c r="AN285" s="1" t="n">
        <f aca="false">BP104</f>
        <v>0</v>
      </c>
      <c r="AO285" s="1" t="n">
        <f aca="false">BQ104</f>
        <v>0</v>
      </c>
      <c r="AP285" s="1" t="n">
        <f aca="false">BR104</f>
        <v>0</v>
      </c>
      <c r="AQ285" s="1" t="n">
        <f aca="false">BS104</f>
        <v>0</v>
      </c>
      <c r="AR285" s="1" t="n">
        <f aca="false">BT104</f>
        <v>0</v>
      </c>
      <c r="AS285" s="1" t="n">
        <f aca="false">BU104</f>
        <v>0</v>
      </c>
      <c r="AT285" s="1" t="n">
        <f aca="false">BV104</f>
        <v>0</v>
      </c>
      <c r="AU285" s="1" t="n">
        <f aca="false">BW104</f>
        <v>0</v>
      </c>
      <c r="AV285" s="1" t="n">
        <f aca="false">BX104</f>
        <v>0</v>
      </c>
      <c r="AW285" s="1" t="n">
        <f aca="false">BY104</f>
        <v>0</v>
      </c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00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</row>
    <row r="286" s="112" customFormat="true" ht="12.75" hidden="false" customHeight="false" outlineLevel="0" collapsed="false">
      <c r="A286" s="132" t="s">
        <v>103</v>
      </c>
      <c r="B286" s="139" t="n">
        <f aca="false">X299</f>
        <v>103</v>
      </c>
      <c r="C286" s="140" t="n">
        <f aca="false">AL299</f>
        <v>0</v>
      </c>
      <c r="D286" s="139" t="n">
        <f aca="false">Y299</f>
        <v>6</v>
      </c>
      <c r="E286" s="140" t="n">
        <f aca="false">AM299</f>
        <v>0</v>
      </c>
      <c r="F286" s="139" t="n">
        <f aca="false">Z299</f>
        <v>1</v>
      </c>
      <c r="G286" s="140" t="n">
        <f aca="false">AN299</f>
        <v>0</v>
      </c>
      <c r="H286" s="139" t="n">
        <f aca="false">AA299</f>
        <v>0</v>
      </c>
      <c r="I286" s="140" t="n">
        <f aca="false">AO299</f>
        <v>0</v>
      </c>
      <c r="J286" s="139" t="n">
        <f aca="false">AB299</f>
        <v>0</v>
      </c>
      <c r="K286" s="140" t="n">
        <f aca="false">AP299</f>
        <v>0</v>
      </c>
      <c r="L286" s="139" t="n">
        <f aca="false">AC299</f>
        <v>0</v>
      </c>
      <c r="M286" s="140" t="n">
        <f aca="false">AQ299</f>
        <v>0</v>
      </c>
      <c r="N286" s="139" t="n">
        <f aca="false">AD299</f>
        <v>0</v>
      </c>
      <c r="O286" s="140" t="n">
        <f aca="false">AR299</f>
        <v>0</v>
      </c>
      <c r="P286" s="139" t="n">
        <f aca="false">AE299</f>
        <v>0</v>
      </c>
      <c r="Q286" s="140" t="n">
        <f aca="false">AS299</f>
        <v>0</v>
      </c>
      <c r="R286" s="139" t="n">
        <f aca="false">SUM(AF299:AI299)</f>
        <v>0</v>
      </c>
      <c r="S286" s="140" t="n">
        <f aca="false">SUM(AT299:AW299)</f>
        <v>0</v>
      </c>
      <c r="T286" s="139" t="n">
        <f aca="false">SUM(B286,D286,F286,H286,J286,L286,N286,P286,R286,)</f>
        <v>110</v>
      </c>
      <c r="U286" s="140" t="n">
        <f aca="false">SUM(C286,E286,G286,I286,K286,M286,O286,Q286,S286)</f>
        <v>0</v>
      </c>
      <c r="V286" s="136"/>
      <c r="W286" s="111"/>
      <c r="X286" s="1" t="n">
        <f aca="false">BA111</f>
        <v>22</v>
      </c>
      <c r="Y286" s="1" t="n">
        <f aca="false">BB111</f>
        <v>6</v>
      </c>
      <c r="Z286" s="1" t="n">
        <f aca="false">BC111</f>
        <v>1</v>
      </c>
      <c r="AA286" s="1" t="n">
        <f aca="false">BD111</f>
        <v>0</v>
      </c>
      <c r="AB286" s="1" t="n">
        <f aca="false">BE111</f>
        <v>0</v>
      </c>
      <c r="AC286" s="1" t="n">
        <f aca="false">BF111</f>
        <v>0</v>
      </c>
      <c r="AD286" s="1" t="n">
        <f aca="false">BG111</f>
        <v>0</v>
      </c>
      <c r="AE286" s="1" t="n">
        <f aca="false">BH111</f>
        <v>0</v>
      </c>
      <c r="AF286" s="1" t="n">
        <f aca="false">BI111</f>
        <v>0</v>
      </c>
      <c r="AG286" s="1" t="n">
        <f aca="false">BJ111</f>
        <v>0</v>
      </c>
      <c r="AH286" s="1" t="n">
        <f aca="false">BK111</f>
        <v>0</v>
      </c>
      <c r="AI286" s="1" t="n">
        <f aca="false">BL111</f>
        <v>0</v>
      </c>
      <c r="AL286" s="1" t="n">
        <f aca="false">BN105</f>
        <v>1</v>
      </c>
      <c r="AM286" s="1" t="n">
        <f aca="false">BO105</f>
        <v>0</v>
      </c>
      <c r="AN286" s="1" t="n">
        <f aca="false">BP105</f>
        <v>0</v>
      </c>
      <c r="AO286" s="1" t="n">
        <f aca="false">BQ105</f>
        <v>0</v>
      </c>
      <c r="AP286" s="1" t="n">
        <f aca="false">BR105</f>
        <v>0</v>
      </c>
      <c r="AQ286" s="1" t="n">
        <f aca="false">BS105</f>
        <v>0</v>
      </c>
      <c r="AR286" s="1" t="n">
        <f aca="false">BT105</f>
        <v>0</v>
      </c>
      <c r="AS286" s="1" t="n">
        <f aca="false">BU105</f>
        <v>0</v>
      </c>
      <c r="AT286" s="1" t="n">
        <f aca="false">BV105</f>
        <v>0</v>
      </c>
      <c r="AU286" s="1" t="n">
        <f aca="false">BW105</f>
        <v>0</v>
      </c>
      <c r="AV286" s="1" t="n">
        <f aca="false">BX105</f>
        <v>0</v>
      </c>
      <c r="AW286" s="1" t="n">
        <f aca="false">BY105</f>
        <v>0</v>
      </c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00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</row>
    <row r="287" s="112" customFormat="true" ht="12.75" hidden="false" customHeight="false" outlineLevel="0" collapsed="false">
      <c r="A287" s="132" t="s">
        <v>104</v>
      </c>
      <c r="B287" s="139" t="n">
        <f aca="false">X300</f>
        <v>35</v>
      </c>
      <c r="C287" s="140" t="n">
        <f aca="false">AL300</f>
        <v>0</v>
      </c>
      <c r="D287" s="139" t="n">
        <f aca="false">Y300</f>
        <v>8</v>
      </c>
      <c r="E287" s="140" t="n">
        <f aca="false">AM300</f>
        <v>0</v>
      </c>
      <c r="F287" s="139" t="n">
        <f aca="false">Z300</f>
        <v>0</v>
      </c>
      <c r="G287" s="140" t="n">
        <f aca="false">AN300</f>
        <v>0</v>
      </c>
      <c r="H287" s="139" t="n">
        <f aca="false">AA300</f>
        <v>0</v>
      </c>
      <c r="I287" s="140" t="n">
        <f aca="false">AO300</f>
        <v>0</v>
      </c>
      <c r="J287" s="139" t="n">
        <f aca="false">AB300</f>
        <v>0</v>
      </c>
      <c r="K287" s="140" t="n">
        <f aca="false">AP300</f>
        <v>0</v>
      </c>
      <c r="L287" s="139" t="n">
        <f aca="false">AC300</f>
        <v>0</v>
      </c>
      <c r="M287" s="140" t="n">
        <f aca="false">AQ300</f>
        <v>0</v>
      </c>
      <c r="N287" s="139" t="n">
        <f aca="false">AD300</f>
        <v>0</v>
      </c>
      <c r="O287" s="140" t="n">
        <f aca="false">AR300</f>
        <v>0</v>
      </c>
      <c r="P287" s="139" t="n">
        <f aca="false">AE300</f>
        <v>0</v>
      </c>
      <c r="Q287" s="140" t="n">
        <f aca="false">AS300</f>
        <v>0</v>
      </c>
      <c r="R287" s="139" t="n">
        <f aca="false">SUM(AF300:AI300)</f>
        <v>0</v>
      </c>
      <c r="S287" s="140" t="n">
        <f aca="false">SUM(AT300:AW300)</f>
        <v>0</v>
      </c>
      <c r="T287" s="139" t="n">
        <f aca="false">SUM(B287,D287,F287,H287,J287,L287,N287,P287,R287,)</f>
        <v>43</v>
      </c>
      <c r="U287" s="140" t="n">
        <f aca="false">SUM(C287,E287,G287,I287,K287,M287,O287,Q287,S287)</f>
        <v>0</v>
      </c>
      <c r="V287" s="136"/>
      <c r="W287" s="111"/>
      <c r="X287" s="1" t="n">
        <f aca="false">BA112</f>
        <v>93</v>
      </c>
      <c r="Y287" s="1" t="n">
        <f aca="false">BB112</f>
        <v>14</v>
      </c>
      <c r="Z287" s="1" t="n">
        <f aca="false">BC112</f>
        <v>2</v>
      </c>
      <c r="AA287" s="1" t="n">
        <f aca="false">BD112</f>
        <v>0</v>
      </c>
      <c r="AB287" s="1" t="n">
        <f aca="false">BE112</f>
        <v>0</v>
      </c>
      <c r="AC287" s="1" t="n">
        <f aca="false">BF112</f>
        <v>0</v>
      </c>
      <c r="AD287" s="1" t="n">
        <f aca="false">BG112</f>
        <v>0</v>
      </c>
      <c r="AE287" s="1" t="n">
        <f aca="false">BH112</f>
        <v>0</v>
      </c>
      <c r="AF287" s="1" t="n">
        <f aca="false">BI112</f>
        <v>0</v>
      </c>
      <c r="AG287" s="1" t="n">
        <f aca="false">BJ112</f>
        <v>0</v>
      </c>
      <c r="AH287" s="1" t="n">
        <f aca="false">BK112</f>
        <v>0</v>
      </c>
      <c r="AI287" s="1" t="n">
        <f aca="false">BL112</f>
        <v>0</v>
      </c>
      <c r="AL287" s="1" t="n">
        <f aca="false">BN106</f>
        <v>5</v>
      </c>
      <c r="AM287" s="1" t="n">
        <f aca="false">BO106</f>
        <v>0</v>
      </c>
      <c r="AN287" s="1" t="n">
        <f aca="false">BP106</f>
        <v>0</v>
      </c>
      <c r="AO287" s="1" t="n">
        <f aca="false">BQ106</f>
        <v>0</v>
      </c>
      <c r="AP287" s="1" t="n">
        <f aca="false">BR106</f>
        <v>0</v>
      </c>
      <c r="AQ287" s="1" t="n">
        <f aca="false">BS106</f>
        <v>0</v>
      </c>
      <c r="AR287" s="1" t="n">
        <f aca="false">BT106</f>
        <v>0</v>
      </c>
      <c r="AS287" s="1" t="n">
        <f aca="false">BU106</f>
        <v>0</v>
      </c>
      <c r="AT287" s="1" t="n">
        <f aca="false">BV106</f>
        <v>0</v>
      </c>
      <c r="AU287" s="1" t="n">
        <f aca="false">BW106</f>
        <v>0</v>
      </c>
      <c r="AV287" s="1" t="n">
        <f aca="false">BX106</f>
        <v>0</v>
      </c>
      <c r="AW287" s="1" t="n">
        <f aca="false">BY106</f>
        <v>0</v>
      </c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00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</row>
    <row r="288" s="112" customFormat="true" ht="12.75" hidden="false" customHeight="false" outlineLevel="0" collapsed="false">
      <c r="A288" s="132" t="s">
        <v>106</v>
      </c>
      <c r="B288" s="139" t="n">
        <f aca="false">X301</f>
        <v>33</v>
      </c>
      <c r="C288" s="140" t="n">
        <f aca="false">AL301</f>
        <v>1</v>
      </c>
      <c r="D288" s="139" t="n">
        <f aca="false">Y301</f>
        <v>8</v>
      </c>
      <c r="E288" s="140" t="n">
        <f aca="false">AM301</f>
        <v>0</v>
      </c>
      <c r="F288" s="139" t="n">
        <f aca="false">Z301</f>
        <v>2</v>
      </c>
      <c r="G288" s="140" t="n">
        <f aca="false">AN301</f>
        <v>1</v>
      </c>
      <c r="H288" s="139" t="n">
        <f aca="false">AA301</f>
        <v>0</v>
      </c>
      <c r="I288" s="140" t="n">
        <f aca="false">AO301</f>
        <v>0</v>
      </c>
      <c r="J288" s="139" t="n">
        <f aca="false">AB301</f>
        <v>0</v>
      </c>
      <c r="K288" s="140" t="n">
        <f aca="false">AP301</f>
        <v>0</v>
      </c>
      <c r="L288" s="139" t="n">
        <f aca="false">AC301</f>
        <v>0</v>
      </c>
      <c r="M288" s="140" t="n">
        <f aca="false">AQ301</f>
        <v>0</v>
      </c>
      <c r="N288" s="139" t="n">
        <f aca="false">AD301</f>
        <v>0</v>
      </c>
      <c r="O288" s="140" t="n">
        <f aca="false">AR301</f>
        <v>0</v>
      </c>
      <c r="P288" s="139" t="n">
        <f aca="false">AE301</f>
        <v>0</v>
      </c>
      <c r="Q288" s="140" t="n">
        <f aca="false">AS301</f>
        <v>0</v>
      </c>
      <c r="R288" s="139" t="n">
        <f aca="false">SUM(AF301:AI301)</f>
        <v>0</v>
      </c>
      <c r="S288" s="140" t="n">
        <f aca="false">SUM(AT301:AW301)</f>
        <v>0</v>
      </c>
      <c r="T288" s="139" t="n">
        <f aca="false">SUM(B288,D288,F288,H288,J288,L288,N288,P288,R288,)</f>
        <v>43</v>
      </c>
      <c r="U288" s="140" t="n">
        <f aca="false">SUM(C288,E288,G288,I288,K288,M288,O288,Q288,S288)</f>
        <v>2</v>
      </c>
      <c r="V288" s="136"/>
      <c r="W288" s="111"/>
      <c r="X288" s="1" t="n">
        <f aca="false">BA113</f>
        <v>178</v>
      </c>
      <c r="Y288" s="1" t="n">
        <f aca="false">BB113</f>
        <v>35</v>
      </c>
      <c r="Z288" s="1" t="n">
        <f aca="false">BC113</f>
        <v>0</v>
      </c>
      <c r="AA288" s="1" t="n">
        <f aca="false">BD113</f>
        <v>0</v>
      </c>
      <c r="AB288" s="1" t="n">
        <f aca="false">BE113</f>
        <v>0</v>
      </c>
      <c r="AC288" s="1" t="n">
        <f aca="false">BF113</f>
        <v>0</v>
      </c>
      <c r="AD288" s="1" t="n">
        <f aca="false">BG113</f>
        <v>0</v>
      </c>
      <c r="AE288" s="1" t="n">
        <f aca="false">BH113</f>
        <v>0</v>
      </c>
      <c r="AF288" s="1" t="n">
        <f aca="false">BI113</f>
        <v>0</v>
      </c>
      <c r="AG288" s="1" t="n">
        <f aca="false">BJ113</f>
        <v>0</v>
      </c>
      <c r="AH288" s="1" t="n">
        <f aca="false">BK113</f>
        <v>0</v>
      </c>
      <c r="AI288" s="1" t="n">
        <f aca="false">BL113</f>
        <v>0</v>
      </c>
      <c r="AL288" s="1" t="n">
        <f aca="false">BN107</f>
        <v>1</v>
      </c>
      <c r="AM288" s="1" t="n">
        <f aca="false">BO107</f>
        <v>1</v>
      </c>
      <c r="AN288" s="1" t="n">
        <f aca="false">BP107</f>
        <v>0</v>
      </c>
      <c r="AO288" s="1" t="n">
        <f aca="false">BQ107</f>
        <v>0</v>
      </c>
      <c r="AP288" s="1" t="n">
        <f aca="false">BR107</f>
        <v>0</v>
      </c>
      <c r="AQ288" s="1" t="n">
        <f aca="false">BS107</f>
        <v>0</v>
      </c>
      <c r="AR288" s="1" t="n">
        <f aca="false">BT107</f>
        <v>0</v>
      </c>
      <c r="AS288" s="1" t="n">
        <f aca="false">BU107</f>
        <v>0</v>
      </c>
      <c r="AT288" s="1" t="n">
        <f aca="false">BV107</f>
        <v>0</v>
      </c>
      <c r="AU288" s="1" t="n">
        <f aca="false">BW107</f>
        <v>0</v>
      </c>
      <c r="AV288" s="1" t="n">
        <f aca="false">BX107</f>
        <v>0</v>
      </c>
      <c r="AW288" s="1" t="n">
        <f aca="false">BY107</f>
        <v>0</v>
      </c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00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</row>
    <row r="289" s="112" customFormat="true" ht="12.75" hidden="false" customHeight="false" outlineLevel="0" collapsed="false">
      <c r="A289" s="132" t="s">
        <v>107</v>
      </c>
      <c r="B289" s="139" t="n">
        <f aca="false">X302</f>
        <v>10</v>
      </c>
      <c r="C289" s="140" t="n">
        <f aca="false">AL302</f>
        <v>0</v>
      </c>
      <c r="D289" s="139" t="n">
        <f aca="false">Y302</f>
        <v>6</v>
      </c>
      <c r="E289" s="140" t="n">
        <f aca="false">AM302</f>
        <v>1</v>
      </c>
      <c r="F289" s="139" t="n">
        <f aca="false">Z302</f>
        <v>0</v>
      </c>
      <c r="G289" s="140" t="n">
        <f aca="false">AN302</f>
        <v>0</v>
      </c>
      <c r="H289" s="139" t="n">
        <f aca="false">AA302</f>
        <v>0</v>
      </c>
      <c r="I289" s="140" t="n">
        <f aca="false">AO302</f>
        <v>0</v>
      </c>
      <c r="J289" s="139" t="n">
        <f aca="false">AB302</f>
        <v>0</v>
      </c>
      <c r="K289" s="140" t="n">
        <f aca="false">AP302</f>
        <v>0</v>
      </c>
      <c r="L289" s="139" t="n">
        <f aca="false">AC302</f>
        <v>0</v>
      </c>
      <c r="M289" s="140" t="n">
        <f aca="false">AQ302</f>
        <v>0</v>
      </c>
      <c r="N289" s="139" t="n">
        <f aca="false">AD302</f>
        <v>0</v>
      </c>
      <c r="O289" s="140" t="n">
        <f aca="false">AR302</f>
        <v>0</v>
      </c>
      <c r="P289" s="139" t="n">
        <f aca="false">AE302</f>
        <v>0</v>
      </c>
      <c r="Q289" s="140" t="n">
        <f aca="false">AS302</f>
        <v>0</v>
      </c>
      <c r="R289" s="139" t="n">
        <f aca="false">SUM(AF302:AI302)</f>
        <v>0</v>
      </c>
      <c r="S289" s="140" t="n">
        <f aca="false">SUM(AT302:AW302)</f>
        <v>0</v>
      </c>
      <c r="T289" s="139" t="n">
        <f aca="false">SUM(B289,D289,F289,H289,J289,L289,N289,P289,R289,)</f>
        <v>16</v>
      </c>
      <c r="U289" s="140" t="n">
        <f aca="false">SUM(C289,E289,G289,I289,K289,M289,O289,Q289,S289)</f>
        <v>1</v>
      </c>
      <c r="V289" s="136"/>
      <c r="W289" s="111"/>
      <c r="X289" s="1" t="n">
        <f aca="false">BA114</f>
        <v>111</v>
      </c>
      <c r="Y289" s="1" t="n">
        <f aca="false">BB114</f>
        <v>18</v>
      </c>
      <c r="Z289" s="1" t="n">
        <f aca="false">BC114</f>
        <v>0</v>
      </c>
      <c r="AA289" s="1" t="n">
        <f aca="false">BD114</f>
        <v>0</v>
      </c>
      <c r="AB289" s="1" t="n">
        <f aca="false">BE114</f>
        <v>0</v>
      </c>
      <c r="AC289" s="1" t="n">
        <f aca="false">BF114</f>
        <v>0</v>
      </c>
      <c r="AD289" s="1" t="n">
        <f aca="false">BG114</f>
        <v>0</v>
      </c>
      <c r="AE289" s="1" t="n">
        <f aca="false">BH114</f>
        <v>0</v>
      </c>
      <c r="AF289" s="1" t="n">
        <f aca="false">BI114</f>
        <v>0</v>
      </c>
      <c r="AG289" s="1" t="n">
        <f aca="false">BJ114</f>
        <v>0</v>
      </c>
      <c r="AH289" s="1" t="n">
        <f aca="false">BK114</f>
        <v>0</v>
      </c>
      <c r="AI289" s="1" t="n">
        <f aca="false">BL114</f>
        <v>0</v>
      </c>
      <c r="AL289" s="1" t="n">
        <f aca="false">BN108</f>
        <v>5</v>
      </c>
      <c r="AM289" s="1" t="n">
        <f aca="false">BO108</f>
        <v>0</v>
      </c>
      <c r="AN289" s="1" t="n">
        <f aca="false">BP108</f>
        <v>0</v>
      </c>
      <c r="AO289" s="1" t="n">
        <f aca="false">BQ108</f>
        <v>0</v>
      </c>
      <c r="AP289" s="1" t="n">
        <f aca="false">BR108</f>
        <v>0</v>
      </c>
      <c r="AQ289" s="1" t="n">
        <f aca="false">BS108</f>
        <v>0</v>
      </c>
      <c r="AR289" s="1" t="n">
        <f aca="false">BT108</f>
        <v>0</v>
      </c>
      <c r="AS289" s="1" t="n">
        <f aca="false">BU108</f>
        <v>0</v>
      </c>
      <c r="AT289" s="1" t="n">
        <f aca="false">BV108</f>
        <v>0</v>
      </c>
      <c r="AU289" s="1" t="n">
        <f aca="false">BW108</f>
        <v>0</v>
      </c>
      <c r="AV289" s="1" t="n">
        <f aca="false">BX108</f>
        <v>0</v>
      </c>
      <c r="AW289" s="1" t="n">
        <f aca="false">BY108</f>
        <v>0</v>
      </c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00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</row>
    <row r="290" s="112" customFormat="true" ht="12.75" hidden="false" customHeight="false" outlineLevel="0" collapsed="false">
      <c r="A290" s="132" t="s">
        <v>108</v>
      </c>
      <c r="B290" s="139" t="n">
        <f aca="false">X303</f>
        <v>6</v>
      </c>
      <c r="C290" s="140" t="n">
        <f aca="false">AL303</f>
        <v>0</v>
      </c>
      <c r="D290" s="139" t="n">
        <f aca="false">Y303</f>
        <v>8</v>
      </c>
      <c r="E290" s="140" t="n">
        <f aca="false">AM303</f>
        <v>0</v>
      </c>
      <c r="F290" s="139" t="n">
        <f aca="false">Z303</f>
        <v>2</v>
      </c>
      <c r="G290" s="140" t="n">
        <f aca="false">AN303</f>
        <v>0</v>
      </c>
      <c r="H290" s="139" t="n">
        <f aca="false">AA303</f>
        <v>0</v>
      </c>
      <c r="I290" s="140" t="n">
        <f aca="false">AO303</f>
        <v>0</v>
      </c>
      <c r="J290" s="139" t="n">
        <f aca="false">AB303</f>
        <v>0</v>
      </c>
      <c r="K290" s="140" t="n">
        <f aca="false">AP303</f>
        <v>0</v>
      </c>
      <c r="L290" s="139" t="n">
        <f aca="false">AC303</f>
        <v>0</v>
      </c>
      <c r="M290" s="140" t="n">
        <f aca="false">AQ303</f>
        <v>0</v>
      </c>
      <c r="N290" s="139" t="n">
        <f aca="false">AD303</f>
        <v>0</v>
      </c>
      <c r="O290" s="140" t="n">
        <f aca="false">AR303</f>
        <v>0</v>
      </c>
      <c r="P290" s="139" t="n">
        <f aca="false">AE303</f>
        <v>0</v>
      </c>
      <c r="Q290" s="140" t="n">
        <f aca="false">AS303</f>
        <v>0</v>
      </c>
      <c r="R290" s="139" t="n">
        <f aca="false">SUM(AF303:AI303)</f>
        <v>0</v>
      </c>
      <c r="S290" s="140" t="n">
        <f aca="false">SUM(AT303:AW303)</f>
        <v>0</v>
      </c>
      <c r="T290" s="139" t="n">
        <f aca="false">SUM(B290,D290,F290,H290,J290,L290,N290,P290,R290,)</f>
        <v>16</v>
      </c>
      <c r="U290" s="140" t="n">
        <f aca="false">SUM(C290,E290,G290,I290,K290,M290,O290,Q290,S290)</f>
        <v>0</v>
      </c>
      <c r="V290" s="136"/>
      <c r="W290" s="111"/>
      <c r="X290" s="1" t="n">
        <f aca="false">BA115</f>
        <v>118</v>
      </c>
      <c r="Y290" s="1" t="n">
        <f aca="false">BB115</f>
        <v>16</v>
      </c>
      <c r="Z290" s="1" t="n">
        <f aca="false">BC115</f>
        <v>2</v>
      </c>
      <c r="AA290" s="1" t="n">
        <f aca="false">BD115</f>
        <v>0</v>
      </c>
      <c r="AB290" s="1" t="n">
        <f aca="false">BE115</f>
        <v>0</v>
      </c>
      <c r="AC290" s="1" t="n">
        <f aca="false">BF115</f>
        <v>0</v>
      </c>
      <c r="AD290" s="1" t="n">
        <f aca="false">BG115</f>
        <v>0</v>
      </c>
      <c r="AE290" s="1" t="n">
        <f aca="false">BH115</f>
        <v>0</v>
      </c>
      <c r="AF290" s="1" t="n">
        <f aca="false">BI115</f>
        <v>0</v>
      </c>
      <c r="AG290" s="1" t="n">
        <f aca="false">BJ115</f>
        <v>0</v>
      </c>
      <c r="AH290" s="1" t="n">
        <f aca="false">BK115</f>
        <v>0</v>
      </c>
      <c r="AI290" s="1" t="n">
        <f aca="false">BL115</f>
        <v>0</v>
      </c>
      <c r="AL290" s="1" t="n">
        <f aca="false">BN109</f>
        <v>4</v>
      </c>
      <c r="AM290" s="1" t="n">
        <f aca="false">BO109</f>
        <v>1</v>
      </c>
      <c r="AN290" s="1" t="n">
        <f aca="false">BP109</f>
        <v>0</v>
      </c>
      <c r="AO290" s="1" t="n">
        <f aca="false">BQ109</f>
        <v>0</v>
      </c>
      <c r="AP290" s="1" t="n">
        <f aca="false">BR109</f>
        <v>0</v>
      </c>
      <c r="AQ290" s="1" t="n">
        <f aca="false">BS109</f>
        <v>0</v>
      </c>
      <c r="AR290" s="1" t="n">
        <f aca="false">BT109</f>
        <v>0</v>
      </c>
      <c r="AS290" s="1" t="n">
        <f aca="false">BU109</f>
        <v>0</v>
      </c>
      <c r="AT290" s="1" t="n">
        <f aca="false">BV109</f>
        <v>0</v>
      </c>
      <c r="AU290" s="1" t="n">
        <f aca="false">BW109</f>
        <v>0</v>
      </c>
      <c r="AV290" s="1" t="n">
        <f aca="false">BX109</f>
        <v>0</v>
      </c>
      <c r="AW290" s="1" t="n">
        <f aca="false">BY109</f>
        <v>0</v>
      </c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00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</row>
    <row r="291" s="112" customFormat="true" ht="13.15" hidden="false" customHeight="false" outlineLevel="0" collapsed="false">
      <c r="A291" s="128" t="s">
        <v>109</v>
      </c>
      <c r="B291" s="139" t="n">
        <f aca="false">X304</f>
        <v>10</v>
      </c>
      <c r="C291" s="140" t="n">
        <f aca="false">AL304</f>
        <v>0</v>
      </c>
      <c r="D291" s="139" t="n">
        <f aca="false">Y304</f>
        <v>2</v>
      </c>
      <c r="E291" s="140" t="n">
        <f aca="false">AM304</f>
        <v>0</v>
      </c>
      <c r="F291" s="139" t="n">
        <f aca="false">Z304</f>
        <v>1</v>
      </c>
      <c r="G291" s="140" t="n">
        <f aca="false">AN304</f>
        <v>0</v>
      </c>
      <c r="H291" s="139" t="n">
        <f aca="false">AA304</f>
        <v>0</v>
      </c>
      <c r="I291" s="140" t="n">
        <f aca="false">AO304</f>
        <v>0</v>
      </c>
      <c r="J291" s="139" t="n">
        <f aca="false">AB304</f>
        <v>0</v>
      </c>
      <c r="K291" s="140" t="n">
        <f aca="false">AP304</f>
        <v>0</v>
      </c>
      <c r="L291" s="139" t="n">
        <f aca="false">AC304</f>
        <v>0</v>
      </c>
      <c r="M291" s="140" t="n">
        <f aca="false">AQ304</f>
        <v>0</v>
      </c>
      <c r="N291" s="139" t="n">
        <f aca="false">AD304</f>
        <v>0</v>
      </c>
      <c r="O291" s="140" t="n">
        <f aca="false">AR304</f>
        <v>0</v>
      </c>
      <c r="P291" s="139" t="n">
        <f aca="false">AE304</f>
        <v>0</v>
      </c>
      <c r="Q291" s="140" t="n">
        <f aca="false">AS304</f>
        <v>0</v>
      </c>
      <c r="R291" s="139" t="n">
        <f aca="false">SUM(AF304:AI304)</f>
        <v>0</v>
      </c>
      <c r="S291" s="140" t="n">
        <f aca="false">SUM(AT304:AW304)</f>
        <v>0</v>
      </c>
      <c r="T291" s="139" t="n">
        <f aca="false">SUM(B291,D291,F291,H291,J291,L291,N291,P291,R291,)</f>
        <v>13</v>
      </c>
      <c r="U291" s="140" t="n">
        <f aca="false">SUM(C291,E291,G291,I291,K291,M291,O291,Q291,S291)</f>
        <v>0</v>
      </c>
      <c r="V291" s="136"/>
      <c r="W291" s="111"/>
      <c r="X291" s="1" t="n">
        <f aca="false">BA116</f>
        <v>88</v>
      </c>
      <c r="Y291" s="1" t="n">
        <f aca="false">BB116</f>
        <v>17</v>
      </c>
      <c r="Z291" s="1" t="n">
        <f aca="false">BC116</f>
        <v>1</v>
      </c>
      <c r="AA291" s="1" t="n">
        <f aca="false">BD116</f>
        <v>0</v>
      </c>
      <c r="AB291" s="1" t="n">
        <f aca="false">BE116</f>
        <v>0</v>
      </c>
      <c r="AC291" s="1" t="n">
        <f aca="false">BF116</f>
        <v>0</v>
      </c>
      <c r="AD291" s="1" t="n">
        <f aca="false">BG116</f>
        <v>0</v>
      </c>
      <c r="AE291" s="1" t="n">
        <f aca="false">BH116</f>
        <v>0</v>
      </c>
      <c r="AF291" s="1" t="n">
        <f aca="false">BI116</f>
        <v>0</v>
      </c>
      <c r="AG291" s="1" t="n">
        <f aca="false">BJ116</f>
        <v>0</v>
      </c>
      <c r="AH291" s="1" t="n">
        <f aca="false">BK116</f>
        <v>0</v>
      </c>
      <c r="AI291" s="1" t="n">
        <f aca="false">BL116</f>
        <v>0</v>
      </c>
      <c r="AL291" s="1" t="n">
        <f aca="false">BN110</f>
        <v>4</v>
      </c>
      <c r="AM291" s="1" t="n">
        <f aca="false">BO110</f>
        <v>0</v>
      </c>
      <c r="AN291" s="1" t="n">
        <f aca="false">BP110</f>
        <v>0</v>
      </c>
      <c r="AO291" s="1" t="n">
        <f aca="false">BQ110</f>
        <v>0</v>
      </c>
      <c r="AP291" s="1" t="n">
        <f aca="false">BR110</f>
        <v>0</v>
      </c>
      <c r="AQ291" s="1" t="n">
        <f aca="false">BS110</f>
        <v>0</v>
      </c>
      <c r="AR291" s="1" t="n">
        <f aca="false">BT110</f>
        <v>0</v>
      </c>
      <c r="AS291" s="1" t="n">
        <f aca="false">BU110</f>
        <v>0</v>
      </c>
      <c r="AT291" s="1" t="n">
        <f aca="false">BV110</f>
        <v>0</v>
      </c>
      <c r="AU291" s="1" t="n">
        <f aca="false">BW110</f>
        <v>0</v>
      </c>
      <c r="AV291" s="1" t="n">
        <f aca="false">BX110</f>
        <v>0</v>
      </c>
      <c r="AW291" s="1" t="n">
        <f aca="false">BY110</f>
        <v>0</v>
      </c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00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</row>
    <row r="292" s="112" customFormat="true" ht="13.5" hidden="false" customHeight="false" outlineLevel="0" collapsed="false">
      <c r="A292" s="133" t="s">
        <v>110</v>
      </c>
      <c r="B292" s="142" t="n">
        <f aca="false">SUM(B268:B291)</f>
        <v>1353</v>
      </c>
      <c r="C292" s="143" t="n">
        <f aca="false">SUM(C268:C291)</f>
        <v>34</v>
      </c>
      <c r="D292" s="142" t="n">
        <f aca="false">SUM(D268:D291)</f>
        <v>215</v>
      </c>
      <c r="E292" s="143" t="n">
        <f aca="false">SUM(E268:E291)</f>
        <v>4</v>
      </c>
      <c r="F292" s="142" t="n">
        <f aca="false">SUM(F268:F291)</f>
        <v>20</v>
      </c>
      <c r="G292" s="143" t="n">
        <f aca="false">SUM(G268:G291)</f>
        <v>1</v>
      </c>
      <c r="H292" s="142" t="n">
        <f aca="false">SUM(H268:H291)</f>
        <v>0</v>
      </c>
      <c r="I292" s="143" t="n">
        <f aca="false">SUM(I268:I291)</f>
        <v>0</v>
      </c>
      <c r="J292" s="142" t="n">
        <f aca="false">SUM(J268:J291)</f>
        <v>2</v>
      </c>
      <c r="K292" s="143" t="n">
        <f aca="false">SUM(K268:K291)</f>
        <v>0</v>
      </c>
      <c r="L292" s="142" t="n">
        <f aca="false">SUM(L268:L291)</f>
        <v>0</v>
      </c>
      <c r="M292" s="143" t="n">
        <f aca="false">SUM(M268:M291)</f>
        <v>0</v>
      </c>
      <c r="N292" s="142" t="n">
        <f aca="false">SUM(N268:N291)</f>
        <v>0</v>
      </c>
      <c r="O292" s="143" t="n">
        <f aca="false">SUM(O268:O291)</f>
        <v>0</v>
      </c>
      <c r="P292" s="142" t="n">
        <f aca="false">SUM(P268:P291)</f>
        <v>0</v>
      </c>
      <c r="Q292" s="143" t="n">
        <f aca="false">SUM(Q268:Q291)</f>
        <v>0</v>
      </c>
      <c r="R292" s="142" t="n">
        <f aca="false">SUM(R268:R291)</f>
        <v>0</v>
      </c>
      <c r="S292" s="143" t="n">
        <f aca="false">SUM(S268:S291)</f>
        <v>0</v>
      </c>
      <c r="T292" s="142" t="n">
        <f aca="false">SUM(T268:T291)</f>
        <v>1590</v>
      </c>
      <c r="U292" s="143" t="n">
        <f aca="false">SUM(U268:U291)</f>
        <v>39</v>
      </c>
      <c r="V292" s="136"/>
      <c r="W292" s="111"/>
      <c r="X292" s="1" t="n">
        <f aca="false">BA117</f>
        <v>71</v>
      </c>
      <c r="Y292" s="1" t="n">
        <f aca="false">BB117</f>
        <v>7</v>
      </c>
      <c r="Z292" s="1" t="n">
        <f aca="false">BC117</f>
        <v>5</v>
      </c>
      <c r="AA292" s="1" t="n">
        <f aca="false">BD117</f>
        <v>0</v>
      </c>
      <c r="AB292" s="1" t="n">
        <f aca="false">BE117</f>
        <v>2</v>
      </c>
      <c r="AC292" s="1" t="n">
        <f aca="false">BF117</f>
        <v>0</v>
      </c>
      <c r="AD292" s="1" t="n">
        <f aca="false">BG117</f>
        <v>0</v>
      </c>
      <c r="AE292" s="1" t="n">
        <f aca="false">BH117</f>
        <v>0</v>
      </c>
      <c r="AF292" s="1" t="n">
        <f aca="false">BI117</f>
        <v>0</v>
      </c>
      <c r="AG292" s="1" t="n">
        <f aca="false">BJ117</f>
        <v>0</v>
      </c>
      <c r="AH292" s="1" t="n">
        <f aca="false">BK117</f>
        <v>0</v>
      </c>
      <c r="AI292" s="1" t="n">
        <f aca="false">BL117</f>
        <v>0</v>
      </c>
      <c r="AL292" s="1" t="n">
        <f aca="false">BN111</f>
        <v>3</v>
      </c>
      <c r="AM292" s="1" t="n">
        <f aca="false">BO111</f>
        <v>0</v>
      </c>
      <c r="AN292" s="1" t="n">
        <f aca="false">BP111</f>
        <v>0</v>
      </c>
      <c r="AO292" s="1" t="n">
        <f aca="false">BQ111</f>
        <v>0</v>
      </c>
      <c r="AP292" s="1" t="n">
        <f aca="false">BR111</f>
        <v>0</v>
      </c>
      <c r="AQ292" s="1" t="n">
        <f aca="false">BS111</f>
        <v>0</v>
      </c>
      <c r="AR292" s="1" t="n">
        <f aca="false">BT111</f>
        <v>0</v>
      </c>
      <c r="AS292" s="1" t="n">
        <f aca="false">BU111</f>
        <v>0</v>
      </c>
      <c r="AT292" s="1" t="n">
        <f aca="false">BV111</f>
        <v>0</v>
      </c>
      <c r="AU292" s="1" t="n">
        <f aca="false">BW111</f>
        <v>0</v>
      </c>
      <c r="AV292" s="1" t="n">
        <f aca="false">BX111</f>
        <v>0</v>
      </c>
      <c r="AW292" s="1" t="n">
        <f aca="false">BY111</f>
        <v>0</v>
      </c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00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</row>
    <row r="293" s="112" customFormat="true" ht="13.15" hidden="false" customHeight="false" outlineLevel="0" collapsed="false">
      <c r="A293" s="132" t="s">
        <v>41</v>
      </c>
      <c r="B293" s="145" t="n">
        <f aca="false">B292/T292</f>
        <v>0.850943396226415</v>
      </c>
      <c r="C293" s="146" t="n">
        <f aca="false">C292/T292</f>
        <v>0.0213836477987421</v>
      </c>
      <c r="D293" s="145" t="n">
        <f aca="false">D292/T292</f>
        <v>0.135220125786164</v>
      </c>
      <c r="E293" s="146" t="n">
        <f aca="false">E292/T292</f>
        <v>0.00251572327044025</v>
      </c>
      <c r="F293" s="145" t="n">
        <f aca="false">F292/T292</f>
        <v>0.0125786163522013</v>
      </c>
      <c r="G293" s="146" t="n">
        <f aca="false">G292/T292</f>
        <v>0.000628930817610063</v>
      </c>
      <c r="H293" s="145" t="n">
        <f aca="false">H292/T292</f>
        <v>0</v>
      </c>
      <c r="I293" s="146" t="n">
        <f aca="false">I292/T292</f>
        <v>0</v>
      </c>
      <c r="J293" s="145" t="n">
        <f aca="false">J292/T292</f>
        <v>0.00125786163522013</v>
      </c>
      <c r="K293" s="146" t="n">
        <f aca="false">K292/T292</f>
        <v>0</v>
      </c>
      <c r="L293" s="145" t="n">
        <f aca="false">L292/T292</f>
        <v>0</v>
      </c>
      <c r="M293" s="146" t="n">
        <f aca="false">M292/T292</f>
        <v>0</v>
      </c>
      <c r="N293" s="145" t="n">
        <f aca="false">N292/T292</f>
        <v>0</v>
      </c>
      <c r="O293" s="146" t="n">
        <f aca="false">O292/T292</f>
        <v>0</v>
      </c>
      <c r="P293" s="145" t="n">
        <f aca="false">P292/T292</f>
        <v>0</v>
      </c>
      <c r="Q293" s="146" t="n">
        <f aca="false">Q292/T292</f>
        <v>0</v>
      </c>
      <c r="R293" s="145" t="n">
        <f aca="false">R292/T292</f>
        <v>0</v>
      </c>
      <c r="S293" s="146" t="n">
        <f aca="false">S292/T292</f>
        <v>0</v>
      </c>
      <c r="T293" s="145" t="n">
        <f aca="false">100%</f>
        <v>1</v>
      </c>
      <c r="U293" s="146" t="n">
        <f aca="false">U292/T292</f>
        <v>0.0245283018867925</v>
      </c>
      <c r="V293" s="136"/>
      <c r="W293" s="11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00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</row>
    <row r="294" s="112" customFormat="true" ht="12.75" hidden="false" customHeight="false" outlineLevel="0" collapsed="false">
      <c r="A294" s="132" t="s">
        <v>111</v>
      </c>
      <c r="B294" s="147" t="n">
        <f aca="false">SUM(B274:B288)</f>
        <v>1315</v>
      </c>
      <c r="C294" s="148" t="n">
        <f aca="false">SUM(C274:C288)</f>
        <v>34</v>
      </c>
      <c r="D294" s="147" t="n">
        <f aca="false">SUM(D274:D288)</f>
        <v>195</v>
      </c>
      <c r="E294" s="148" t="n">
        <f aca="false">SUM(E274:E288)</f>
        <v>3</v>
      </c>
      <c r="F294" s="147" t="n">
        <f aca="false">SUM(F274:F288)</f>
        <v>16</v>
      </c>
      <c r="G294" s="148" t="n">
        <f aca="false">SUM(G274:G288)</f>
        <v>1</v>
      </c>
      <c r="H294" s="147" t="n">
        <f aca="false">SUM(H274:H288)</f>
        <v>0</v>
      </c>
      <c r="I294" s="148" t="n">
        <f aca="false">SUM(I274:I288)</f>
        <v>0</v>
      </c>
      <c r="J294" s="147" t="n">
        <f aca="false">SUM(J274:J288)</f>
        <v>2</v>
      </c>
      <c r="K294" s="148" t="n">
        <f aca="false">SUM(K274:K288)</f>
        <v>0</v>
      </c>
      <c r="L294" s="147" t="n">
        <f aca="false">SUM(L274:L288)</f>
        <v>0</v>
      </c>
      <c r="M294" s="148" t="n">
        <f aca="false">SUM(M274:M288)</f>
        <v>0</v>
      </c>
      <c r="N294" s="147" t="n">
        <f aca="false">SUM(N274:N288)</f>
        <v>0</v>
      </c>
      <c r="O294" s="148" t="n">
        <f aca="false">SUM(O274:O288)</f>
        <v>0</v>
      </c>
      <c r="P294" s="147" t="n">
        <f aca="false">SUM(P274:P288)</f>
        <v>0</v>
      </c>
      <c r="Q294" s="148" t="n">
        <f aca="false">SUM(Q274:Q288)</f>
        <v>0</v>
      </c>
      <c r="R294" s="147" t="n">
        <f aca="false">SUM(R274:R288)</f>
        <v>0</v>
      </c>
      <c r="S294" s="148" t="n">
        <f aca="false">SUM(S274:S288)</f>
        <v>0</v>
      </c>
      <c r="T294" s="147" t="n">
        <f aca="false">SUM(T274:T288)</f>
        <v>1528</v>
      </c>
      <c r="U294" s="148" t="n">
        <f aca="false">SUM(U274:U288)</f>
        <v>38</v>
      </c>
      <c r="V294" s="136"/>
      <c r="W294" s="111"/>
      <c r="X294" s="1" t="n">
        <f aca="false">BA118</f>
        <v>57</v>
      </c>
      <c r="Y294" s="1" t="n">
        <f aca="false">BB118</f>
        <v>14</v>
      </c>
      <c r="Z294" s="1" t="n">
        <f aca="false">BC118</f>
        <v>0</v>
      </c>
      <c r="AA294" s="1" t="n">
        <f aca="false">BD118</f>
        <v>0</v>
      </c>
      <c r="AB294" s="1" t="n">
        <f aca="false">BE118</f>
        <v>0</v>
      </c>
      <c r="AC294" s="1" t="n">
        <f aca="false">BF118</f>
        <v>0</v>
      </c>
      <c r="AD294" s="1" t="n">
        <f aca="false">BG118</f>
        <v>0</v>
      </c>
      <c r="AE294" s="1" t="n">
        <f aca="false">BH118</f>
        <v>0</v>
      </c>
      <c r="AF294" s="1" t="n">
        <f aca="false">BI118</f>
        <v>0</v>
      </c>
      <c r="AG294" s="1" t="n">
        <f aca="false">BJ118</f>
        <v>0</v>
      </c>
      <c r="AH294" s="1" t="n">
        <f aca="false">BK118</f>
        <v>0</v>
      </c>
      <c r="AI294" s="1" t="n">
        <f aca="false">BL118</f>
        <v>0</v>
      </c>
      <c r="AL294" s="1" t="n">
        <f aca="false">BN112</f>
        <v>1</v>
      </c>
      <c r="AM294" s="1" t="n">
        <f aca="false">BO112</f>
        <v>1</v>
      </c>
      <c r="AN294" s="1" t="n">
        <f aca="false">BP112</f>
        <v>0</v>
      </c>
      <c r="AO294" s="1" t="n">
        <f aca="false">BQ112</f>
        <v>0</v>
      </c>
      <c r="AP294" s="1" t="n">
        <f aca="false">BR112</f>
        <v>0</v>
      </c>
      <c r="AQ294" s="1" t="n">
        <f aca="false">BS112</f>
        <v>0</v>
      </c>
      <c r="AR294" s="1" t="n">
        <f aca="false">BT112</f>
        <v>0</v>
      </c>
      <c r="AS294" s="1" t="n">
        <f aca="false">BU112</f>
        <v>0</v>
      </c>
      <c r="AT294" s="1" t="n">
        <f aca="false">BV112</f>
        <v>0</v>
      </c>
      <c r="AU294" s="1" t="n">
        <f aca="false">BW112</f>
        <v>0</v>
      </c>
      <c r="AV294" s="1" t="n">
        <f aca="false">BX112</f>
        <v>0</v>
      </c>
      <c r="AW294" s="1" t="n">
        <f aca="false">BY112</f>
        <v>0</v>
      </c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00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</row>
    <row r="295" s="112" customFormat="true" ht="13.15" hidden="false" customHeight="false" outlineLevel="0" collapsed="false">
      <c r="A295" s="128" t="s">
        <v>112</v>
      </c>
      <c r="B295" s="150" t="n">
        <f aca="false">B292-B294</f>
        <v>38</v>
      </c>
      <c r="C295" s="151" t="n">
        <f aca="false">C292-C294</f>
        <v>0</v>
      </c>
      <c r="D295" s="150" t="n">
        <f aca="false">D292-D294</f>
        <v>20</v>
      </c>
      <c r="E295" s="151" t="n">
        <f aca="false">E292-E294</f>
        <v>1</v>
      </c>
      <c r="F295" s="150" t="n">
        <f aca="false">F292-F294</f>
        <v>4</v>
      </c>
      <c r="G295" s="151" t="n">
        <f aca="false">G292-G294</f>
        <v>0</v>
      </c>
      <c r="H295" s="150" t="n">
        <f aca="false">H292-H294</f>
        <v>0</v>
      </c>
      <c r="I295" s="151" t="n">
        <f aca="false">I292-I294</f>
        <v>0</v>
      </c>
      <c r="J295" s="150" t="n">
        <f aca="false">J292-J294</f>
        <v>0</v>
      </c>
      <c r="K295" s="151" t="n">
        <f aca="false">K292-K294</f>
        <v>0</v>
      </c>
      <c r="L295" s="150" t="n">
        <f aca="false">L292-L294</f>
        <v>0</v>
      </c>
      <c r="M295" s="151" t="n">
        <f aca="false">M292-M294</f>
        <v>0</v>
      </c>
      <c r="N295" s="150" t="n">
        <f aca="false">N292-N294</f>
        <v>0</v>
      </c>
      <c r="O295" s="151" t="n">
        <f aca="false">O292-O294</f>
        <v>0</v>
      </c>
      <c r="P295" s="150" t="n">
        <f aca="false">P292-P294</f>
        <v>0</v>
      </c>
      <c r="Q295" s="151" t="n">
        <f aca="false">Q292-Q294</f>
        <v>0</v>
      </c>
      <c r="R295" s="150" t="n">
        <f aca="false">R292-R294</f>
        <v>0</v>
      </c>
      <c r="S295" s="151" t="n">
        <f aca="false">S292-S294</f>
        <v>0</v>
      </c>
      <c r="T295" s="150" t="n">
        <f aca="false">T292-T294</f>
        <v>62</v>
      </c>
      <c r="U295" s="151" t="n">
        <f aca="false">U292-U294</f>
        <v>1</v>
      </c>
      <c r="V295" s="136"/>
      <c r="W295" s="111"/>
      <c r="X295" s="1" t="n">
        <f aca="false">BA119</f>
        <v>88</v>
      </c>
      <c r="Y295" s="1" t="n">
        <f aca="false">BB119</f>
        <v>8</v>
      </c>
      <c r="Z295" s="1" t="n">
        <f aca="false">BC119</f>
        <v>0</v>
      </c>
      <c r="AA295" s="1" t="n">
        <f aca="false">BD119</f>
        <v>0</v>
      </c>
      <c r="AB295" s="1" t="n">
        <f aca="false">BE119</f>
        <v>0</v>
      </c>
      <c r="AC295" s="1" t="n">
        <f aca="false">BF119</f>
        <v>0</v>
      </c>
      <c r="AD295" s="1" t="n">
        <f aca="false">BG119</f>
        <v>0</v>
      </c>
      <c r="AE295" s="1" t="n">
        <f aca="false">BH119</f>
        <v>0</v>
      </c>
      <c r="AF295" s="1" t="n">
        <f aca="false">BI119</f>
        <v>0</v>
      </c>
      <c r="AG295" s="1" t="n">
        <f aca="false">BJ119</f>
        <v>0</v>
      </c>
      <c r="AH295" s="1" t="n">
        <f aca="false">BK119</f>
        <v>0</v>
      </c>
      <c r="AI295" s="1" t="n">
        <f aca="false">BL119</f>
        <v>0</v>
      </c>
      <c r="AL295" s="1" t="n">
        <f aca="false">BN113</f>
        <v>2</v>
      </c>
      <c r="AM295" s="1" t="n">
        <f aca="false">BO113</f>
        <v>0</v>
      </c>
      <c r="AN295" s="1" t="n">
        <f aca="false">BP113</f>
        <v>0</v>
      </c>
      <c r="AO295" s="1" t="n">
        <f aca="false">BQ113</f>
        <v>0</v>
      </c>
      <c r="AP295" s="1" t="n">
        <f aca="false">BR113</f>
        <v>0</v>
      </c>
      <c r="AQ295" s="1" t="n">
        <f aca="false">BS113</f>
        <v>0</v>
      </c>
      <c r="AR295" s="1" t="n">
        <f aca="false">BT113</f>
        <v>0</v>
      </c>
      <c r="AS295" s="1" t="n">
        <f aca="false">BU113</f>
        <v>0</v>
      </c>
      <c r="AT295" s="1" t="n">
        <f aca="false">BV113</f>
        <v>0</v>
      </c>
      <c r="AU295" s="1" t="n">
        <f aca="false">BW113</f>
        <v>0</v>
      </c>
      <c r="AV295" s="1" t="n">
        <f aca="false">BX113</f>
        <v>0</v>
      </c>
      <c r="AW295" s="1" t="n">
        <f aca="false">BY113</f>
        <v>0</v>
      </c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00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</row>
    <row r="296" s="112" customFormat="true" ht="13.9" hidden="false" customHeight="false" outlineLevel="0" collapsed="false">
      <c r="A296" s="153" t="s">
        <v>113</v>
      </c>
      <c r="B296" s="153"/>
      <c r="C296" s="153"/>
      <c r="D296" s="153"/>
      <c r="E296" s="153"/>
      <c r="F296" s="153"/>
      <c r="G296" s="153"/>
      <c r="H296" s="154" t="s">
        <v>114</v>
      </c>
      <c r="I296" s="159" t="n">
        <f aca="false">T292-U292</f>
        <v>1551</v>
      </c>
      <c r="J296" s="159"/>
      <c r="K296" s="162"/>
      <c r="L296" s="163" t="s">
        <v>115</v>
      </c>
      <c r="M296" s="271" t="n">
        <f aca="false">U292</f>
        <v>39</v>
      </c>
      <c r="N296" s="159"/>
      <c r="O296" s="160"/>
      <c r="P296" s="161"/>
      <c r="Q296" s="162"/>
      <c r="R296" s="163" t="s">
        <v>116</v>
      </c>
      <c r="S296" s="163"/>
      <c r="T296" s="164" t="n">
        <f aca="false">I296+M296*2</f>
        <v>1629</v>
      </c>
      <c r="U296" s="164"/>
      <c r="V296" s="136"/>
      <c r="W296" s="111"/>
      <c r="X296" s="1" t="n">
        <f aca="false">BA120</f>
        <v>94</v>
      </c>
      <c r="Y296" s="1" t="n">
        <f aca="false">BB120</f>
        <v>12</v>
      </c>
      <c r="Z296" s="1" t="n">
        <f aca="false">BC120</f>
        <v>1</v>
      </c>
      <c r="AA296" s="1" t="n">
        <f aca="false">BD120</f>
        <v>0</v>
      </c>
      <c r="AB296" s="1" t="n">
        <f aca="false">BE120</f>
        <v>0</v>
      </c>
      <c r="AC296" s="1" t="n">
        <f aca="false">BF120</f>
        <v>0</v>
      </c>
      <c r="AD296" s="1" t="n">
        <f aca="false">BG120</f>
        <v>0</v>
      </c>
      <c r="AE296" s="1" t="n">
        <f aca="false">BH120</f>
        <v>0</v>
      </c>
      <c r="AF296" s="1" t="n">
        <f aca="false">BI120</f>
        <v>0</v>
      </c>
      <c r="AG296" s="1" t="n">
        <f aca="false">BJ120</f>
        <v>0</v>
      </c>
      <c r="AH296" s="1" t="n">
        <f aca="false">BK120</f>
        <v>0</v>
      </c>
      <c r="AI296" s="1" t="n">
        <f aca="false">BL120</f>
        <v>0</v>
      </c>
      <c r="AL296" s="1" t="n">
        <f aca="false">BN114</f>
        <v>4</v>
      </c>
      <c r="AM296" s="1" t="n">
        <f aca="false">BO114</f>
        <v>0</v>
      </c>
      <c r="AN296" s="1" t="n">
        <f aca="false">BP114</f>
        <v>0</v>
      </c>
      <c r="AO296" s="1" t="n">
        <f aca="false">BQ114</f>
        <v>0</v>
      </c>
      <c r="AP296" s="1" t="n">
        <f aca="false">BR114</f>
        <v>0</v>
      </c>
      <c r="AQ296" s="1" t="n">
        <f aca="false">BS114</f>
        <v>0</v>
      </c>
      <c r="AR296" s="1" t="n">
        <f aca="false">BT114</f>
        <v>0</v>
      </c>
      <c r="AS296" s="1" t="n">
        <f aca="false">BU114</f>
        <v>0</v>
      </c>
      <c r="AT296" s="1" t="n">
        <f aca="false">BV114</f>
        <v>0</v>
      </c>
      <c r="AU296" s="1" t="n">
        <f aca="false">BW114</f>
        <v>0</v>
      </c>
      <c r="AV296" s="1" t="n">
        <f aca="false">BX114</f>
        <v>0</v>
      </c>
      <c r="AW296" s="1" t="n">
        <f aca="false">BY114</f>
        <v>0</v>
      </c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00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</row>
    <row r="297" s="112" customFormat="true" ht="13.15" hidden="false" customHeight="false" outlineLevel="0" collapsed="false">
      <c r="A297" s="272" t="s">
        <v>117</v>
      </c>
      <c r="B297" s="273"/>
      <c r="C297" s="273"/>
      <c r="D297" s="274" t="s">
        <v>118</v>
      </c>
      <c r="E297" s="275" t="n">
        <f aca="false">(B292*15+D292*35+F292*45+H292*55+J292*65+L292*75+N292*85+P292*95+R292*125)/T292</f>
        <v>18.1446540880503</v>
      </c>
      <c r="F297" s="272" t="s">
        <v>119</v>
      </c>
      <c r="G297" s="276"/>
      <c r="H297" s="274" t="s">
        <v>120</v>
      </c>
      <c r="I297" s="275" t="n">
        <f aca="false">(C292*15+E292*35+G292*45+I292*55+K292*65+M292*75+O292*85+Q292*95+S292*125)/U292</f>
        <v>17.8205128205128</v>
      </c>
      <c r="J297" s="272" t="s">
        <v>119</v>
      </c>
      <c r="K297" s="111"/>
      <c r="N297" s="171"/>
      <c r="O297" s="172"/>
      <c r="P297" s="172"/>
      <c r="Q297" s="172"/>
      <c r="R297" s="171"/>
      <c r="S297" s="171"/>
      <c r="T297" s="171"/>
      <c r="U297" s="171"/>
      <c r="V297" s="136"/>
      <c r="W297" s="111"/>
      <c r="X297" s="1" t="n">
        <f aca="false">BA121</f>
        <v>112</v>
      </c>
      <c r="Y297" s="1" t="n">
        <f aca="false">BB121</f>
        <v>15</v>
      </c>
      <c r="Z297" s="1" t="n">
        <f aca="false">BC121</f>
        <v>0</v>
      </c>
      <c r="AA297" s="1" t="n">
        <f aca="false">BD121</f>
        <v>0</v>
      </c>
      <c r="AB297" s="1" t="n">
        <f aca="false">BE121</f>
        <v>0</v>
      </c>
      <c r="AC297" s="1" t="n">
        <f aca="false">BF121</f>
        <v>0</v>
      </c>
      <c r="AD297" s="1" t="n">
        <f aca="false">BG121</f>
        <v>0</v>
      </c>
      <c r="AE297" s="1" t="n">
        <f aca="false">BH121</f>
        <v>0</v>
      </c>
      <c r="AF297" s="1" t="n">
        <f aca="false">BI121</f>
        <v>0</v>
      </c>
      <c r="AG297" s="1" t="n">
        <f aca="false">BJ121</f>
        <v>0</v>
      </c>
      <c r="AH297" s="1" t="n">
        <f aca="false">BK121</f>
        <v>0</v>
      </c>
      <c r="AI297" s="1" t="n">
        <f aca="false">BL121</f>
        <v>0</v>
      </c>
      <c r="AL297" s="1" t="n">
        <f aca="false">BN115</f>
        <v>0</v>
      </c>
      <c r="AM297" s="1" t="n">
        <f aca="false">BO115</f>
        <v>0</v>
      </c>
      <c r="AN297" s="1" t="n">
        <f aca="false">BP115</f>
        <v>0</v>
      </c>
      <c r="AO297" s="1" t="n">
        <f aca="false">BQ115</f>
        <v>0</v>
      </c>
      <c r="AP297" s="1" t="n">
        <f aca="false">BR115</f>
        <v>0</v>
      </c>
      <c r="AQ297" s="1" t="n">
        <f aca="false">BS115</f>
        <v>0</v>
      </c>
      <c r="AR297" s="1" t="n">
        <f aca="false">BT115</f>
        <v>0</v>
      </c>
      <c r="AS297" s="1" t="n">
        <f aca="false">BU115</f>
        <v>0</v>
      </c>
      <c r="AT297" s="1" t="n">
        <f aca="false">BV115</f>
        <v>0</v>
      </c>
      <c r="AU297" s="1" t="n">
        <f aca="false">BW115</f>
        <v>0</v>
      </c>
      <c r="AV297" s="1" t="n">
        <f aca="false">BX115</f>
        <v>0</v>
      </c>
      <c r="AW297" s="1" t="n">
        <f aca="false">BY115</f>
        <v>0</v>
      </c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00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</row>
    <row r="298" s="112" customFormat="true" ht="6" hidden="false" customHeight="true" outlineLevel="0" collapsed="false">
      <c r="V298" s="136"/>
      <c r="W298" s="111"/>
      <c r="X298" s="1" t="n">
        <f aca="false">BA122</f>
        <v>112</v>
      </c>
      <c r="Y298" s="1" t="n">
        <f aca="false">BB122</f>
        <v>11</v>
      </c>
      <c r="Z298" s="1" t="n">
        <f aca="false">BC122</f>
        <v>1</v>
      </c>
      <c r="AA298" s="1" t="n">
        <f aca="false">BD122</f>
        <v>0</v>
      </c>
      <c r="AB298" s="1" t="n">
        <f aca="false">BE122</f>
        <v>0</v>
      </c>
      <c r="AC298" s="1" t="n">
        <f aca="false">BF122</f>
        <v>0</v>
      </c>
      <c r="AD298" s="1" t="n">
        <f aca="false">BG122</f>
        <v>0</v>
      </c>
      <c r="AE298" s="1" t="n">
        <f aca="false">BH122</f>
        <v>0</v>
      </c>
      <c r="AF298" s="1" t="n">
        <f aca="false">BI122</f>
        <v>0</v>
      </c>
      <c r="AG298" s="1" t="n">
        <f aca="false">BJ122</f>
        <v>0</v>
      </c>
      <c r="AH298" s="1" t="n">
        <f aca="false">BK122</f>
        <v>0</v>
      </c>
      <c r="AI298" s="1" t="n">
        <f aca="false">BL122</f>
        <v>0</v>
      </c>
      <c r="AL298" s="1" t="n">
        <f aca="false">BN116</f>
        <v>3</v>
      </c>
      <c r="AM298" s="1" t="n">
        <f aca="false">BO116</f>
        <v>0</v>
      </c>
      <c r="AN298" s="1" t="n">
        <f aca="false">BP116</f>
        <v>0</v>
      </c>
      <c r="AO298" s="1" t="n">
        <f aca="false">BQ116</f>
        <v>0</v>
      </c>
      <c r="AP298" s="1" t="n">
        <f aca="false">BR116</f>
        <v>0</v>
      </c>
      <c r="AQ298" s="1" t="n">
        <f aca="false">BS116</f>
        <v>0</v>
      </c>
      <c r="AR298" s="1" t="n">
        <f aca="false">BT116</f>
        <v>0</v>
      </c>
      <c r="AS298" s="1" t="n">
        <f aca="false">BU116</f>
        <v>0</v>
      </c>
      <c r="AT298" s="1" t="n">
        <f aca="false">BV116</f>
        <v>0</v>
      </c>
      <c r="AU298" s="1" t="n">
        <f aca="false">BW116</f>
        <v>0</v>
      </c>
      <c r="AV298" s="1" t="n">
        <f aca="false">BX116</f>
        <v>0</v>
      </c>
      <c r="AW298" s="1" t="n">
        <f aca="false">BY116</f>
        <v>0</v>
      </c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00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</row>
    <row r="299" s="112" customFormat="true" ht="12.75" hidden="false" customHeight="false" outlineLevel="0" collapsed="false">
      <c r="V299" s="136"/>
      <c r="W299" s="111"/>
      <c r="X299" s="1" t="n">
        <f aca="false">BA123</f>
        <v>103</v>
      </c>
      <c r="Y299" s="1" t="n">
        <f aca="false">BB123</f>
        <v>6</v>
      </c>
      <c r="Z299" s="1" t="n">
        <f aca="false">BC123</f>
        <v>1</v>
      </c>
      <c r="AA299" s="1" t="n">
        <f aca="false">BD123</f>
        <v>0</v>
      </c>
      <c r="AB299" s="1" t="n">
        <f aca="false">BE123</f>
        <v>0</v>
      </c>
      <c r="AC299" s="1" t="n">
        <f aca="false">BF123</f>
        <v>0</v>
      </c>
      <c r="AD299" s="1" t="n">
        <f aca="false">BG123</f>
        <v>0</v>
      </c>
      <c r="AE299" s="1" t="n">
        <f aca="false">BH123</f>
        <v>0</v>
      </c>
      <c r="AF299" s="1" t="n">
        <f aca="false">BI123</f>
        <v>0</v>
      </c>
      <c r="AG299" s="1" t="n">
        <f aca="false">BJ123</f>
        <v>0</v>
      </c>
      <c r="AH299" s="1" t="n">
        <f aca="false">BK123</f>
        <v>0</v>
      </c>
      <c r="AI299" s="1" t="n">
        <f aca="false">BL123</f>
        <v>0</v>
      </c>
      <c r="AL299" s="1" t="n">
        <f aca="false">BN117</f>
        <v>0</v>
      </c>
      <c r="AM299" s="1" t="n">
        <f aca="false">BO117</f>
        <v>0</v>
      </c>
      <c r="AN299" s="1" t="n">
        <f aca="false">BP117</f>
        <v>0</v>
      </c>
      <c r="AO299" s="1" t="n">
        <f aca="false">BQ117</f>
        <v>0</v>
      </c>
      <c r="AP299" s="1" t="n">
        <f aca="false">BR117</f>
        <v>0</v>
      </c>
      <c r="AQ299" s="1" t="n">
        <f aca="false">BS117</f>
        <v>0</v>
      </c>
      <c r="AR299" s="1" t="n">
        <f aca="false">BT117</f>
        <v>0</v>
      </c>
      <c r="AS299" s="1" t="n">
        <f aca="false">BU117</f>
        <v>0</v>
      </c>
      <c r="AT299" s="1" t="n">
        <f aca="false">BV117</f>
        <v>0</v>
      </c>
      <c r="AU299" s="1" t="n">
        <f aca="false">BW117</f>
        <v>0</v>
      </c>
      <c r="AV299" s="1" t="n">
        <f aca="false">BX117</f>
        <v>0</v>
      </c>
      <c r="AW299" s="1" t="n">
        <f aca="false">BY117</f>
        <v>0</v>
      </c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00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</row>
    <row r="300" s="112" customFormat="true" ht="12.75" hidden="false" customHeight="false" outlineLevel="0" collapsed="false">
      <c r="V300" s="136"/>
      <c r="W300" s="111"/>
      <c r="X300" s="1" t="n">
        <f aca="false">BA124</f>
        <v>35</v>
      </c>
      <c r="Y300" s="1" t="n">
        <f aca="false">BB124</f>
        <v>8</v>
      </c>
      <c r="Z300" s="1" t="n">
        <f aca="false">BC124</f>
        <v>0</v>
      </c>
      <c r="AA300" s="1" t="n">
        <f aca="false">BD124</f>
        <v>0</v>
      </c>
      <c r="AB300" s="1" t="n">
        <f aca="false">BE124</f>
        <v>0</v>
      </c>
      <c r="AC300" s="1" t="n">
        <f aca="false">BF124</f>
        <v>0</v>
      </c>
      <c r="AD300" s="1" t="n">
        <f aca="false">BG124</f>
        <v>0</v>
      </c>
      <c r="AE300" s="1" t="n">
        <f aca="false">BH124</f>
        <v>0</v>
      </c>
      <c r="AF300" s="1" t="n">
        <f aca="false">BI124</f>
        <v>0</v>
      </c>
      <c r="AG300" s="1" t="n">
        <f aca="false">BJ124</f>
        <v>0</v>
      </c>
      <c r="AH300" s="1" t="n">
        <f aca="false">BK124</f>
        <v>0</v>
      </c>
      <c r="AI300" s="1" t="n">
        <f aca="false">BL124</f>
        <v>0</v>
      </c>
      <c r="AL300" s="1" t="n">
        <f aca="false">BN118</f>
        <v>0</v>
      </c>
      <c r="AM300" s="1" t="n">
        <f aca="false">BO118</f>
        <v>0</v>
      </c>
      <c r="AN300" s="1" t="n">
        <f aca="false">BP118</f>
        <v>0</v>
      </c>
      <c r="AO300" s="1" t="n">
        <f aca="false">BQ118</f>
        <v>0</v>
      </c>
      <c r="AP300" s="1" t="n">
        <f aca="false">BR118</f>
        <v>0</v>
      </c>
      <c r="AQ300" s="1" t="n">
        <f aca="false">BS118</f>
        <v>0</v>
      </c>
      <c r="AR300" s="1" t="n">
        <f aca="false">BT118</f>
        <v>0</v>
      </c>
      <c r="AS300" s="1" t="n">
        <f aca="false">BU118</f>
        <v>0</v>
      </c>
      <c r="AT300" s="1" t="n">
        <f aca="false">BV118</f>
        <v>0</v>
      </c>
      <c r="AU300" s="1" t="n">
        <f aca="false">BW118</f>
        <v>0</v>
      </c>
      <c r="AV300" s="1" t="n">
        <f aca="false">BX118</f>
        <v>0</v>
      </c>
      <c r="AW300" s="1" t="n">
        <f aca="false">BY118</f>
        <v>0</v>
      </c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00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</row>
    <row r="301" s="112" customFormat="true" ht="12.75" hidden="false" customHeight="false" outlineLevel="0" collapsed="false">
      <c r="V301" s="136"/>
      <c r="W301" s="111"/>
      <c r="X301" s="1" t="n">
        <f aca="false">BA125</f>
        <v>33</v>
      </c>
      <c r="Y301" s="1" t="n">
        <f aca="false">BB125</f>
        <v>8</v>
      </c>
      <c r="Z301" s="1" t="n">
        <f aca="false">BC125</f>
        <v>2</v>
      </c>
      <c r="AA301" s="1" t="n">
        <f aca="false">BD125</f>
        <v>0</v>
      </c>
      <c r="AB301" s="1" t="n">
        <f aca="false">BE125</f>
        <v>0</v>
      </c>
      <c r="AC301" s="1" t="n">
        <f aca="false">BF125</f>
        <v>0</v>
      </c>
      <c r="AD301" s="1" t="n">
        <f aca="false">BG125</f>
        <v>0</v>
      </c>
      <c r="AE301" s="1" t="n">
        <f aca="false">BH125</f>
        <v>0</v>
      </c>
      <c r="AF301" s="1" t="n">
        <f aca="false">BI125</f>
        <v>0</v>
      </c>
      <c r="AG301" s="1" t="n">
        <f aca="false">BJ125</f>
        <v>0</v>
      </c>
      <c r="AH301" s="1" t="n">
        <f aca="false">BK125</f>
        <v>0</v>
      </c>
      <c r="AI301" s="1" t="n">
        <f aca="false">BL125</f>
        <v>0</v>
      </c>
      <c r="AL301" s="1" t="n">
        <f aca="false">BN119</f>
        <v>1</v>
      </c>
      <c r="AM301" s="1" t="n">
        <f aca="false">BO119</f>
        <v>0</v>
      </c>
      <c r="AN301" s="1" t="n">
        <f aca="false">BP119</f>
        <v>1</v>
      </c>
      <c r="AO301" s="1" t="n">
        <f aca="false">BQ119</f>
        <v>0</v>
      </c>
      <c r="AP301" s="1" t="n">
        <f aca="false">BR119</f>
        <v>0</v>
      </c>
      <c r="AQ301" s="1" t="n">
        <f aca="false">BS119</f>
        <v>0</v>
      </c>
      <c r="AR301" s="1" t="n">
        <f aca="false">BT119</f>
        <v>0</v>
      </c>
      <c r="AS301" s="1" t="n">
        <f aca="false">BU119</f>
        <v>0</v>
      </c>
      <c r="AT301" s="1" t="n">
        <f aca="false">BV119</f>
        <v>0</v>
      </c>
      <c r="AU301" s="1" t="n">
        <f aca="false">BW119</f>
        <v>0</v>
      </c>
      <c r="AV301" s="1" t="n">
        <f aca="false">BX119</f>
        <v>0</v>
      </c>
      <c r="AW301" s="1" t="n">
        <f aca="false">BY119</f>
        <v>0</v>
      </c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00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</row>
    <row r="302" s="112" customFormat="true" ht="12.75" hidden="false" customHeight="false" outlineLevel="0" collapsed="false">
      <c r="V302" s="136"/>
      <c r="W302" s="111"/>
      <c r="X302" s="1" t="n">
        <f aca="false">BA126</f>
        <v>10</v>
      </c>
      <c r="Y302" s="1" t="n">
        <f aca="false">BB126</f>
        <v>6</v>
      </c>
      <c r="Z302" s="1" t="n">
        <f aca="false">BC126</f>
        <v>0</v>
      </c>
      <c r="AA302" s="1" t="n">
        <f aca="false">BD126</f>
        <v>0</v>
      </c>
      <c r="AB302" s="1" t="n">
        <f aca="false">BE126</f>
        <v>0</v>
      </c>
      <c r="AC302" s="1" t="n">
        <f aca="false">BF126</f>
        <v>0</v>
      </c>
      <c r="AD302" s="1" t="n">
        <f aca="false">BG126</f>
        <v>0</v>
      </c>
      <c r="AE302" s="1" t="n">
        <f aca="false">BH126</f>
        <v>0</v>
      </c>
      <c r="AF302" s="1" t="n">
        <f aca="false">BI126</f>
        <v>0</v>
      </c>
      <c r="AG302" s="1" t="n">
        <f aca="false">BJ126</f>
        <v>0</v>
      </c>
      <c r="AH302" s="1" t="n">
        <f aca="false">BK126</f>
        <v>0</v>
      </c>
      <c r="AI302" s="1" t="n">
        <f aca="false">BL126</f>
        <v>0</v>
      </c>
      <c r="AL302" s="1" t="n">
        <f aca="false">BN120</f>
        <v>0</v>
      </c>
      <c r="AM302" s="1" t="n">
        <f aca="false">BO120</f>
        <v>1</v>
      </c>
      <c r="AN302" s="1" t="n">
        <f aca="false">BP120</f>
        <v>0</v>
      </c>
      <c r="AO302" s="1" t="n">
        <f aca="false">BQ120</f>
        <v>0</v>
      </c>
      <c r="AP302" s="1" t="n">
        <f aca="false">BR120</f>
        <v>0</v>
      </c>
      <c r="AQ302" s="1" t="n">
        <f aca="false">BS120</f>
        <v>0</v>
      </c>
      <c r="AR302" s="1" t="n">
        <f aca="false">BT120</f>
        <v>0</v>
      </c>
      <c r="AS302" s="1" t="n">
        <f aca="false">BU120</f>
        <v>0</v>
      </c>
      <c r="AT302" s="1" t="n">
        <f aca="false">BV120</f>
        <v>0</v>
      </c>
      <c r="AU302" s="1" t="n">
        <f aca="false">BW120</f>
        <v>0</v>
      </c>
      <c r="AV302" s="1" t="n">
        <f aca="false">BX120</f>
        <v>0</v>
      </c>
      <c r="AW302" s="1" t="n">
        <f aca="false">BY120</f>
        <v>0</v>
      </c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00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</row>
    <row r="303" s="112" customFormat="true" ht="12.75" hidden="false" customHeight="false" outlineLevel="0" collapsed="false">
      <c r="V303" s="144"/>
      <c r="W303" s="111"/>
      <c r="X303" s="1" t="n">
        <f aca="false">BA127</f>
        <v>6</v>
      </c>
      <c r="Y303" s="1" t="n">
        <f aca="false">BB127</f>
        <v>8</v>
      </c>
      <c r="Z303" s="1" t="n">
        <f aca="false">BC127</f>
        <v>2</v>
      </c>
      <c r="AA303" s="1" t="n">
        <f aca="false">BD127</f>
        <v>0</v>
      </c>
      <c r="AB303" s="1" t="n">
        <f aca="false">BE127</f>
        <v>0</v>
      </c>
      <c r="AC303" s="1" t="n">
        <f aca="false">BF127</f>
        <v>0</v>
      </c>
      <c r="AD303" s="1" t="n">
        <f aca="false">BG127</f>
        <v>0</v>
      </c>
      <c r="AE303" s="1" t="n">
        <f aca="false">BH127</f>
        <v>0</v>
      </c>
      <c r="AF303" s="1" t="n">
        <f aca="false">BI127</f>
        <v>0</v>
      </c>
      <c r="AG303" s="1" t="n">
        <f aca="false">BJ127</f>
        <v>0</v>
      </c>
      <c r="AH303" s="1" t="n">
        <f aca="false">BK127</f>
        <v>0</v>
      </c>
      <c r="AI303" s="1" t="n">
        <f aca="false">BL127</f>
        <v>0</v>
      </c>
      <c r="AL303" s="1" t="n">
        <f aca="false">BN121</f>
        <v>0</v>
      </c>
      <c r="AM303" s="1" t="n">
        <f aca="false">BO121</f>
        <v>0</v>
      </c>
      <c r="AN303" s="1" t="n">
        <f aca="false">BP121</f>
        <v>0</v>
      </c>
      <c r="AO303" s="1" t="n">
        <f aca="false">BQ121</f>
        <v>0</v>
      </c>
      <c r="AP303" s="1" t="n">
        <f aca="false">BR121</f>
        <v>0</v>
      </c>
      <c r="AQ303" s="1" t="n">
        <f aca="false">BS121</f>
        <v>0</v>
      </c>
      <c r="AR303" s="1" t="n">
        <f aca="false">BT121</f>
        <v>0</v>
      </c>
      <c r="AS303" s="1" t="n">
        <f aca="false">BU121</f>
        <v>0</v>
      </c>
      <c r="AT303" s="1" t="n">
        <f aca="false">BV121</f>
        <v>0</v>
      </c>
      <c r="AU303" s="1" t="n">
        <f aca="false">BW121</f>
        <v>0</v>
      </c>
      <c r="AV303" s="1" t="n">
        <f aca="false">BX121</f>
        <v>0</v>
      </c>
      <c r="AW303" s="1" t="n">
        <f aca="false">BY121</f>
        <v>0</v>
      </c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00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</row>
    <row r="304" s="112" customFormat="true" ht="12.75" hidden="false" customHeight="false" outlineLevel="0" collapsed="false">
      <c r="V304" s="149"/>
      <c r="W304" s="111"/>
      <c r="X304" s="1" t="n">
        <f aca="false">BA128</f>
        <v>10</v>
      </c>
      <c r="Y304" s="1" t="n">
        <f aca="false">BB128</f>
        <v>2</v>
      </c>
      <c r="Z304" s="1" t="n">
        <f aca="false">BC128</f>
        <v>1</v>
      </c>
      <c r="AA304" s="1" t="n">
        <f aca="false">BD128</f>
        <v>0</v>
      </c>
      <c r="AB304" s="1" t="n">
        <f aca="false">BE128</f>
        <v>0</v>
      </c>
      <c r="AC304" s="1" t="n">
        <f aca="false">BF128</f>
        <v>0</v>
      </c>
      <c r="AD304" s="1" t="n">
        <f aca="false">BG128</f>
        <v>0</v>
      </c>
      <c r="AE304" s="1" t="n">
        <f aca="false">BH128</f>
        <v>0</v>
      </c>
      <c r="AF304" s="1" t="n">
        <f aca="false">BI128</f>
        <v>0</v>
      </c>
      <c r="AG304" s="1" t="n">
        <f aca="false">BJ128</f>
        <v>0</v>
      </c>
      <c r="AH304" s="1" t="n">
        <f aca="false">BK128</f>
        <v>0</v>
      </c>
      <c r="AI304" s="1" t="n">
        <f aca="false">BL128</f>
        <v>0</v>
      </c>
      <c r="AL304" s="1" t="n">
        <f aca="false">BN122</f>
        <v>0</v>
      </c>
      <c r="AM304" s="1" t="n">
        <f aca="false">BO122</f>
        <v>0</v>
      </c>
      <c r="AN304" s="1" t="n">
        <f aca="false">BP122</f>
        <v>0</v>
      </c>
      <c r="AO304" s="1" t="n">
        <f aca="false">BQ122</f>
        <v>0</v>
      </c>
      <c r="AP304" s="1" t="n">
        <f aca="false">BR122</f>
        <v>0</v>
      </c>
      <c r="AQ304" s="1" t="n">
        <f aca="false">BS122</f>
        <v>0</v>
      </c>
      <c r="AR304" s="1" t="n">
        <f aca="false">BT122</f>
        <v>0</v>
      </c>
      <c r="AS304" s="1" t="n">
        <f aca="false">BU122</f>
        <v>0</v>
      </c>
      <c r="AT304" s="1" t="n">
        <f aca="false">BV122</f>
        <v>0</v>
      </c>
      <c r="AU304" s="1" t="n">
        <f aca="false">BW122</f>
        <v>0</v>
      </c>
      <c r="AV304" s="1" t="n">
        <f aca="false">BX122</f>
        <v>0</v>
      </c>
      <c r="AW304" s="1" t="n">
        <f aca="false">BY122</f>
        <v>0</v>
      </c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00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</row>
    <row r="305" s="112" customFormat="true" ht="12.75" hidden="false" customHeight="false" outlineLevel="0" collapsed="false">
      <c r="V305" s="152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00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</row>
    <row r="306" s="112" customFormat="true" ht="12.4" hidden="false" customHeight="false" outlineLevel="0" collapsed="false">
      <c r="V306" s="165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00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</row>
    <row r="307" s="112" customFormat="true" ht="12.4" hidden="false" customHeight="false" outlineLevel="0" collapsed="false">
      <c r="V307" s="165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00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</row>
    <row r="308" s="112" customFormat="true" ht="12.4" hidden="false" customHeight="false" outlineLevel="0" collapsed="false">
      <c r="V308" s="98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00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</row>
    <row r="309" s="112" customFormat="true" ht="12.4" hidden="false" customHeight="false" outlineLevel="0" collapsed="false">
      <c r="V309" s="98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00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</row>
    <row r="310" s="112" customFormat="true" ht="12.4" hidden="false" customHeight="false" outlineLevel="0" collapsed="false">
      <c r="V310" s="98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00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</row>
    <row r="311" s="112" customFormat="true" ht="4.9" hidden="false" customHeight="true" outlineLevel="0" collapsed="false">
      <c r="V311" s="98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00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</row>
    <row r="312" s="112" customFormat="true" ht="12.4" hidden="false" customHeight="false" outlineLevel="0" collapsed="false">
      <c r="V312" s="98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00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</row>
    <row r="313" s="112" customFormat="true" ht="12.4" hidden="false" customHeight="false" outlineLevel="0" collapsed="false">
      <c r="V313" s="98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00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</row>
    <row r="314" s="112" customFormat="true" ht="12.4" hidden="false" customHeight="false" outlineLevel="0" collapsed="false">
      <c r="V314" s="98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00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</row>
    <row r="315" s="112" customFormat="true" ht="12.4" hidden="false" customHeight="false" outlineLevel="0" collapsed="false">
      <c r="V315" s="98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00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</row>
    <row r="316" s="112" customFormat="true" ht="12.4" hidden="false" customHeight="false" outlineLevel="0" collapsed="false">
      <c r="V316" s="98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00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</row>
    <row r="317" s="112" customFormat="true" ht="12.4" hidden="false" customHeight="false" outlineLevel="0" collapsed="false">
      <c r="V317" s="98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00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</row>
    <row r="318" s="112" customFormat="true" ht="12.4" hidden="false" customHeight="false" outlineLevel="0" collapsed="false">
      <c r="V318" s="98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00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</row>
    <row r="319" s="112" customFormat="true" ht="12.4" hidden="false" customHeight="false" outlineLevel="0" collapsed="false">
      <c r="V319" s="98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00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</row>
    <row r="320" s="112" customFormat="true" ht="12.4" hidden="false" customHeight="false" outlineLevel="0" collapsed="false">
      <c r="V320" s="98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00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</row>
    <row r="321" s="112" customFormat="true" ht="12.4" hidden="false" customHeight="false" outlineLevel="0" collapsed="false">
      <c r="V321" s="98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00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</row>
    <row r="322" s="112" customFormat="true" ht="12.4" hidden="false" customHeight="false" outlineLevel="0" collapsed="false">
      <c r="V322" s="98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00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</row>
    <row r="323" s="112" customFormat="true" ht="12.75" hidden="false" customHeight="false" outlineLevel="0" collapsed="false">
      <c r="A323" s="278" t="n">
        <f aca="false">(H292+J292+L292+N292+P292+R292)/T292</f>
        <v>0.00125786163522013</v>
      </c>
      <c r="B323" s="279" t="s">
        <v>131</v>
      </c>
      <c r="C323" s="276"/>
      <c r="D323" s="276"/>
      <c r="E323" s="276"/>
      <c r="F323" s="276"/>
      <c r="G323" s="276"/>
      <c r="H323" s="276"/>
      <c r="I323" s="276"/>
      <c r="J323" s="276"/>
      <c r="K323" s="276"/>
      <c r="L323" s="280" t="n">
        <f aca="false">(I292+K292+M292+O292+Q292+S292)/U292</f>
        <v>0</v>
      </c>
      <c r="M323" s="279" t="s">
        <v>132</v>
      </c>
      <c r="N323" s="276"/>
      <c r="O323" s="276"/>
      <c r="P323" s="276"/>
      <c r="Q323" s="276"/>
      <c r="R323" s="276"/>
      <c r="S323" s="276"/>
      <c r="T323" s="276"/>
      <c r="U323" s="276"/>
      <c r="V323" s="98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00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</row>
    <row r="324" s="112" customFormat="true" ht="12.75" hidden="false" customHeight="false" outlineLevel="0" collapsed="false">
      <c r="A324" s="278" t="n">
        <f aca="false">(P292+R292)/T292</f>
        <v>0</v>
      </c>
      <c r="B324" s="279" t="s">
        <v>133</v>
      </c>
      <c r="C324" s="276"/>
      <c r="D324" s="276"/>
      <c r="E324" s="276"/>
      <c r="F324" s="276"/>
      <c r="G324" s="276"/>
      <c r="H324" s="276"/>
      <c r="I324" s="276"/>
      <c r="J324" s="276"/>
      <c r="K324" s="281"/>
      <c r="L324" s="278" t="n">
        <f aca="false">(Q292+S292)/U292</f>
        <v>0</v>
      </c>
      <c r="M324" s="279" t="s">
        <v>133</v>
      </c>
      <c r="N324" s="276"/>
      <c r="O324" s="276"/>
      <c r="P324" s="276"/>
      <c r="Q324" s="276"/>
      <c r="R324" s="276"/>
      <c r="S324" s="276"/>
      <c r="T324" s="276"/>
      <c r="U324" s="276"/>
      <c r="V324" s="173" t="s">
        <v>122</v>
      </c>
      <c r="W324" s="11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00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</row>
    <row r="325" s="112" customFormat="true" ht="13.15" hidden="false" customHeight="false" outlineLevel="0" collapsed="false">
      <c r="V325" s="173" t="s">
        <v>123</v>
      </c>
      <c r="W325" s="11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00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</row>
    <row r="326" s="112" customFormat="true" ht="17.25" hidden="false" customHeight="false" outlineLevel="0" collapsed="false">
      <c r="A326" s="282" t="str">
        <f aca="false">A1</f>
        <v>Comptages vitesse TV/PL à Montreuil</v>
      </c>
      <c r="B326" s="282"/>
      <c r="C326" s="282"/>
      <c r="D326" s="282"/>
      <c r="E326" s="282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173" t="s">
        <v>124</v>
      </c>
      <c r="W326" s="11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00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</row>
    <row r="327" s="112" customFormat="true" ht="7.15" hidden="false" customHeight="true" outlineLevel="0" collapsed="false">
      <c r="A327" s="105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73" t="s">
        <v>125</v>
      </c>
      <c r="W327" s="11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00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</row>
    <row r="328" s="112" customFormat="true" ht="13.15" hidden="false" customHeight="false" outlineLevel="0" collapsed="false">
      <c r="A328" s="111" t="s">
        <v>51</v>
      </c>
      <c r="E328" s="283" t="str">
        <f aca="false">BF5</f>
        <v>samedi 27 mars 2021</v>
      </c>
      <c r="I328" s="111" t="str">
        <f aca="false">I3</f>
        <v>Entre</v>
      </c>
      <c r="J328" s="284" t="str">
        <f aca="false">J3</f>
        <v>Rue Leroyer</v>
      </c>
      <c r="K328" s="111"/>
      <c r="L328" s="115"/>
      <c r="M328" s="111"/>
      <c r="N328" s="111"/>
      <c r="O328" s="111" t="str">
        <f aca="false">O3</f>
        <v>Et</v>
      </c>
      <c r="P328" s="268" t="str">
        <f aca="false">P3</f>
        <v>Rue Crébillon</v>
      </c>
      <c r="V328" s="173" t="s">
        <v>126</v>
      </c>
      <c r="W328" s="11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00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</row>
    <row r="329" s="112" customFormat="true" ht="13.15" hidden="false" customHeight="false" outlineLevel="0" collapsed="false">
      <c r="A329" s="120" t="s">
        <v>54</v>
      </c>
      <c r="V329" s="173" t="s">
        <v>127</v>
      </c>
      <c r="W329" s="11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00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</row>
    <row r="330" s="112" customFormat="true" ht="13.15" hidden="false" customHeight="false" outlineLevel="0" collapsed="false">
      <c r="A330" s="123" t="s">
        <v>55</v>
      </c>
      <c r="B330" s="124" t="s">
        <v>56</v>
      </c>
      <c r="C330" s="124"/>
      <c r="D330" s="125" t="s">
        <v>57</v>
      </c>
      <c r="E330" s="125"/>
      <c r="F330" s="125" t="s">
        <v>58</v>
      </c>
      <c r="G330" s="125"/>
      <c r="H330" s="125" t="s">
        <v>59</v>
      </c>
      <c r="I330" s="125"/>
      <c r="J330" s="125" t="s">
        <v>60</v>
      </c>
      <c r="K330" s="125"/>
      <c r="L330" s="125" t="s">
        <v>61</v>
      </c>
      <c r="M330" s="125"/>
      <c r="N330" s="125" t="s">
        <v>62</v>
      </c>
      <c r="O330" s="125"/>
      <c r="P330" s="125" t="s">
        <v>63</v>
      </c>
      <c r="Q330" s="125"/>
      <c r="R330" s="126" t="s">
        <v>64</v>
      </c>
      <c r="S330" s="126"/>
      <c r="T330" s="127" t="s">
        <v>65</v>
      </c>
      <c r="U330" s="127"/>
      <c r="V330" s="173" t="s">
        <v>128</v>
      </c>
      <c r="W330" s="11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00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</row>
    <row r="331" s="112" customFormat="true" ht="13.15" hidden="false" customHeight="false" outlineLevel="0" collapsed="false">
      <c r="A331" s="128" t="s">
        <v>65</v>
      </c>
      <c r="B331" s="129" t="s">
        <v>73</v>
      </c>
      <c r="C331" s="129"/>
      <c r="D331" s="130" t="s">
        <v>74</v>
      </c>
      <c r="E331" s="130"/>
      <c r="F331" s="130" t="s">
        <v>75</v>
      </c>
      <c r="G331" s="130"/>
      <c r="H331" s="130" t="s">
        <v>76</v>
      </c>
      <c r="I331" s="130"/>
      <c r="J331" s="130" t="s">
        <v>77</v>
      </c>
      <c r="K331" s="130"/>
      <c r="L331" s="130" t="s">
        <v>78</v>
      </c>
      <c r="M331" s="130"/>
      <c r="N331" s="130" t="s">
        <v>79</v>
      </c>
      <c r="O331" s="130"/>
      <c r="P331" s="130" t="s">
        <v>80</v>
      </c>
      <c r="Q331" s="130"/>
      <c r="R331" s="131" t="s">
        <v>81</v>
      </c>
      <c r="S331" s="131"/>
      <c r="T331" s="132" t="s">
        <v>82</v>
      </c>
      <c r="U331" s="132"/>
      <c r="V331" s="173" t="s">
        <v>129</v>
      </c>
      <c r="W331" s="11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00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</row>
    <row r="332" s="112" customFormat="true" ht="13.5" hidden="false" customHeight="false" outlineLevel="0" collapsed="false">
      <c r="A332" s="133" t="s">
        <v>83</v>
      </c>
      <c r="B332" s="134" t="s">
        <v>17</v>
      </c>
      <c r="C332" s="135" t="s">
        <v>19</v>
      </c>
      <c r="D332" s="134" t="s">
        <v>17</v>
      </c>
      <c r="E332" s="135" t="s">
        <v>19</v>
      </c>
      <c r="F332" s="134" t="s">
        <v>17</v>
      </c>
      <c r="G332" s="135" t="s">
        <v>19</v>
      </c>
      <c r="H332" s="134" t="s">
        <v>17</v>
      </c>
      <c r="I332" s="135" t="s">
        <v>19</v>
      </c>
      <c r="J332" s="134" t="s">
        <v>17</v>
      </c>
      <c r="K332" s="135" t="s">
        <v>19</v>
      </c>
      <c r="L332" s="134" t="s">
        <v>17</v>
      </c>
      <c r="M332" s="135" t="s">
        <v>19</v>
      </c>
      <c r="N332" s="134" t="s">
        <v>17</v>
      </c>
      <c r="O332" s="135" t="s">
        <v>19</v>
      </c>
      <c r="P332" s="134" t="s">
        <v>17</v>
      </c>
      <c r="Q332" s="135" t="s">
        <v>19</v>
      </c>
      <c r="R332" s="134" t="s">
        <v>17</v>
      </c>
      <c r="S332" s="135" t="s">
        <v>19</v>
      </c>
      <c r="T332" s="134" t="s">
        <v>17</v>
      </c>
      <c r="U332" s="135" t="s">
        <v>19</v>
      </c>
      <c r="V332" s="173" t="s">
        <v>130</v>
      </c>
      <c r="W332" s="11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00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</row>
    <row r="333" s="112" customFormat="true" ht="13.15" hidden="false" customHeight="false" outlineLevel="0" collapsed="false">
      <c r="A333" s="132" t="s">
        <v>85</v>
      </c>
      <c r="B333" s="139" t="n">
        <f aca="false">X347</f>
        <v>3</v>
      </c>
      <c r="C333" s="140" t="n">
        <f aca="false">AL347</f>
        <v>0</v>
      </c>
      <c r="D333" s="139" t="n">
        <f aca="false">Y347</f>
        <v>1</v>
      </c>
      <c r="E333" s="140" t="n">
        <f aca="false">AM347</f>
        <v>0</v>
      </c>
      <c r="F333" s="139" t="n">
        <f aca="false">Z347</f>
        <v>0</v>
      </c>
      <c r="G333" s="140" t="n">
        <f aca="false">AN347</f>
        <v>0</v>
      </c>
      <c r="H333" s="139" t="n">
        <f aca="false">AA347</f>
        <v>0</v>
      </c>
      <c r="I333" s="140" t="n">
        <f aca="false">AO347</f>
        <v>0</v>
      </c>
      <c r="J333" s="139" t="n">
        <f aca="false">AB347</f>
        <v>0</v>
      </c>
      <c r="K333" s="140" t="n">
        <f aca="false">AP347</f>
        <v>0</v>
      </c>
      <c r="L333" s="139" t="n">
        <f aca="false">AC347</f>
        <v>0</v>
      </c>
      <c r="M333" s="140" t="n">
        <f aca="false">AQ347</f>
        <v>0</v>
      </c>
      <c r="N333" s="139" t="n">
        <f aca="false">AD347</f>
        <v>0</v>
      </c>
      <c r="O333" s="140" t="n">
        <f aca="false">AR347</f>
        <v>0</v>
      </c>
      <c r="P333" s="139" t="n">
        <f aca="false">AE347</f>
        <v>0</v>
      </c>
      <c r="Q333" s="140" t="n">
        <f aca="false">AS347</f>
        <v>0</v>
      </c>
      <c r="R333" s="139" t="n">
        <f aca="false">SUM(AF347:AI347)</f>
        <v>0</v>
      </c>
      <c r="S333" s="140" t="n">
        <f aca="false">SUM(AT347:AW347)</f>
        <v>0</v>
      </c>
      <c r="T333" s="139" t="n">
        <f aca="false">SUM(B333,D333,F333,H333,J333,L333,N333,P333,R333,)</f>
        <v>4</v>
      </c>
      <c r="U333" s="140" t="n">
        <f aca="false">SUM(C333,E333,G333,I333,K333,M333,O333,Q333,S333)</f>
        <v>0</v>
      </c>
      <c r="V333" s="178"/>
      <c r="AX333" s="276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00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</row>
    <row r="334" s="112" customFormat="true" ht="12.75" hidden="false" customHeight="false" outlineLevel="0" collapsed="false">
      <c r="A334" s="132" t="s">
        <v>86</v>
      </c>
      <c r="B334" s="139" t="n">
        <f aca="false">X348</f>
        <v>1</v>
      </c>
      <c r="C334" s="140" t="n">
        <f aca="false">AL348</f>
        <v>0</v>
      </c>
      <c r="D334" s="139" t="n">
        <f aca="false">Y348</f>
        <v>2</v>
      </c>
      <c r="E334" s="140" t="n">
        <f aca="false">AM348</f>
        <v>0</v>
      </c>
      <c r="F334" s="139" t="n">
        <f aca="false">Z348</f>
        <v>1</v>
      </c>
      <c r="G334" s="140" t="n">
        <f aca="false">AN348</f>
        <v>0</v>
      </c>
      <c r="H334" s="139" t="n">
        <f aca="false">AA348</f>
        <v>0</v>
      </c>
      <c r="I334" s="140" t="n">
        <f aca="false">AO348</f>
        <v>0</v>
      </c>
      <c r="J334" s="139" t="n">
        <f aca="false">AB348</f>
        <v>0</v>
      </c>
      <c r="K334" s="140" t="n">
        <f aca="false">AP348</f>
        <v>0</v>
      </c>
      <c r="L334" s="139" t="n">
        <f aca="false">AC348</f>
        <v>0</v>
      </c>
      <c r="M334" s="140" t="n">
        <f aca="false">AQ348</f>
        <v>0</v>
      </c>
      <c r="N334" s="139" t="n">
        <f aca="false">AD348</f>
        <v>0</v>
      </c>
      <c r="O334" s="140" t="n">
        <f aca="false">AR348</f>
        <v>0</v>
      </c>
      <c r="P334" s="139" t="n">
        <f aca="false">AE348</f>
        <v>0</v>
      </c>
      <c r="Q334" s="140" t="n">
        <f aca="false">AS348</f>
        <v>0</v>
      </c>
      <c r="R334" s="139" t="n">
        <f aca="false">SUM(AF348:AI348)</f>
        <v>0</v>
      </c>
      <c r="S334" s="140" t="n">
        <f aca="false">SUM(AT348:AW348)</f>
        <v>0</v>
      </c>
      <c r="T334" s="139" t="n">
        <f aca="false">SUM(B334,D334,F334,H334,J334,L334,N334,P334,R334,)</f>
        <v>4</v>
      </c>
      <c r="U334" s="140" t="n">
        <f aca="false">SUM(C334,E334,G334,I334,K334,M334,O334,Q334,S334)</f>
        <v>0</v>
      </c>
      <c r="V334" s="178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276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00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</row>
    <row r="335" s="112" customFormat="true" ht="12.75" hidden="false" customHeight="false" outlineLevel="0" collapsed="false">
      <c r="A335" s="132" t="s">
        <v>87</v>
      </c>
      <c r="B335" s="139" t="n">
        <f aca="false">X349</f>
        <v>1</v>
      </c>
      <c r="C335" s="140" t="n">
        <f aca="false">AL349</f>
        <v>0</v>
      </c>
      <c r="D335" s="139" t="n">
        <f aca="false">Y349</f>
        <v>0</v>
      </c>
      <c r="E335" s="140" t="n">
        <f aca="false">AM349</f>
        <v>0</v>
      </c>
      <c r="F335" s="139" t="n">
        <f aca="false">Z349</f>
        <v>1</v>
      </c>
      <c r="G335" s="140" t="n">
        <f aca="false">AN349</f>
        <v>0</v>
      </c>
      <c r="H335" s="139" t="n">
        <f aca="false">AA349</f>
        <v>0</v>
      </c>
      <c r="I335" s="140" t="n">
        <f aca="false">AO349</f>
        <v>0</v>
      </c>
      <c r="J335" s="139" t="n">
        <f aca="false">AB349</f>
        <v>0</v>
      </c>
      <c r="K335" s="140" t="n">
        <f aca="false">AP349</f>
        <v>0</v>
      </c>
      <c r="L335" s="139" t="n">
        <f aca="false">AC349</f>
        <v>0</v>
      </c>
      <c r="M335" s="140" t="n">
        <f aca="false">AQ349</f>
        <v>0</v>
      </c>
      <c r="N335" s="139" t="n">
        <f aca="false">AD349</f>
        <v>0</v>
      </c>
      <c r="O335" s="140" t="n">
        <f aca="false">AR349</f>
        <v>0</v>
      </c>
      <c r="P335" s="139" t="n">
        <f aca="false">AE349</f>
        <v>0</v>
      </c>
      <c r="Q335" s="140" t="n">
        <f aca="false">AS349</f>
        <v>0</v>
      </c>
      <c r="R335" s="139" t="n">
        <f aca="false">SUM(AF349:AI349)</f>
        <v>0</v>
      </c>
      <c r="S335" s="140" t="n">
        <f aca="false">SUM(AT349:AW349)</f>
        <v>0</v>
      </c>
      <c r="T335" s="139" t="n">
        <f aca="false">SUM(B335,D335,F335,H335,J335,L335,N335,P335,R335,)</f>
        <v>2</v>
      </c>
      <c r="U335" s="140" t="n">
        <f aca="false">SUM(C335,E335,G335,I335,K335,M335,O335,Q335,S335)</f>
        <v>0</v>
      </c>
      <c r="V335" s="98"/>
      <c r="W335" s="276"/>
      <c r="X335" s="276"/>
      <c r="Y335" s="276"/>
      <c r="Z335" s="276"/>
      <c r="AA335" s="276"/>
      <c r="AB335" s="276"/>
      <c r="AC335" s="276"/>
      <c r="AD335" s="276"/>
      <c r="AE335" s="276"/>
      <c r="AF335" s="276"/>
      <c r="AG335" s="276"/>
      <c r="AH335" s="276"/>
      <c r="AI335" s="276"/>
      <c r="AJ335" s="276"/>
      <c r="AK335" s="276"/>
      <c r="AL335" s="276"/>
      <c r="AM335" s="276"/>
      <c r="AN335" s="276"/>
      <c r="AO335" s="276"/>
      <c r="AP335" s="276"/>
      <c r="AQ335" s="276"/>
      <c r="AR335" s="276"/>
      <c r="AS335" s="276"/>
      <c r="AT335" s="276"/>
      <c r="AU335" s="276"/>
      <c r="AV335" s="276"/>
      <c r="AW335" s="276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00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</row>
    <row r="336" s="112" customFormat="true" ht="12.75" hidden="false" customHeight="false" outlineLevel="0" collapsed="false">
      <c r="A336" s="132" t="s">
        <v>88</v>
      </c>
      <c r="B336" s="139" t="n">
        <f aca="false">X350</f>
        <v>1</v>
      </c>
      <c r="C336" s="140" t="n">
        <f aca="false">AL350</f>
        <v>0</v>
      </c>
      <c r="D336" s="139" t="n">
        <f aca="false">Y350</f>
        <v>1</v>
      </c>
      <c r="E336" s="140" t="n">
        <f aca="false">AM350</f>
        <v>0</v>
      </c>
      <c r="F336" s="139" t="n">
        <f aca="false">Z350</f>
        <v>0</v>
      </c>
      <c r="G336" s="140" t="n">
        <f aca="false">AN350</f>
        <v>0</v>
      </c>
      <c r="H336" s="139" t="n">
        <f aca="false">AA350</f>
        <v>0</v>
      </c>
      <c r="I336" s="140" t="n">
        <f aca="false">AO350</f>
        <v>0</v>
      </c>
      <c r="J336" s="139" t="n">
        <f aca="false">AB350</f>
        <v>0</v>
      </c>
      <c r="K336" s="140" t="n">
        <f aca="false">AP350</f>
        <v>0</v>
      </c>
      <c r="L336" s="139" t="n">
        <f aca="false">AC350</f>
        <v>0</v>
      </c>
      <c r="M336" s="140" t="n">
        <f aca="false">AQ350</f>
        <v>0</v>
      </c>
      <c r="N336" s="139" t="n">
        <f aca="false">AD350</f>
        <v>0</v>
      </c>
      <c r="O336" s="140" t="n">
        <f aca="false">AR350</f>
        <v>0</v>
      </c>
      <c r="P336" s="139" t="n">
        <f aca="false">AE350</f>
        <v>0</v>
      </c>
      <c r="Q336" s="140" t="n">
        <f aca="false">AS350</f>
        <v>0</v>
      </c>
      <c r="R336" s="139" t="n">
        <f aca="false">SUM(AF350:AI350)</f>
        <v>0</v>
      </c>
      <c r="S336" s="140" t="n">
        <f aca="false">SUM(AT350:AW350)</f>
        <v>0</v>
      </c>
      <c r="T336" s="139" t="n">
        <f aca="false">SUM(B336,D336,F336,H336,J336,L336,N336,P336,R336,)</f>
        <v>2</v>
      </c>
      <c r="U336" s="140" t="n">
        <f aca="false">SUM(C336,E336,G336,I336,K336,M336,O336,Q336,S336)</f>
        <v>0</v>
      </c>
      <c r="V336" s="98"/>
      <c r="W336" s="276"/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76"/>
      <c r="AT336" s="276"/>
      <c r="AU336" s="276"/>
      <c r="AV336" s="276"/>
      <c r="AW336" s="276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00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</row>
    <row r="337" s="112" customFormat="true" ht="12.4" hidden="false" customHeight="false" outlineLevel="0" collapsed="false">
      <c r="A337" s="132" t="s">
        <v>89</v>
      </c>
      <c r="B337" s="139" t="n">
        <f aca="false">X351</f>
        <v>2</v>
      </c>
      <c r="C337" s="140" t="n">
        <f aca="false">AL351</f>
        <v>0</v>
      </c>
      <c r="D337" s="139" t="n">
        <f aca="false">Y351</f>
        <v>0</v>
      </c>
      <c r="E337" s="140" t="n">
        <f aca="false">AM351</f>
        <v>0</v>
      </c>
      <c r="F337" s="139" t="n">
        <f aca="false">Z351</f>
        <v>0</v>
      </c>
      <c r="G337" s="140" t="n">
        <f aca="false">AN351</f>
        <v>0</v>
      </c>
      <c r="H337" s="139" t="n">
        <f aca="false">AA351</f>
        <v>0</v>
      </c>
      <c r="I337" s="140" t="n">
        <f aca="false">AO351</f>
        <v>0</v>
      </c>
      <c r="J337" s="139" t="n">
        <f aca="false">AB351</f>
        <v>0</v>
      </c>
      <c r="K337" s="140" t="n">
        <f aca="false">AP351</f>
        <v>0</v>
      </c>
      <c r="L337" s="139" t="n">
        <f aca="false">AC351</f>
        <v>0</v>
      </c>
      <c r="M337" s="140" t="n">
        <f aca="false">AQ351</f>
        <v>0</v>
      </c>
      <c r="N337" s="139" t="n">
        <f aca="false">AD351</f>
        <v>0</v>
      </c>
      <c r="O337" s="140" t="n">
        <f aca="false">AR351</f>
        <v>0</v>
      </c>
      <c r="P337" s="139" t="n">
        <f aca="false">AE351</f>
        <v>0</v>
      </c>
      <c r="Q337" s="140" t="n">
        <f aca="false">AS351</f>
        <v>0</v>
      </c>
      <c r="R337" s="139" t="n">
        <f aca="false">SUM(AF351:AI351)</f>
        <v>0</v>
      </c>
      <c r="S337" s="140" t="n">
        <f aca="false">SUM(AT351:AW351)</f>
        <v>0</v>
      </c>
      <c r="T337" s="139" t="n">
        <f aca="false">SUM(B337,D337,F337,H337,J337,L337,N337,P337,R337,)</f>
        <v>2</v>
      </c>
      <c r="U337" s="140" t="n">
        <f aca="false">SUM(C337,E337,G337,I337,K337,M337,O337,Q337,S337)</f>
        <v>0</v>
      </c>
      <c r="V337" s="98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00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</row>
    <row r="338" s="112" customFormat="true" ht="13.15" hidden="false" customHeight="false" outlineLevel="0" collapsed="false">
      <c r="A338" s="132" t="s">
        <v>90</v>
      </c>
      <c r="B338" s="139" t="n">
        <f aca="false">X352</f>
        <v>4</v>
      </c>
      <c r="C338" s="140" t="n">
        <f aca="false">AL352</f>
        <v>0</v>
      </c>
      <c r="D338" s="139" t="n">
        <f aca="false">Y352</f>
        <v>2</v>
      </c>
      <c r="E338" s="140" t="n">
        <f aca="false">AM352</f>
        <v>0</v>
      </c>
      <c r="F338" s="139" t="n">
        <f aca="false">Z352</f>
        <v>0</v>
      </c>
      <c r="G338" s="140" t="n">
        <f aca="false">AN352</f>
        <v>0</v>
      </c>
      <c r="H338" s="139" t="n">
        <f aca="false">AA352</f>
        <v>0</v>
      </c>
      <c r="I338" s="140" t="n">
        <f aca="false">AO352</f>
        <v>0</v>
      </c>
      <c r="J338" s="139" t="n">
        <f aca="false">AB352</f>
        <v>0</v>
      </c>
      <c r="K338" s="140" t="n">
        <f aca="false">AP352</f>
        <v>0</v>
      </c>
      <c r="L338" s="139" t="n">
        <f aca="false">AC352</f>
        <v>0</v>
      </c>
      <c r="M338" s="140" t="n">
        <f aca="false">AQ352</f>
        <v>0</v>
      </c>
      <c r="N338" s="139" t="n">
        <f aca="false">AD352</f>
        <v>0</v>
      </c>
      <c r="O338" s="140" t="n">
        <f aca="false">AR352</f>
        <v>0</v>
      </c>
      <c r="P338" s="139" t="n">
        <f aca="false">AE352</f>
        <v>0</v>
      </c>
      <c r="Q338" s="140" t="n">
        <f aca="false">AS352</f>
        <v>0</v>
      </c>
      <c r="R338" s="139" t="n">
        <f aca="false">SUM(AF352:AI352)</f>
        <v>0</v>
      </c>
      <c r="S338" s="140" t="n">
        <f aca="false">SUM(AT352:AW352)</f>
        <v>0</v>
      </c>
      <c r="T338" s="139" t="n">
        <f aca="false">SUM(B338,D338,F338,H338,J338,L338,N338,P338,R338,)</f>
        <v>6</v>
      </c>
      <c r="U338" s="140" t="n">
        <f aca="false">SUM(C338,E338,G338,I338,K338,M338,O338,Q338,S338)</f>
        <v>0</v>
      </c>
      <c r="V338" s="98"/>
      <c r="X338" s="262" t="s">
        <v>134</v>
      </c>
      <c r="AA338" s="111"/>
      <c r="AB338" s="111"/>
      <c r="AC338" s="111"/>
      <c r="AD338" s="111"/>
      <c r="AE338" s="263" t="s">
        <v>135</v>
      </c>
      <c r="AG338" s="111"/>
      <c r="AK338" s="11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00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</row>
    <row r="339" s="112" customFormat="true" ht="15" hidden="false" customHeight="false" outlineLevel="0" collapsed="false">
      <c r="A339" s="132" t="s">
        <v>91</v>
      </c>
      <c r="B339" s="139" t="n">
        <f aca="false">X353</f>
        <v>9</v>
      </c>
      <c r="C339" s="140" t="n">
        <f aca="false">AL353</f>
        <v>1</v>
      </c>
      <c r="D339" s="139" t="n">
        <f aca="false">Y353</f>
        <v>2</v>
      </c>
      <c r="E339" s="140" t="n">
        <f aca="false">AM353</f>
        <v>0</v>
      </c>
      <c r="F339" s="139" t="n">
        <f aca="false">Z353</f>
        <v>0</v>
      </c>
      <c r="G339" s="140" t="n">
        <f aca="false">AN353</f>
        <v>0</v>
      </c>
      <c r="H339" s="139" t="n">
        <f aca="false">AA353</f>
        <v>0</v>
      </c>
      <c r="I339" s="140" t="n">
        <f aca="false">AO353</f>
        <v>0</v>
      </c>
      <c r="J339" s="139" t="n">
        <f aca="false">AB353</f>
        <v>0</v>
      </c>
      <c r="K339" s="140" t="n">
        <f aca="false">AP353</f>
        <v>0</v>
      </c>
      <c r="L339" s="139" t="n">
        <f aca="false">AC353</f>
        <v>0</v>
      </c>
      <c r="M339" s="140" t="n">
        <f aca="false">AQ353</f>
        <v>0</v>
      </c>
      <c r="N339" s="139" t="n">
        <f aca="false">AD353</f>
        <v>0</v>
      </c>
      <c r="O339" s="140" t="n">
        <f aca="false">AR353</f>
        <v>0</v>
      </c>
      <c r="P339" s="139" t="n">
        <f aca="false">AE353</f>
        <v>0</v>
      </c>
      <c r="Q339" s="140" t="n">
        <f aca="false">AS353</f>
        <v>0</v>
      </c>
      <c r="R339" s="139" t="n">
        <f aca="false">SUM(AF353:AI353)</f>
        <v>0</v>
      </c>
      <c r="S339" s="140" t="n">
        <f aca="false">SUM(AT353:AW353)</f>
        <v>0</v>
      </c>
      <c r="T339" s="139" t="n">
        <f aca="false">SUM(B339,D339,F339,H339,J339,L339,N339,P339,R339,)</f>
        <v>11</v>
      </c>
      <c r="U339" s="140" t="n">
        <f aca="false">SUM(C339,E339,G339,I339,K339,M339,O339,Q339,S339)</f>
        <v>1</v>
      </c>
      <c r="V339" s="107"/>
      <c r="W339" s="264"/>
      <c r="X339" s="262" t="s">
        <v>136</v>
      </c>
      <c r="Y339" s="264"/>
      <c r="Z339" s="264"/>
      <c r="AA339" s="111"/>
      <c r="AB339" s="111"/>
      <c r="AC339" s="111"/>
      <c r="AD339" s="111"/>
      <c r="AE339" s="263" t="s">
        <v>137</v>
      </c>
      <c r="AF339" s="264"/>
      <c r="AG339" s="111"/>
      <c r="AH339" s="264"/>
      <c r="AI339" s="264"/>
      <c r="AJ339" s="264"/>
      <c r="AK339" s="111"/>
      <c r="AL339" s="264"/>
      <c r="AM339" s="264"/>
      <c r="AN339" s="264"/>
      <c r="AO339" s="264"/>
      <c r="AP339" s="264"/>
      <c r="AQ339" s="264"/>
      <c r="AR339" s="264"/>
      <c r="AS339" s="264"/>
      <c r="AT339" s="264"/>
      <c r="AU339" s="264"/>
      <c r="AV339" s="264"/>
      <c r="AW339" s="264"/>
      <c r="AX339" s="264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00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</row>
    <row r="340" s="112" customFormat="true" ht="12.75" hidden="false" customHeight="false" outlineLevel="0" collapsed="false">
      <c r="A340" s="132" t="s">
        <v>92</v>
      </c>
      <c r="B340" s="139" t="n">
        <f aca="false">X354</f>
        <v>16</v>
      </c>
      <c r="C340" s="140" t="n">
        <f aca="false">AL354</f>
        <v>0</v>
      </c>
      <c r="D340" s="139" t="n">
        <f aca="false">Y354</f>
        <v>8</v>
      </c>
      <c r="E340" s="140" t="n">
        <f aca="false">AM354</f>
        <v>0</v>
      </c>
      <c r="F340" s="139" t="n">
        <f aca="false">Z354</f>
        <v>2</v>
      </c>
      <c r="G340" s="140" t="n">
        <f aca="false">AN354</f>
        <v>0</v>
      </c>
      <c r="H340" s="139" t="n">
        <f aca="false">AA354</f>
        <v>0</v>
      </c>
      <c r="I340" s="140" t="n">
        <f aca="false">AO354</f>
        <v>0</v>
      </c>
      <c r="J340" s="139" t="n">
        <f aca="false">AB354</f>
        <v>0</v>
      </c>
      <c r="K340" s="140" t="n">
        <f aca="false">AP354</f>
        <v>0</v>
      </c>
      <c r="L340" s="139" t="n">
        <f aca="false">AC354</f>
        <v>0</v>
      </c>
      <c r="M340" s="140" t="n">
        <f aca="false">AQ354</f>
        <v>0</v>
      </c>
      <c r="N340" s="139" t="n">
        <f aca="false">AD354</f>
        <v>0</v>
      </c>
      <c r="O340" s="140" t="n">
        <f aca="false">AR354</f>
        <v>0</v>
      </c>
      <c r="P340" s="139" t="n">
        <f aca="false">AE354</f>
        <v>0</v>
      </c>
      <c r="Q340" s="140" t="n">
        <f aca="false">AS354</f>
        <v>0</v>
      </c>
      <c r="R340" s="139" t="n">
        <f aca="false">SUM(AF354:AI354)</f>
        <v>0</v>
      </c>
      <c r="S340" s="140" t="n">
        <f aca="false">SUM(AT354:AW354)</f>
        <v>0</v>
      </c>
      <c r="T340" s="139" t="n">
        <f aca="false">SUM(B340,D340,F340,H340,J340,L340,N340,P340,R340,)</f>
        <v>26</v>
      </c>
      <c r="U340" s="140" t="n">
        <f aca="false">SUM(C340,E340,G340,I340,K340,M340,O340,Q340,S340)</f>
        <v>0</v>
      </c>
      <c r="V340" s="98"/>
      <c r="W340" s="111"/>
      <c r="X340" s="111"/>
      <c r="Y340" s="111"/>
      <c r="Z340" s="111"/>
      <c r="AA340" s="111"/>
      <c r="AB340" s="111"/>
      <c r="AC340" s="111"/>
      <c r="AD340" s="111"/>
      <c r="AE340" s="111"/>
      <c r="AF340" s="111"/>
      <c r="AG340" s="111"/>
      <c r="AH340" s="111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00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</row>
    <row r="341" s="112" customFormat="true" ht="12.75" hidden="false" customHeight="false" outlineLevel="0" collapsed="false">
      <c r="A341" s="132" t="s">
        <v>93</v>
      </c>
      <c r="B341" s="139" t="n">
        <f aca="false">X355</f>
        <v>25</v>
      </c>
      <c r="C341" s="140" t="n">
        <f aca="false">AL355</f>
        <v>0</v>
      </c>
      <c r="D341" s="139" t="n">
        <f aca="false">Y355</f>
        <v>23</v>
      </c>
      <c r="E341" s="140" t="n">
        <f aca="false">AM355</f>
        <v>0</v>
      </c>
      <c r="F341" s="139" t="n">
        <f aca="false">Z355</f>
        <v>0</v>
      </c>
      <c r="G341" s="140" t="n">
        <f aca="false">AN355</f>
        <v>0</v>
      </c>
      <c r="H341" s="139" t="n">
        <f aca="false">AA355</f>
        <v>0</v>
      </c>
      <c r="I341" s="140" t="n">
        <f aca="false">AO355</f>
        <v>0</v>
      </c>
      <c r="J341" s="139" t="n">
        <f aca="false">AB355</f>
        <v>0</v>
      </c>
      <c r="K341" s="140" t="n">
        <f aca="false">AP355</f>
        <v>0</v>
      </c>
      <c r="L341" s="139" t="n">
        <f aca="false">AC355</f>
        <v>0</v>
      </c>
      <c r="M341" s="140" t="n">
        <f aca="false">AQ355</f>
        <v>0</v>
      </c>
      <c r="N341" s="139" t="n">
        <f aca="false">AD355</f>
        <v>0</v>
      </c>
      <c r="O341" s="140" t="n">
        <f aca="false">AR355</f>
        <v>0</v>
      </c>
      <c r="P341" s="139" t="n">
        <f aca="false">AE355</f>
        <v>0</v>
      </c>
      <c r="Q341" s="140" t="n">
        <f aca="false">AS355</f>
        <v>0</v>
      </c>
      <c r="R341" s="139" t="n">
        <f aca="false">SUM(AF355:AI355)</f>
        <v>0</v>
      </c>
      <c r="S341" s="140" t="n">
        <f aca="false">SUM(AT355:AW355)</f>
        <v>0</v>
      </c>
      <c r="T341" s="139" t="n">
        <f aca="false">SUM(B341,D341,F341,H341,J341,L341,N341,P341,R341,)</f>
        <v>48</v>
      </c>
      <c r="U341" s="140" t="n">
        <f aca="false">SUM(C341,E341,G341,I341,K341,M341,O341,Q341,S341)</f>
        <v>0</v>
      </c>
      <c r="V341" s="98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00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</row>
    <row r="342" s="112" customFormat="true" ht="12.75" hidden="false" customHeight="false" outlineLevel="0" collapsed="false">
      <c r="A342" s="132" t="s">
        <v>94</v>
      </c>
      <c r="B342" s="139" t="n">
        <f aca="false">X356</f>
        <v>73</v>
      </c>
      <c r="C342" s="140" t="n">
        <f aca="false">AL356</f>
        <v>3</v>
      </c>
      <c r="D342" s="139" t="n">
        <f aca="false">Y356</f>
        <v>9</v>
      </c>
      <c r="E342" s="140" t="n">
        <f aca="false">AM356</f>
        <v>0</v>
      </c>
      <c r="F342" s="139" t="n">
        <f aca="false">Z356</f>
        <v>1</v>
      </c>
      <c r="G342" s="140" t="n">
        <f aca="false">AN356</f>
        <v>0</v>
      </c>
      <c r="H342" s="139" t="n">
        <f aca="false">AA356</f>
        <v>0</v>
      </c>
      <c r="I342" s="140" t="n">
        <f aca="false">AO356</f>
        <v>0</v>
      </c>
      <c r="J342" s="139" t="n">
        <f aca="false">AB356</f>
        <v>0</v>
      </c>
      <c r="K342" s="140" t="n">
        <f aca="false">AP356</f>
        <v>0</v>
      </c>
      <c r="L342" s="139" t="n">
        <f aca="false">AC356</f>
        <v>0</v>
      </c>
      <c r="M342" s="140" t="n">
        <f aca="false">AQ356</f>
        <v>0</v>
      </c>
      <c r="N342" s="139" t="n">
        <f aca="false">AD356</f>
        <v>0</v>
      </c>
      <c r="O342" s="140" t="n">
        <f aca="false">AR356</f>
        <v>0</v>
      </c>
      <c r="P342" s="139" t="n">
        <f aca="false">AE356</f>
        <v>0</v>
      </c>
      <c r="Q342" s="140" t="n">
        <f aca="false">AS356</f>
        <v>0</v>
      </c>
      <c r="R342" s="139" t="n">
        <f aca="false">SUM(AF356:AI356)</f>
        <v>0</v>
      </c>
      <c r="S342" s="140" t="n">
        <f aca="false">SUM(AT356:AW356)</f>
        <v>0</v>
      </c>
      <c r="T342" s="139" t="n">
        <f aca="false">SUM(B342,D342,F342,H342,J342,L342,N342,P342,R342,)</f>
        <v>83</v>
      </c>
      <c r="U342" s="140" t="n">
        <f aca="false">SUM(C342,E342,G342,I342,K342,M342,O342,Q342,S342)</f>
        <v>3</v>
      </c>
      <c r="V342" s="98"/>
      <c r="W342" s="111"/>
      <c r="X342" s="111"/>
      <c r="Y342" s="111"/>
      <c r="Z342" s="111"/>
      <c r="AA342" s="111"/>
      <c r="AB342" s="111"/>
      <c r="AC342" s="111"/>
      <c r="AD342" s="111"/>
      <c r="AE342" s="111"/>
      <c r="AF342" s="111"/>
      <c r="AG342" s="111"/>
      <c r="AH342" s="111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00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</row>
    <row r="343" s="112" customFormat="true" ht="12.75" hidden="false" customHeight="false" outlineLevel="0" collapsed="false">
      <c r="A343" s="132" t="s">
        <v>95</v>
      </c>
      <c r="B343" s="139" t="n">
        <f aca="false">X357</f>
        <v>67</v>
      </c>
      <c r="C343" s="140" t="n">
        <f aca="false">AL357</f>
        <v>1</v>
      </c>
      <c r="D343" s="139" t="n">
        <f aca="false">Y357</f>
        <v>13</v>
      </c>
      <c r="E343" s="140" t="n">
        <f aca="false">AM357</f>
        <v>0</v>
      </c>
      <c r="F343" s="139" t="n">
        <f aca="false">Z357</f>
        <v>1</v>
      </c>
      <c r="G343" s="140" t="n">
        <f aca="false">AN357</f>
        <v>0</v>
      </c>
      <c r="H343" s="139" t="n">
        <f aca="false">AA357</f>
        <v>0</v>
      </c>
      <c r="I343" s="140" t="n">
        <f aca="false">AO357</f>
        <v>0</v>
      </c>
      <c r="J343" s="139" t="n">
        <f aca="false">AB357</f>
        <v>0</v>
      </c>
      <c r="K343" s="140" t="n">
        <f aca="false">AP357</f>
        <v>0</v>
      </c>
      <c r="L343" s="139" t="n">
        <f aca="false">AC357</f>
        <v>0</v>
      </c>
      <c r="M343" s="140" t="n">
        <f aca="false">AQ357</f>
        <v>0</v>
      </c>
      <c r="N343" s="139" t="n">
        <f aca="false">AD357</f>
        <v>0</v>
      </c>
      <c r="O343" s="140" t="n">
        <f aca="false">AR357</f>
        <v>0</v>
      </c>
      <c r="P343" s="139" t="n">
        <f aca="false">AE357</f>
        <v>0</v>
      </c>
      <c r="Q343" s="140" t="n">
        <f aca="false">AS357</f>
        <v>0</v>
      </c>
      <c r="R343" s="139" t="n">
        <f aca="false">SUM(AF357:AI357)</f>
        <v>0</v>
      </c>
      <c r="S343" s="140" t="n">
        <f aca="false">SUM(AT357:AW357)</f>
        <v>0</v>
      </c>
      <c r="T343" s="139" t="n">
        <f aca="false">SUM(B343,D343,F343,H343,J343,L343,N343,P343,R343,)</f>
        <v>81</v>
      </c>
      <c r="U343" s="140" t="n">
        <f aca="false">SUM(C343,E343,G343,I343,K343,M343,O343,Q343,S343)</f>
        <v>1</v>
      </c>
      <c r="V343" s="98"/>
      <c r="W343" s="111"/>
      <c r="X343" s="111"/>
      <c r="Y343" s="111"/>
      <c r="Z343" s="111"/>
      <c r="AA343" s="111"/>
      <c r="AB343" s="111"/>
      <c r="AC343" s="111"/>
      <c r="AD343" s="111"/>
      <c r="AE343" s="111"/>
      <c r="AF343" s="111"/>
      <c r="AG343" s="111"/>
      <c r="AH343" s="111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00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</row>
    <row r="344" s="112" customFormat="true" ht="13.15" hidden="false" customHeight="false" outlineLevel="0" collapsed="false">
      <c r="A344" s="132" t="s">
        <v>96</v>
      </c>
      <c r="B344" s="139" t="n">
        <f aca="false">X359</f>
        <v>78</v>
      </c>
      <c r="C344" s="140" t="n">
        <f aca="false">AL359</f>
        <v>2</v>
      </c>
      <c r="D344" s="139" t="n">
        <f aca="false">Y359</f>
        <v>9</v>
      </c>
      <c r="E344" s="140" t="n">
        <f aca="false">AM359</f>
        <v>0</v>
      </c>
      <c r="F344" s="139" t="n">
        <f aca="false">Z359</f>
        <v>0</v>
      </c>
      <c r="G344" s="140" t="n">
        <f aca="false">AN359</f>
        <v>0</v>
      </c>
      <c r="H344" s="139" t="n">
        <f aca="false">AA359</f>
        <v>0</v>
      </c>
      <c r="I344" s="140" t="n">
        <f aca="false">AO359</f>
        <v>0</v>
      </c>
      <c r="J344" s="139" t="n">
        <f aca="false">AB359</f>
        <v>0</v>
      </c>
      <c r="K344" s="140" t="n">
        <f aca="false">AP359</f>
        <v>0</v>
      </c>
      <c r="L344" s="139" t="n">
        <f aca="false">AC359</f>
        <v>0</v>
      </c>
      <c r="M344" s="140" t="n">
        <f aca="false">AQ359</f>
        <v>0</v>
      </c>
      <c r="N344" s="139" t="n">
        <f aca="false">AD359</f>
        <v>0</v>
      </c>
      <c r="O344" s="140" t="n">
        <f aca="false">AR359</f>
        <v>0</v>
      </c>
      <c r="P344" s="139" t="n">
        <f aca="false">AE359</f>
        <v>0</v>
      </c>
      <c r="Q344" s="140" t="n">
        <f aca="false">AS359</f>
        <v>0</v>
      </c>
      <c r="R344" s="139" t="n">
        <f aca="false">SUM(AF359:AI359)</f>
        <v>0</v>
      </c>
      <c r="S344" s="140" t="n">
        <f aca="false">SUM(AT359:AW359)</f>
        <v>0</v>
      </c>
      <c r="T344" s="139" t="n">
        <f aca="false">SUM(B344,D344,F344,H344,J344,L344,N344,P344,R344,)</f>
        <v>87</v>
      </c>
      <c r="U344" s="140" t="n">
        <f aca="false">SUM(C344,E344,G344,I344,K344,M344,O344,Q344,S344)</f>
        <v>2</v>
      </c>
      <c r="V344" s="136"/>
      <c r="W344" s="111"/>
      <c r="X344" s="263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00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</row>
    <row r="345" s="112" customFormat="true" ht="12.75" hidden="false" customHeight="false" outlineLevel="0" collapsed="false">
      <c r="A345" s="132" t="s">
        <v>97</v>
      </c>
      <c r="B345" s="139" t="n">
        <f aca="false">X360</f>
        <v>84</v>
      </c>
      <c r="C345" s="140" t="n">
        <f aca="false">AL360</f>
        <v>1</v>
      </c>
      <c r="D345" s="139" t="n">
        <f aca="false">Y360</f>
        <v>14</v>
      </c>
      <c r="E345" s="140" t="n">
        <f aca="false">AM360</f>
        <v>0</v>
      </c>
      <c r="F345" s="139" t="n">
        <f aca="false">Z360</f>
        <v>1</v>
      </c>
      <c r="G345" s="140" t="n">
        <f aca="false">AN360</f>
        <v>0</v>
      </c>
      <c r="H345" s="139" t="n">
        <f aca="false">AA360</f>
        <v>0</v>
      </c>
      <c r="I345" s="140" t="n">
        <f aca="false">AO360</f>
        <v>0</v>
      </c>
      <c r="J345" s="139" t="n">
        <f aca="false">AB360</f>
        <v>0</v>
      </c>
      <c r="K345" s="140" t="n">
        <f aca="false">AP360</f>
        <v>0</v>
      </c>
      <c r="L345" s="139" t="n">
        <f aca="false">AC360</f>
        <v>0</v>
      </c>
      <c r="M345" s="140" t="n">
        <f aca="false">AQ360</f>
        <v>0</v>
      </c>
      <c r="N345" s="139" t="n">
        <f aca="false">AD360</f>
        <v>0</v>
      </c>
      <c r="O345" s="140" t="n">
        <f aca="false">AR360</f>
        <v>0</v>
      </c>
      <c r="P345" s="139" t="n">
        <f aca="false">AE360</f>
        <v>0</v>
      </c>
      <c r="Q345" s="140" t="n">
        <f aca="false">AS360</f>
        <v>0</v>
      </c>
      <c r="R345" s="139" t="n">
        <f aca="false">SUM(AF360:AI360)</f>
        <v>0</v>
      </c>
      <c r="S345" s="140" t="n">
        <f aca="false">SUM(AT360:AW360)</f>
        <v>0</v>
      </c>
      <c r="T345" s="139" t="n">
        <f aca="false">SUM(B345,D345,F345,H345,J345,L345,N345,P345,R345,)</f>
        <v>99</v>
      </c>
      <c r="U345" s="140" t="n">
        <f aca="false">SUM(C345,E345,G345,I345,K345,M345,O345,Q345,S345)</f>
        <v>1</v>
      </c>
      <c r="V345" s="136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00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</row>
    <row r="346" s="112" customFormat="true" ht="12.75" hidden="false" customHeight="false" outlineLevel="0" collapsed="false">
      <c r="A346" s="132" t="s">
        <v>98</v>
      </c>
      <c r="B346" s="139" t="n">
        <f aca="false">X361</f>
        <v>69</v>
      </c>
      <c r="C346" s="140" t="n">
        <f aca="false">AL361</f>
        <v>0</v>
      </c>
      <c r="D346" s="139" t="n">
        <f aca="false">Y361</f>
        <v>12</v>
      </c>
      <c r="E346" s="140" t="n">
        <f aca="false">AM361</f>
        <v>0</v>
      </c>
      <c r="F346" s="139" t="n">
        <f aca="false">Z361</f>
        <v>0</v>
      </c>
      <c r="G346" s="140" t="n">
        <f aca="false">AN361</f>
        <v>0</v>
      </c>
      <c r="H346" s="139" t="n">
        <f aca="false">AA361</f>
        <v>0</v>
      </c>
      <c r="I346" s="140" t="n">
        <f aca="false">AO361</f>
        <v>0</v>
      </c>
      <c r="J346" s="139" t="n">
        <f aca="false">AB361</f>
        <v>0</v>
      </c>
      <c r="K346" s="140" t="n">
        <f aca="false">AP361</f>
        <v>0</v>
      </c>
      <c r="L346" s="139" t="n">
        <f aca="false">AC361</f>
        <v>0</v>
      </c>
      <c r="M346" s="140" t="n">
        <f aca="false">AQ361</f>
        <v>0</v>
      </c>
      <c r="N346" s="139" t="n">
        <f aca="false">AD361</f>
        <v>0</v>
      </c>
      <c r="O346" s="140" t="n">
        <f aca="false">AR361</f>
        <v>0</v>
      </c>
      <c r="P346" s="139" t="n">
        <f aca="false">AE361</f>
        <v>0</v>
      </c>
      <c r="Q346" s="140" t="n">
        <f aca="false">AS361</f>
        <v>0</v>
      </c>
      <c r="R346" s="139" t="n">
        <f aca="false">SUM(AF361:AI361)</f>
        <v>0</v>
      </c>
      <c r="S346" s="140" t="n">
        <f aca="false">SUM(AT361:AW361)</f>
        <v>0</v>
      </c>
      <c r="T346" s="139" t="n">
        <f aca="false">SUM(B346,D346,F346,H346,J346,L346,N346,P346,R346,)</f>
        <v>81</v>
      </c>
      <c r="U346" s="140" t="n">
        <f aca="false">SUM(C346,E346,G346,I346,K346,M346,O346,Q346,S346)</f>
        <v>0</v>
      </c>
      <c r="V346" s="136"/>
      <c r="W346" s="111"/>
      <c r="X346" s="111"/>
      <c r="Y346" s="111"/>
      <c r="Z346" s="111"/>
      <c r="AA346" s="111"/>
      <c r="AB346" s="111"/>
      <c r="AC346" s="111"/>
      <c r="AD346" s="111"/>
      <c r="AE346" s="111"/>
      <c r="AF346" s="111"/>
      <c r="AG346" s="111"/>
      <c r="AH346" s="111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00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</row>
    <row r="347" s="112" customFormat="true" ht="12.75" hidden="false" customHeight="false" outlineLevel="0" collapsed="false">
      <c r="A347" s="132" t="s">
        <v>99</v>
      </c>
      <c r="B347" s="139" t="n">
        <f aca="false">X362</f>
        <v>68</v>
      </c>
      <c r="C347" s="140" t="n">
        <f aca="false">AL362</f>
        <v>3</v>
      </c>
      <c r="D347" s="139" t="n">
        <f aca="false">Y362</f>
        <v>8</v>
      </c>
      <c r="E347" s="140" t="n">
        <f aca="false">AM362</f>
        <v>0</v>
      </c>
      <c r="F347" s="139" t="n">
        <f aca="false">Z362</f>
        <v>1</v>
      </c>
      <c r="G347" s="140" t="n">
        <f aca="false">AN362</f>
        <v>0</v>
      </c>
      <c r="H347" s="139" t="n">
        <f aca="false">AA362</f>
        <v>0</v>
      </c>
      <c r="I347" s="140" t="n">
        <f aca="false">AO362</f>
        <v>0</v>
      </c>
      <c r="J347" s="139" t="n">
        <f aca="false">AB362</f>
        <v>0</v>
      </c>
      <c r="K347" s="140" t="n">
        <f aca="false">AP362</f>
        <v>0</v>
      </c>
      <c r="L347" s="139" t="n">
        <f aca="false">AC362</f>
        <v>0</v>
      </c>
      <c r="M347" s="140" t="n">
        <f aca="false">AQ362</f>
        <v>0</v>
      </c>
      <c r="N347" s="139" t="n">
        <f aca="false">AD362</f>
        <v>0</v>
      </c>
      <c r="O347" s="140" t="n">
        <f aca="false">AR362</f>
        <v>0</v>
      </c>
      <c r="P347" s="139" t="n">
        <f aca="false">AE362</f>
        <v>0</v>
      </c>
      <c r="Q347" s="140" t="n">
        <f aca="false">AS362</f>
        <v>0</v>
      </c>
      <c r="R347" s="139" t="n">
        <f aca="false">SUM(AF362:AI362)</f>
        <v>0</v>
      </c>
      <c r="S347" s="140" t="n">
        <f aca="false">SUM(AT362:AW362)</f>
        <v>0</v>
      </c>
      <c r="T347" s="139" t="n">
        <f aca="false">SUM(B347,D347,F347,H347,J347,L347,N347,P347,R347,)</f>
        <v>77</v>
      </c>
      <c r="U347" s="140" t="n">
        <f aca="false">SUM(C347,E347,G347,I347,K347,M347,O347,Q347,S347)</f>
        <v>3</v>
      </c>
      <c r="V347" s="136"/>
      <c r="W347" s="111"/>
      <c r="X347" s="1" t="n">
        <f aca="false">BA129</f>
        <v>3</v>
      </c>
      <c r="Y347" s="1" t="n">
        <f aca="false">BB129</f>
        <v>1</v>
      </c>
      <c r="Z347" s="1" t="n">
        <f aca="false">BC129</f>
        <v>0</v>
      </c>
      <c r="AA347" s="1" t="n">
        <f aca="false">BD129</f>
        <v>0</v>
      </c>
      <c r="AB347" s="1" t="n">
        <f aca="false">BE129</f>
        <v>0</v>
      </c>
      <c r="AC347" s="1" t="n">
        <f aca="false">BF129</f>
        <v>0</v>
      </c>
      <c r="AD347" s="1" t="n">
        <f aca="false">BG129</f>
        <v>0</v>
      </c>
      <c r="AE347" s="1" t="n">
        <f aca="false">BH129</f>
        <v>0</v>
      </c>
      <c r="AF347" s="1" t="n">
        <f aca="false">BI129</f>
        <v>0</v>
      </c>
      <c r="AG347" s="1" t="n">
        <f aca="false">BJ129</f>
        <v>0</v>
      </c>
      <c r="AH347" s="1" t="n">
        <f aca="false">BK129</f>
        <v>0</v>
      </c>
      <c r="AI347" s="1" t="n">
        <f aca="false">BL129</f>
        <v>0</v>
      </c>
      <c r="AL347" s="1" t="n">
        <f aca="false">BN123</f>
        <v>0</v>
      </c>
      <c r="AM347" s="1" t="n">
        <f aca="false">BO123</f>
        <v>0</v>
      </c>
      <c r="AN347" s="1" t="n">
        <f aca="false">BP123</f>
        <v>0</v>
      </c>
      <c r="AO347" s="1" t="n">
        <f aca="false">BQ123</f>
        <v>0</v>
      </c>
      <c r="AP347" s="1" t="n">
        <f aca="false">BR123</f>
        <v>0</v>
      </c>
      <c r="AQ347" s="1" t="n">
        <f aca="false">BS123</f>
        <v>0</v>
      </c>
      <c r="AR347" s="1" t="n">
        <f aca="false">BT123</f>
        <v>0</v>
      </c>
      <c r="AS347" s="1" t="n">
        <f aca="false">BU123</f>
        <v>0</v>
      </c>
      <c r="AT347" s="1" t="n">
        <f aca="false">BV123</f>
        <v>0</v>
      </c>
      <c r="AU347" s="1" t="n">
        <f aca="false">BW123</f>
        <v>0</v>
      </c>
      <c r="AV347" s="1" t="n">
        <f aca="false">BX123</f>
        <v>0</v>
      </c>
      <c r="AW347" s="1" t="n">
        <f aca="false">BY123</f>
        <v>0</v>
      </c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00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</row>
    <row r="348" s="112" customFormat="true" ht="12.75" hidden="false" customHeight="false" outlineLevel="0" collapsed="false">
      <c r="A348" s="132" t="s">
        <v>100</v>
      </c>
      <c r="B348" s="139" t="n">
        <f aca="false">X363</f>
        <v>77</v>
      </c>
      <c r="C348" s="140" t="n">
        <f aca="false">AL363</f>
        <v>2</v>
      </c>
      <c r="D348" s="139" t="n">
        <f aca="false">Y363</f>
        <v>7</v>
      </c>
      <c r="E348" s="140" t="n">
        <f aca="false">AM363</f>
        <v>0</v>
      </c>
      <c r="F348" s="139" t="n">
        <f aca="false">Z363</f>
        <v>1</v>
      </c>
      <c r="G348" s="140" t="n">
        <f aca="false">AN363</f>
        <v>0</v>
      </c>
      <c r="H348" s="139" t="n">
        <f aca="false">AA363</f>
        <v>0</v>
      </c>
      <c r="I348" s="140" t="n">
        <f aca="false">AO363</f>
        <v>0</v>
      </c>
      <c r="J348" s="139" t="n">
        <f aca="false">AB363</f>
        <v>0</v>
      </c>
      <c r="K348" s="140" t="n">
        <f aca="false">AP363</f>
        <v>0</v>
      </c>
      <c r="L348" s="139" t="n">
        <f aca="false">AC363</f>
        <v>0</v>
      </c>
      <c r="M348" s="140" t="n">
        <f aca="false">AQ363</f>
        <v>0</v>
      </c>
      <c r="N348" s="139" t="n">
        <f aca="false">AD363</f>
        <v>0</v>
      </c>
      <c r="O348" s="140" t="n">
        <f aca="false">AR363</f>
        <v>0</v>
      </c>
      <c r="P348" s="139" t="n">
        <f aca="false">AE363</f>
        <v>0</v>
      </c>
      <c r="Q348" s="140" t="n">
        <f aca="false">AS363</f>
        <v>0</v>
      </c>
      <c r="R348" s="139" t="n">
        <f aca="false">SUM(AF363:AI363)</f>
        <v>0</v>
      </c>
      <c r="S348" s="140" t="n">
        <f aca="false">SUM(AT363:AW363)</f>
        <v>0</v>
      </c>
      <c r="T348" s="139" t="n">
        <f aca="false">SUM(B348,D348,F348,H348,J348,L348,N348,P348,R348,)</f>
        <v>85</v>
      </c>
      <c r="U348" s="140" t="n">
        <f aca="false">SUM(C348,E348,G348,I348,K348,M348,O348,Q348,S348)</f>
        <v>2</v>
      </c>
      <c r="V348" s="136"/>
      <c r="W348" s="111"/>
      <c r="X348" s="1" t="n">
        <f aca="false">BA130</f>
        <v>1</v>
      </c>
      <c r="Y348" s="1" t="n">
        <f aca="false">BB130</f>
        <v>2</v>
      </c>
      <c r="Z348" s="1" t="n">
        <f aca="false">BC130</f>
        <v>1</v>
      </c>
      <c r="AA348" s="1" t="n">
        <f aca="false">BD130</f>
        <v>0</v>
      </c>
      <c r="AB348" s="1" t="n">
        <f aca="false">BE130</f>
        <v>0</v>
      </c>
      <c r="AC348" s="1" t="n">
        <f aca="false">BF130</f>
        <v>0</v>
      </c>
      <c r="AD348" s="1" t="n">
        <f aca="false">BG130</f>
        <v>0</v>
      </c>
      <c r="AE348" s="1" t="n">
        <f aca="false">BH130</f>
        <v>0</v>
      </c>
      <c r="AF348" s="1" t="n">
        <f aca="false">BI130</f>
        <v>0</v>
      </c>
      <c r="AG348" s="1" t="n">
        <f aca="false">BJ130</f>
        <v>0</v>
      </c>
      <c r="AH348" s="1" t="n">
        <f aca="false">BK130</f>
        <v>0</v>
      </c>
      <c r="AI348" s="1" t="n">
        <f aca="false">BL130</f>
        <v>0</v>
      </c>
      <c r="AL348" s="1" t="n">
        <f aca="false">BN124</f>
        <v>0</v>
      </c>
      <c r="AM348" s="1" t="n">
        <f aca="false">BO124</f>
        <v>0</v>
      </c>
      <c r="AN348" s="1" t="n">
        <f aca="false">BP124</f>
        <v>0</v>
      </c>
      <c r="AO348" s="1" t="n">
        <f aca="false">BQ124</f>
        <v>0</v>
      </c>
      <c r="AP348" s="1" t="n">
        <f aca="false">BR124</f>
        <v>0</v>
      </c>
      <c r="AQ348" s="1" t="n">
        <f aca="false">BS124</f>
        <v>0</v>
      </c>
      <c r="AR348" s="1" t="n">
        <f aca="false">BT124</f>
        <v>0</v>
      </c>
      <c r="AS348" s="1" t="n">
        <f aca="false">BU124</f>
        <v>0</v>
      </c>
      <c r="AT348" s="1" t="n">
        <f aca="false">BV124</f>
        <v>0</v>
      </c>
      <c r="AU348" s="1" t="n">
        <f aca="false">BW124</f>
        <v>0</v>
      </c>
      <c r="AV348" s="1" t="n">
        <f aca="false">BX124</f>
        <v>0</v>
      </c>
      <c r="AW348" s="1" t="n">
        <f aca="false">BY124</f>
        <v>0</v>
      </c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00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</row>
    <row r="349" s="112" customFormat="true" ht="12.75" hidden="false" customHeight="false" outlineLevel="0" collapsed="false">
      <c r="A349" s="132" t="s">
        <v>101</v>
      </c>
      <c r="B349" s="139" t="n">
        <f aca="false">X364</f>
        <v>80</v>
      </c>
      <c r="C349" s="140" t="n">
        <f aca="false">AL364</f>
        <v>2</v>
      </c>
      <c r="D349" s="139" t="n">
        <f aca="false">Y364</f>
        <v>17</v>
      </c>
      <c r="E349" s="140" t="n">
        <f aca="false">AM364</f>
        <v>0</v>
      </c>
      <c r="F349" s="139" t="n">
        <f aca="false">Z364</f>
        <v>0</v>
      </c>
      <c r="G349" s="140" t="n">
        <f aca="false">AN364</f>
        <v>0</v>
      </c>
      <c r="H349" s="139" t="n">
        <f aca="false">AA364</f>
        <v>0</v>
      </c>
      <c r="I349" s="140" t="n">
        <f aca="false">AO364</f>
        <v>0</v>
      </c>
      <c r="J349" s="139" t="n">
        <f aca="false">AB364</f>
        <v>0</v>
      </c>
      <c r="K349" s="140" t="n">
        <f aca="false">AP364</f>
        <v>0</v>
      </c>
      <c r="L349" s="139" t="n">
        <f aca="false">AC364</f>
        <v>0</v>
      </c>
      <c r="M349" s="140" t="n">
        <f aca="false">AQ364</f>
        <v>0</v>
      </c>
      <c r="N349" s="139" t="n">
        <f aca="false">AD364</f>
        <v>0</v>
      </c>
      <c r="O349" s="140" t="n">
        <f aca="false">AR364</f>
        <v>0</v>
      </c>
      <c r="P349" s="139" t="n">
        <f aca="false">AE364</f>
        <v>0</v>
      </c>
      <c r="Q349" s="140" t="n">
        <f aca="false">AS364</f>
        <v>0</v>
      </c>
      <c r="R349" s="139" t="n">
        <f aca="false">SUM(AF364:AI364)</f>
        <v>0</v>
      </c>
      <c r="S349" s="140" t="n">
        <f aca="false">SUM(AT364:AW364)</f>
        <v>0</v>
      </c>
      <c r="T349" s="139" t="n">
        <f aca="false">SUM(B349,D349,F349,H349,J349,L349,N349,P349,R349,)</f>
        <v>97</v>
      </c>
      <c r="U349" s="140" t="n">
        <f aca="false">SUM(C349,E349,G349,I349,K349,M349,O349,Q349,S349)</f>
        <v>2</v>
      </c>
      <c r="V349" s="136"/>
      <c r="W349" s="111"/>
      <c r="X349" s="1" t="n">
        <f aca="false">BA131</f>
        <v>1</v>
      </c>
      <c r="Y349" s="1" t="n">
        <f aca="false">BB131</f>
        <v>0</v>
      </c>
      <c r="Z349" s="1" t="n">
        <f aca="false">BC131</f>
        <v>1</v>
      </c>
      <c r="AA349" s="1" t="n">
        <f aca="false">BD131</f>
        <v>0</v>
      </c>
      <c r="AB349" s="1" t="n">
        <f aca="false">BE131</f>
        <v>0</v>
      </c>
      <c r="AC349" s="1" t="n">
        <f aca="false">BF131</f>
        <v>0</v>
      </c>
      <c r="AD349" s="1" t="n">
        <f aca="false">BG131</f>
        <v>0</v>
      </c>
      <c r="AE349" s="1" t="n">
        <f aca="false">BH131</f>
        <v>0</v>
      </c>
      <c r="AF349" s="1" t="n">
        <f aca="false">BI131</f>
        <v>0</v>
      </c>
      <c r="AG349" s="1" t="n">
        <f aca="false">BJ131</f>
        <v>0</v>
      </c>
      <c r="AH349" s="1" t="n">
        <f aca="false">BK131</f>
        <v>0</v>
      </c>
      <c r="AI349" s="1" t="n">
        <f aca="false">BL131</f>
        <v>0</v>
      </c>
      <c r="AL349" s="1" t="n">
        <f aca="false">BN125</f>
        <v>0</v>
      </c>
      <c r="AM349" s="1" t="n">
        <f aca="false">BO125</f>
        <v>0</v>
      </c>
      <c r="AN349" s="1" t="n">
        <f aca="false">BP125</f>
        <v>0</v>
      </c>
      <c r="AO349" s="1" t="n">
        <f aca="false">BQ125</f>
        <v>0</v>
      </c>
      <c r="AP349" s="1" t="n">
        <f aca="false">BR125</f>
        <v>0</v>
      </c>
      <c r="AQ349" s="1" t="n">
        <f aca="false">BS125</f>
        <v>0</v>
      </c>
      <c r="AR349" s="1" t="n">
        <f aca="false">BT125</f>
        <v>0</v>
      </c>
      <c r="AS349" s="1" t="n">
        <f aca="false">BU125</f>
        <v>0</v>
      </c>
      <c r="AT349" s="1" t="n">
        <f aca="false">BV125</f>
        <v>0</v>
      </c>
      <c r="AU349" s="1" t="n">
        <f aca="false">BW125</f>
        <v>0</v>
      </c>
      <c r="AV349" s="1" t="n">
        <f aca="false">BX125</f>
        <v>0</v>
      </c>
      <c r="AW349" s="1" t="n">
        <f aca="false">BY125</f>
        <v>0</v>
      </c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00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</row>
    <row r="350" s="112" customFormat="true" ht="12.75" hidden="false" customHeight="false" outlineLevel="0" collapsed="false">
      <c r="A350" s="132" t="s">
        <v>102</v>
      </c>
      <c r="B350" s="139" t="n">
        <f aca="false">X365</f>
        <v>77</v>
      </c>
      <c r="C350" s="140" t="n">
        <f aca="false">AL365</f>
        <v>4</v>
      </c>
      <c r="D350" s="139" t="n">
        <f aca="false">Y365</f>
        <v>9</v>
      </c>
      <c r="E350" s="140" t="n">
        <f aca="false">AM365</f>
        <v>0</v>
      </c>
      <c r="F350" s="139" t="n">
        <f aca="false">Z365</f>
        <v>0</v>
      </c>
      <c r="G350" s="140" t="n">
        <f aca="false">AN365</f>
        <v>0</v>
      </c>
      <c r="H350" s="139" t="n">
        <f aca="false">AA365</f>
        <v>0</v>
      </c>
      <c r="I350" s="140" t="n">
        <f aca="false">AO365</f>
        <v>0</v>
      </c>
      <c r="J350" s="139" t="n">
        <f aca="false">AB365</f>
        <v>0</v>
      </c>
      <c r="K350" s="140" t="n">
        <f aca="false">AP365</f>
        <v>0</v>
      </c>
      <c r="L350" s="139" t="n">
        <f aca="false">AC365</f>
        <v>0</v>
      </c>
      <c r="M350" s="140" t="n">
        <f aca="false">AQ365</f>
        <v>0</v>
      </c>
      <c r="N350" s="139" t="n">
        <f aca="false">AD365</f>
        <v>0</v>
      </c>
      <c r="O350" s="140" t="n">
        <f aca="false">AR365</f>
        <v>0</v>
      </c>
      <c r="P350" s="139" t="n">
        <f aca="false">AE365</f>
        <v>0</v>
      </c>
      <c r="Q350" s="140" t="n">
        <f aca="false">AS365</f>
        <v>0</v>
      </c>
      <c r="R350" s="139" t="n">
        <f aca="false">SUM(AF365:AI365)</f>
        <v>0</v>
      </c>
      <c r="S350" s="140" t="n">
        <f aca="false">SUM(AT365:AW365)</f>
        <v>0</v>
      </c>
      <c r="T350" s="139" t="n">
        <f aca="false">SUM(B350,D350,F350,H350,J350,L350,N350,P350,R350,)</f>
        <v>86</v>
      </c>
      <c r="U350" s="140" t="n">
        <f aca="false">SUM(C350,E350,G350,I350,K350,M350,O350,Q350,S350)</f>
        <v>4</v>
      </c>
      <c r="V350" s="136"/>
      <c r="W350" s="111"/>
      <c r="X350" s="1" t="n">
        <f aca="false">BA132</f>
        <v>1</v>
      </c>
      <c r="Y350" s="1" t="n">
        <f aca="false">BB132</f>
        <v>1</v>
      </c>
      <c r="Z350" s="1" t="n">
        <f aca="false">BC132</f>
        <v>0</v>
      </c>
      <c r="AA350" s="1" t="n">
        <f aca="false">BD132</f>
        <v>0</v>
      </c>
      <c r="AB350" s="1" t="n">
        <f aca="false">BE132</f>
        <v>0</v>
      </c>
      <c r="AC350" s="1" t="n">
        <f aca="false">BF132</f>
        <v>0</v>
      </c>
      <c r="AD350" s="1" t="n">
        <f aca="false">BG132</f>
        <v>0</v>
      </c>
      <c r="AE350" s="1" t="n">
        <f aca="false">BH132</f>
        <v>0</v>
      </c>
      <c r="AF350" s="1" t="n">
        <f aca="false">BI132</f>
        <v>0</v>
      </c>
      <c r="AG350" s="1" t="n">
        <f aca="false">BJ132</f>
        <v>0</v>
      </c>
      <c r="AH350" s="1" t="n">
        <f aca="false">BK132</f>
        <v>0</v>
      </c>
      <c r="AI350" s="1" t="n">
        <f aca="false">BL132</f>
        <v>0</v>
      </c>
      <c r="AL350" s="1" t="n">
        <f aca="false">BN126</f>
        <v>0</v>
      </c>
      <c r="AM350" s="1" t="n">
        <f aca="false">BO126</f>
        <v>0</v>
      </c>
      <c r="AN350" s="1" t="n">
        <f aca="false">BP126</f>
        <v>0</v>
      </c>
      <c r="AO350" s="1" t="n">
        <f aca="false">BQ126</f>
        <v>0</v>
      </c>
      <c r="AP350" s="1" t="n">
        <f aca="false">BR126</f>
        <v>0</v>
      </c>
      <c r="AQ350" s="1" t="n">
        <f aca="false">BS126</f>
        <v>0</v>
      </c>
      <c r="AR350" s="1" t="n">
        <f aca="false">BT126</f>
        <v>0</v>
      </c>
      <c r="AS350" s="1" t="n">
        <f aca="false">BU126</f>
        <v>0</v>
      </c>
      <c r="AT350" s="1" t="n">
        <f aca="false">BV126</f>
        <v>0</v>
      </c>
      <c r="AU350" s="1" t="n">
        <f aca="false">BW126</f>
        <v>0</v>
      </c>
      <c r="AV350" s="1" t="n">
        <f aca="false">BX126</f>
        <v>0</v>
      </c>
      <c r="AW350" s="1" t="n">
        <f aca="false">BY126</f>
        <v>0</v>
      </c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00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</row>
    <row r="351" s="112" customFormat="true" ht="12.75" hidden="false" customHeight="false" outlineLevel="0" collapsed="false">
      <c r="A351" s="132" t="s">
        <v>103</v>
      </c>
      <c r="B351" s="139" t="n">
        <f aca="false">X366</f>
        <v>79</v>
      </c>
      <c r="C351" s="140" t="n">
        <f aca="false">AL366</f>
        <v>0</v>
      </c>
      <c r="D351" s="139" t="n">
        <f aca="false">Y366</f>
        <v>11</v>
      </c>
      <c r="E351" s="140" t="n">
        <f aca="false">AM366</f>
        <v>0</v>
      </c>
      <c r="F351" s="139" t="n">
        <f aca="false">Z366</f>
        <v>0</v>
      </c>
      <c r="G351" s="140" t="n">
        <f aca="false">AN366</f>
        <v>0</v>
      </c>
      <c r="H351" s="139" t="n">
        <f aca="false">AA366</f>
        <v>0</v>
      </c>
      <c r="I351" s="140" t="n">
        <f aca="false">AO366</f>
        <v>0</v>
      </c>
      <c r="J351" s="139" t="n">
        <f aca="false">AB366</f>
        <v>0</v>
      </c>
      <c r="K351" s="140" t="n">
        <f aca="false">AP366</f>
        <v>0</v>
      </c>
      <c r="L351" s="139" t="n">
        <f aca="false">AC366</f>
        <v>0</v>
      </c>
      <c r="M351" s="140" t="n">
        <f aca="false">AQ366</f>
        <v>0</v>
      </c>
      <c r="N351" s="139" t="n">
        <f aca="false">AD366</f>
        <v>0</v>
      </c>
      <c r="O351" s="140" t="n">
        <f aca="false">AR366</f>
        <v>0</v>
      </c>
      <c r="P351" s="139" t="n">
        <f aca="false">AE366</f>
        <v>0</v>
      </c>
      <c r="Q351" s="140" t="n">
        <f aca="false">AS366</f>
        <v>0</v>
      </c>
      <c r="R351" s="139" t="n">
        <f aca="false">SUM(AF366:AI366)</f>
        <v>0</v>
      </c>
      <c r="S351" s="140" t="n">
        <f aca="false">SUM(AT366:AW366)</f>
        <v>0</v>
      </c>
      <c r="T351" s="139" t="n">
        <f aca="false">SUM(B351,D351,F351,H351,J351,L351,N351,P351,R351,)</f>
        <v>90</v>
      </c>
      <c r="U351" s="140" t="n">
        <f aca="false">SUM(C351,E351,G351,I351,K351,M351,O351,Q351,S351)</f>
        <v>0</v>
      </c>
      <c r="V351" s="136"/>
      <c r="W351" s="111"/>
      <c r="X351" s="1" t="n">
        <f aca="false">BA133</f>
        <v>2</v>
      </c>
      <c r="Y351" s="1" t="n">
        <f aca="false">BB133</f>
        <v>0</v>
      </c>
      <c r="Z351" s="1" t="n">
        <f aca="false">BC133</f>
        <v>0</v>
      </c>
      <c r="AA351" s="1" t="n">
        <f aca="false">BD133</f>
        <v>0</v>
      </c>
      <c r="AB351" s="1" t="n">
        <f aca="false">BE133</f>
        <v>0</v>
      </c>
      <c r="AC351" s="1" t="n">
        <f aca="false">BF133</f>
        <v>0</v>
      </c>
      <c r="AD351" s="1" t="n">
        <f aca="false">BG133</f>
        <v>0</v>
      </c>
      <c r="AE351" s="1" t="n">
        <f aca="false">BH133</f>
        <v>0</v>
      </c>
      <c r="AF351" s="1" t="n">
        <f aca="false">BI133</f>
        <v>0</v>
      </c>
      <c r="AG351" s="1" t="n">
        <f aca="false">BJ133</f>
        <v>0</v>
      </c>
      <c r="AH351" s="1" t="n">
        <f aca="false">BK133</f>
        <v>0</v>
      </c>
      <c r="AI351" s="1" t="n">
        <f aca="false">BL133</f>
        <v>0</v>
      </c>
      <c r="AL351" s="1" t="n">
        <f aca="false">BN127</f>
        <v>0</v>
      </c>
      <c r="AM351" s="1" t="n">
        <f aca="false">BO127</f>
        <v>0</v>
      </c>
      <c r="AN351" s="1" t="n">
        <f aca="false">BP127</f>
        <v>0</v>
      </c>
      <c r="AO351" s="1" t="n">
        <f aca="false">BQ127</f>
        <v>0</v>
      </c>
      <c r="AP351" s="1" t="n">
        <f aca="false">BR127</f>
        <v>0</v>
      </c>
      <c r="AQ351" s="1" t="n">
        <f aca="false">BS127</f>
        <v>0</v>
      </c>
      <c r="AR351" s="1" t="n">
        <f aca="false">BT127</f>
        <v>0</v>
      </c>
      <c r="AS351" s="1" t="n">
        <f aca="false">BU127</f>
        <v>0</v>
      </c>
      <c r="AT351" s="1" t="n">
        <f aca="false">BV127</f>
        <v>0</v>
      </c>
      <c r="AU351" s="1" t="n">
        <f aca="false">BW127</f>
        <v>0</v>
      </c>
      <c r="AV351" s="1" t="n">
        <f aca="false">BX127</f>
        <v>0</v>
      </c>
      <c r="AW351" s="1" t="n">
        <f aca="false">BY127</f>
        <v>0</v>
      </c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00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</row>
    <row r="352" s="112" customFormat="true" ht="12.75" hidden="false" customHeight="false" outlineLevel="0" collapsed="false">
      <c r="A352" s="132" t="s">
        <v>104</v>
      </c>
      <c r="B352" s="139" t="n">
        <f aca="false">X367</f>
        <v>47</v>
      </c>
      <c r="C352" s="140" t="n">
        <f aca="false">AL367</f>
        <v>0</v>
      </c>
      <c r="D352" s="139" t="n">
        <f aca="false">Y367</f>
        <v>7</v>
      </c>
      <c r="E352" s="140" t="n">
        <f aca="false">AM367</f>
        <v>0</v>
      </c>
      <c r="F352" s="139" t="n">
        <f aca="false">Z367</f>
        <v>0</v>
      </c>
      <c r="G352" s="140" t="n">
        <f aca="false">AN367</f>
        <v>0</v>
      </c>
      <c r="H352" s="139" t="n">
        <f aca="false">AA367</f>
        <v>0</v>
      </c>
      <c r="I352" s="140" t="n">
        <f aca="false">AO367</f>
        <v>0</v>
      </c>
      <c r="J352" s="139" t="n">
        <f aca="false">AB367</f>
        <v>0</v>
      </c>
      <c r="K352" s="140" t="n">
        <f aca="false">AP367</f>
        <v>0</v>
      </c>
      <c r="L352" s="139" t="n">
        <f aca="false">AC367</f>
        <v>0</v>
      </c>
      <c r="M352" s="140" t="n">
        <f aca="false">AQ367</f>
        <v>0</v>
      </c>
      <c r="N352" s="139" t="n">
        <f aca="false">AD367</f>
        <v>0</v>
      </c>
      <c r="O352" s="140" t="n">
        <f aca="false">AR367</f>
        <v>0</v>
      </c>
      <c r="P352" s="139" t="n">
        <f aca="false">AE367</f>
        <v>0</v>
      </c>
      <c r="Q352" s="140" t="n">
        <f aca="false">AS367</f>
        <v>0</v>
      </c>
      <c r="R352" s="139" t="n">
        <f aca="false">SUM(AF367:AI367)</f>
        <v>0</v>
      </c>
      <c r="S352" s="140" t="n">
        <f aca="false">SUM(AT367:AW367)</f>
        <v>0</v>
      </c>
      <c r="T352" s="139" t="n">
        <f aca="false">SUM(B352,D352,F352,H352,J352,L352,N352,P352,R352,)</f>
        <v>54</v>
      </c>
      <c r="U352" s="140" t="n">
        <f aca="false">SUM(C352,E352,G352,I352,K352,M352,O352,Q352,S352)</f>
        <v>0</v>
      </c>
      <c r="V352" s="136"/>
      <c r="W352" s="111"/>
      <c r="X352" s="1" t="n">
        <f aca="false">BA134</f>
        <v>4</v>
      </c>
      <c r="Y352" s="1" t="n">
        <f aca="false">BB134</f>
        <v>2</v>
      </c>
      <c r="Z352" s="1" t="n">
        <f aca="false">BC134</f>
        <v>0</v>
      </c>
      <c r="AA352" s="1" t="n">
        <f aca="false">BD134</f>
        <v>0</v>
      </c>
      <c r="AB352" s="1" t="n">
        <f aca="false">BE134</f>
        <v>0</v>
      </c>
      <c r="AC352" s="1" t="n">
        <f aca="false">BF134</f>
        <v>0</v>
      </c>
      <c r="AD352" s="1" t="n">
        <f aca="false">BG134</f>
        <v>0</v>
      </c>
      <c r="AE352" s="1" t="n">
        <f aca="false">BH134</f>
        <v>0</v>
      </c>
      <c r="AF352" s="1" t="n">
        <f aca="false">BI134</f>
        <v>0</v>
      </c>
      <c r="AG352" s="1" t="n">
        <f aca="false">BJ134</f>
        <v>0</v>
      </c>
      <c r="AH352" s="1" t="n">
        <f aca="false">BK134</f>
        <v>0</v>
      </c>
      <c r="AI352" s="1" t="n">
        <f aca="false">BL134</f>
        <v>0</v>
      </c>
      <c r="AL352" s="1" t="n">
        <f aca="false">BN128</f>
        <v>0</v>
      </c>
      <c r="AM352" s="1" t="n">
        <f aca="false">BO128</f>
        <v>0</v>
      </c>
      <c r="AN352" s="1" t="n">
        <f aca="false">BP128</f>
        <v>0</v>
      </c>
      <c r="AO352" s="1" t="n">
        <f aca="false">BQ128</f>
        <v>0</v>
      </c>
      <c r="AP352" s="1" t="n">
        <f aca="false">BR128</f>
        <v>0</v>
      </c>
      <c r="AQ352" s="1" t="n">
        <f aca="false">BS128</f>
        <v>0</v>
      </c>
      <c r="AR352" s="1" t="n">
        <f aca="false">BT128</f>
        <v>0</v>
      </c>
      <c r="AS352" s="1" t="n">
        <f aca="false">BU128</f>
        <v>0</v>
      </c>
      <c r="AT352" s="1" t="n">
        <f aca="false">BV128</f>
        <v>0</v>
      </c>
      <c r="AU352" s="1" t="n">
        <f aca="false">BW128</f>
        <v>0</v>
      </c>
      <c r="AV352" s="1" t="n">
        <f aca="false">BX128</f>
        <v>0</v>
      </c>
      <c r="AW352" s="1" t="n">
        <f aca="false">BY128</f>
        <v>0</v>
      </c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00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</row>
    <row r="353" s="112" customFormat="true" ht="12.75" hidden="false" customHeight="false" outlineLevel="0" collapsed="false">
      <c r="A353" s="132" t="s">
        <v>106</v>
      </c>
      <c r="B353" s="139" t="n">
        <f aca="false">X368</f>
        <v>23</v>
      </c>
      <c r="C353" s="140" t="n">
        <f aca="false">AL368</f>
        <v>0</v>
      </c>
      <c r="D353" s="139" t="n">
        <f aca="false">Y368</f>
        <v>4</v>
      </c>
      <c r="E353" s="140" t="n">
        <f aca="false">AM368</f>
        <v>1</v>
      </c>
      <c r="F353" s="139" t="n">
        <f aca="false">Z368</f>
        <v>0</v>
      </c>
      <c r="G353" s="140" t="n">
        <f aca="false">AN368</f>
        <v>0</v>
      </c>
      <c r="H353" s="139" t="n">
        <f aca="false">AA368</f>
        <v>0</v>
      </c>
      <c r="I353" s="140" t="n">
        <f aca="false">AO368</f>
        <v>0</v>
      </c>
      <c r="J353" s="139" t="n">
        <f aca="false">AB368</f>
        <v>0</v>
      </c>
      <c r="K353" s="140" t="n">
        <f aca="false">AP368</f>
        <v>0</v>
      </c>
      <c r="L353" s="139" t="n">
        <f aca="false">AC368</f>
        <v>0</v>
      </c>
      <c r="M353" s="140" t="n">
        <f aca="false">AQ368</f>
        <v>0</v>
      </c>
      <c r="N353" s="139" t="n">
        <f aca="false">AD368</f>
        <v>0</v>
      </c>
      <c r="O353" s="140" t="n">
        <f aca="false">AR368</f>
        <v>0</v>
      </c>
      <c r="P353" s="139" t="n">
        <f aca="false">AE368</f>
        <v>0</v>
      </c>
      <c r="Q353" s="140" t="n">
        <f aca="false">AS368</f>
        <v>0</v>
      </c>
      <c r="R353" s="139" t="n">
        <f aca="false">SUM(AF368:AI368)</f>
        <v>0</v>
      </c>
      <c r="S353" s="140" t="n">
        <f aca="false">SUM(AT368:AW368)</f>
        <v>0</v>
      </c>
      <c r="T353" s="139" t="n">
        <f aca="false">SUM(B353,D353,F353,H353,J353,L353,N353,P353,R353,)</f>
        <v>27</v>
      </c>
      <c r="U353" s="140" t="n">
        <f aca="false">SUM(C353,E353,G353,I353,K353,M353,O353,Q353,S353)</f>
        <v>1</v>
      </c>
      <c r="V353" s="136"/>
      <c r="W353" s="111"/>
      <c r="X353" s="1" t="n">
        <f aca="false">BA135</f>
        <v>9</v>
      </c>
      <c r="Y353" s="1" t="n">
        <f aca="false">BB135</f>
        <v>2</v>
      </c>
      <c r="Z353" s="1" t="n">
        <f aca="false">BC135</f>
        <v>0</v>
      </c>
      <c r="AA353" s="1" t="n">
        <f aca="false">BD135</f>
        <v>0</v>
      </c>
      <c r="AB353" s="1" t="n">
        <f aca="false">BE135</f>
        <v>0</v>
      </c>
      <c r="AC353" s="1" t="n">
        <f aca="false">BF135</f>
        <v>0</v>
      </c>
      <c r="AD353" s="1" t="n">
        <f aca="false">BG135</f>
        <v>0</v>
      </c>
      <c r="AE353" s="1" t="n">
        <f aca="false">BH135</f>
        <v>0</v>
      </c>
      <c r="AF353" s="1" t="n">
        <f aca="false">BI135</f>
        <v>0</v>
      </c>
      <c r="AG353" s="1" t="n">
        <f aca="false">BJ135</f>
        <v>0</v>
      </c>
      <c r="AH353" s="1" t="n">
        <f aca="false">BK135</f>
        <v>0</v>
      </c>
      <c r="AI353" s="1" t="n">
        <f aca="false">BL135</f>
        <v>0</v>
      </c>
      <c r="AL353" s="1" t="n">
        <f aca="false">BN129</f>
        <v>1</v>
      </c>
      <c r="AM353" s="1" t="n">
        <f aca="false">BO129</f>
        <v>0</v>
      </c>
      <c r="AN353" s="1" t="n">
        <f aca="false">BP129</f>
        <v>0</v>
      </c>
      <c r="AO353" s="1" t="n">
        <f aca="false">BQ129</f>
        <v>0</v>
      </c>
      <c r="AP353" s="1" t="n">
        <f aca="false">BR129</f>
        <v>0</v>
      </c>
      <c r="AQ353" s="1" t="n">
        <f aca="false">BS129</f>
        <v>0</v>
      </c>
      <c r="AR353" s="1" t="n">
        <f aca="false">BT129</f>
        <v>0</v>
      </c>
      <c r="AS353" s="1" t="n">
        <f aca="false">BU129</f>
        <v>0</v>
      </c>
      <c r="AT353" s="1" t="n">
        <f aca="false">BV129</f>
        <v>0</v>
      </c>
      <c r="AU353" s="1" t="n">
        <f aca="false">BW129</f>
        <v>0</v>
      </c>
      <c r="AV353" s="1" t="n">
        <f aca="false">BX129</f>
        <v>0</v>
      </c>
      <c r="AW353" s="1" t="n">
        <f aca="false">BY129</f>
        <v>0</v>
      </c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00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</row>
    <row r="354" s="112" customFormat="true" ht="12.75" hidden="false" customHeight="false" outlineLevel="0" collapsed="false">
      <c r="A354" s="132" t="s">
        <v>107</v>
      </c>
      <c r="B354" s="139" t="n">
        <f aca="false">X369</f>
        <v>5</v>
      </c>
      <c r="C354" s="140" t="n">
        <f aca="false">AL369</f>
        <v>0</v>
      </c>
      <c r="D354" s="139" t="n">
        <f aca="false">Y369</f>
        <v>0</v>
      </c>
      <c r="E354" s="140" t="n">
        <f aca="false">AM369</f>
        <v>0</v>
      </c>
      <c r="F354" s="139" t="n">
        <f aca="false">Z369</f>
        <v>0</v>
      </c>
      <c r="G354" s="140" t="n">
        <f aca="false">AN369</f>
        <v>0</v>
      </c>
      <c r="H354" s="139" t="n">
        <f aca="false">AA369</f>
        <v>0</v>
      </c>
      <c r="I354" s="140" t="n">
        <f aca="false">AO369</f>
        <v>0</v>
      </c>
      <c r="J354" s="139" t="n">
        <f aca="false">AB369</f>
        <v>0</v>
      </c>
      <c r="K354" s="140" t="n">
        <f aca="false">AP369</f>
        <v>0</v>
      </c>
      <c r="L354" s="139" t="n">
        <f aca="false">AC369</f>
        <v>0</v>
      </c>
      <c r="M354" s="140" t="n">
        <f aca="false">AQ369</f>
        <v>0</v>
      </c>
      <c r="N354" s="139" t="n">
        <f aca="false">AD369</f>
        <v>0</v>
      </c>
      <c r="O354" s="140" t="n">
        <f aca="false">AR369</f>
        <v>0</v>
      </c>
      <c r="P354" s="139" t="n">
        <f aca="false">AE369</f>
        <v>0</v>
      </c>
      <c r="Q354" s="140" t="n">
        <f aca="false">AS369</f>
        <v>0</v>
      </c>
      <c r="R354" s="139" t="n">
        <f aca="false">SUM(AF369:AI369)</f>
        <v>0</v>
      </c>
      <c r="S354" s="140" t="n">
        <f aca="false">SUM(AT369:AW369)</f>
        <v>0</v>
      </c>
      <c r="T354" s="139" t="n">
        <f aca="false">SUM(B354,D354,F354,H354,J354,L354,N354,P354,R354,)</f>
        <v>5</v>
      </c>
      <c r="U354" s="140" t="n">
        <f aca="false">SUM(C354,E354,G354,I354,K354,M354,O354,Q354,S354)</f>
        <v>0</v>
      </c>
      <c r="V354" s="136"/>
      <c r="W354" s="111"/>
      <c r="X354" s="1" t="n">
        <f aca="false">BA136</f>
        <v>16</v>
      </c>
      <c r="Y354" s="1" t="n">
        <f aca="false">BB136</f>
        <v>8</v>
      </c>
      <c r="Z354" s="1" t="n">
        <f aca="false">BC136</f>
        <v>2</v>
      </c>
      <c r="AA354" s="1" t="n">
        <f aca="false">BD136</f>
        <v>0</v>
      </c>
      <c r="AB354" s="1" t="n">
        <f aca="false">BE136</f>
        <v>0</v>
      </c>
      <c r="AC354" s="1" t="n">
        <f aca="false">BF136</f>
        <v>0</v>
      </c>
      <c r="AD354" s="1" t="n">
        <f aca="false">BG136</f>
        <v>0</v>
      </c>
      <c r="AE354" s="1" t="n">
        <f aca="false">BH136</f>
        <v>0</v>
      </c>
      <c r="AF354" s="1" t="n">
        <f aca="false">BI136</f>
        <v>0</v>
      </c>
      <c r="AG354" s="1" t="n">
        <f aca="false">BJ136</f>
        <v>0</v>
      </c>
      <c r="AH354" s="1" t="n">
        <f aca="false">BK136</f>
        <v>0</v>
      </c>
      <c r="AI354" s="1" t="n">
        <f aca="false">BL136</f>
        <v>0</v>
      </c>
      <c r="AL354" s="1" t="n">
        <f aca="false">BN130</f>
        <v>0</v>
      </c>
      <c r="AM354" s="1" t="n">
        <f aca="false">BO130</f>
        <v>0</v>
      </c>
      <c r="AN354" s="1" t="n">
        <f aca="false">BP130</f>
        <v>0</v>
      </c>
      <c r="AO354" s="1" t="n">
        <f aca="false">BQ130</f>
        <v>0</v>
      </c>
      <c r="AP354" s="1" t="n">
        <f aca="false">BR130</f>
        <v>0</v>
      </c>
      <c r="AQ354" s="1" t="n">
        <f aca="false">BS130</f>
        <v>0</v>
      </c>
      <c r="AR354" s="1" t="n">
        <f aca="false">BT130</f>
        <v>0</v>
      </c>
      <c r="AS354" s="1" t="n">
        <f aca="false">BU130</f>
        <v>0</v>
      </c>
      <c r="AT354" s="1" t="n">
        <f aca="false">BV130</f>
        <v>0</v>
      </c>
      <c r="AU354" s="1" t="n">
        <f aca="false">BW130</f>
        <v>0</v>
      </c>
      <c r="AV354" s="1" t="n">
        <f aca="false">BX130</f>
        <v>0</v>
      </c>
      <c r="AW354" s="1" t="n">
        <f aca="false">BY130</f>
        <v>0</v>
      </c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00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</row>
    <row r="355" s="112" customFormat="true" ht="12.75" hidden="false" customHeight="false" outlineLevel="0" collapsed="false">
      <c r="A355" s="132" t="s">
        <v>108</v>
      </c>
      <c r="B355" s="139" t="n">
        <f aca="false">X370</f>
        <v>11</v>
      </c>
      <c r="C355" s="140" t="n">
        <f aca="false">AL370</f>
        <v>0</v>
      </c>
      <c r="D355" s="139" t="n">
        <f aca="false">Y370</f>
        <v>2</v>
      </c>
      <c r="E355" s="140" t="n">
        <f aca="false">AM370</f>
        <v>0</v>
      </c>
      <c r="F355" s="139" t="n">
        <f aca="false">Z370</f>
        <v>0</v>
      </c>
      <c r="G355" s="140" t="n">
        <f aca="false">AN370</f>
        <v>0</v>
      </c>
      <c r="H355" s="139" t="n">
        <f aca="false">AA370</f>
        <v>0</v>
      </c>
      <c r="I355" s="140" t="n">
        <f aca="false">AO370</f>
        <v>0</v>
      </c>
      <c r="J355" s="139" t="n">
        <f aca="false">AB370</f>
        <v>0</v>
      </c>
      <c r="K355" s="140" t="n">
        <f aca="false">AP370</f>
        <v>0</v>
      </c>
      <c r="L355" s="139" t="n">
        <f aca="false">AC370</f>
        <v>0</v>
      </c>
      <c r="M355" s="140" t="n">
        <f aca="false">AQ370</f>
        <v>0</v>
      </c>
      <c r="N355" s="139" t="n">
        <f aca="false">AD370</f>
        <v>0</v>
      </c>
      <c r="O355" s="140" t="n">
        <f aca="false">AR370</f>
        <v>0</v>
      </c>
      <c r="P355" s="139" t="n">
        <f aca="false">AE370</f>
        <v>0</v>
      </c>
      <c r="Q355" s="140" t="n">
        <f aca="false">AS370</f>
        <v>0</v>
      </c>
      <c r="R355" s="139" t="n">
        <f aca="false">SUM(AF370:AI370)</f>
        <v>0</v>
      </c>
      <c r="S355" s="140" t="n">
        <f aca="false">SUM(AT370:AW370)</f>
        <v>0</v>
      </c>
      <c r="T355" s="139" t="n">
        <f aca="false">SUM(B355,D355,F355,H355,J355,L355,N355,P355,R355,)</f>
        <v>13</v>
      </c>
      <c r="U355" s="140" t="n">
        <f aca="false">SUM(C355,E355,G355,I355,K355,M355,O355,Q355,S355)</f>
        <v>0</v>
      </c>
      <c r="V355" s="136"/>
      <c r="W355" s="111"/>
      <c r="X355" s="1" t="n">
        <f aca="false">BA137</f>
        <v>25</v>
      </c>
      <c r="Y355" s="1" t="n">
        <f aca="false">BB137</f>
        <v>23</v>
      </c>
      <c r="Z355" s="1" t="n">
        <f aca="false">BC137</f>
        <v>0</v>
      </c>
      <c r="AA355" s="1" t="n">
        <f aca="false">BD137</f>
        <v>0</v>
      </c>
      <c r="AB355" s="1" t="n">
        <f aca="false">BE137</f>
        <v>0</v>
      </c>
      <c r="AC355" s="1" t="n">
        <f aca="false">BF137</f>
        <v>0</v>
      </c>
      <c r="AD355" s="1" t="n">
        <f aca="false">BG137</f>
        <v>0</v>
      </c>
      <c r="AE355" s="1" t="n">
        <f aca="false">BH137</f>
        <v>0</v>
      </c>
      <c r="AF355" s="1" t="n">
        <f aca="false">BI137</f>
        <v>0</v>
      </c>
      <c r="AG355" s="1" t="n">
        <f aca="false">BJ137</f>
        <v>0</v>
      </c>
      <c r="AH355" s="1" t="n">
        <f aca="false">BK137</f>
        <v>0</v>
      </c>
      <c r="AI355" s="1" t="n">
        <f aca="false">BL137</f>
        <v>0</v>
      </c>
      <c r="AL355" s="1" t="n">
        <f aca="false">BN131</f>
        <v>0</v>
      </c>
      <c r="AM355" s="1" t="n">
        <f aca="false">BO131</f>
        <v>0</v>
      </c>
      <c r="AN355" s="1" t="n">
        <f aca="false">BP131</f>
        <v>0</v>
      </c>
      <c r="AO355" s="1" t="n">
        <f aca="false">BQ131</f>
        <v>0</v>
      </c>
      <c r="AP355" s="1" t="n">
        <f aca="false">BR131</f>
        <v>0</v>
      </c>
      <c r="AQ355" s="1" t="n">
        <f aca="false">BS131</f>
        <v>0</v>
      </c>
      <c r="AR355" s="1" t="n">
        <f aca="false">BT131</f>
        <v>0</v>
      </c>
      <c r="AS355" s="1" t="n">
        <f aca="false">BU131</f>
        <v>0</v>
      </c>
      <c r="AT355" s="1" t="n">
        <f aca="false">BV131</f>
        <v>0</v>
      </c>
      <c r="AU355" s="1" t="n">
        <f aca="false">BW131</f>
        <v>0</v>
      </c>
      <c r="AV355" s="1" t="n">
        <f aca="false">BX131</f>
        <v>0</v>
      </c>
      <c r="AW355" s="1" t="n">
        <f aca="false">BY131</f>
        <v>0</v>
      </c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00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</row>
    <row r="356" s="112" customFormat="true" ht="13.15" hidden="false" customHeight="false" outlineLevel="0" collapsed="false">
      <c r="A356" s="128" t="s">
        <v>109</v>
      </c>
      <c r="B356" s="139" t="n">
        <f aca="false">X371</f>
        <v>8</v>
      </c>
      <c r="C356" s="140" t="n">
        <f aca="false">AL371</f>
        <v>0</v>
      </c>
      <c r="D356" s="139" t="n">
        <f aca="false">Y371</f>
        <v>2</v>
      </c>
      <c r="E356" s="140" t="n">
        <f aca="false">AM371</f>
        <v>0</v>
      </c>
      <c r="F356" s="139" t="n">
        <f aca="false">Z371</f>
        <v>0</v>
      </c>
      <c r="G356" s="140" t="n">
        <f aca="false">AN371</f>
        <v>0</v>
      </c>
      <c r="H356" s="139" t="n">
        <f aca="false">AA371</f>
        <v>0</v>
      </c>
      <c r="I356" s="140" t="n">
        <f aca="false">AO371</f>
        <v>0</v>
      </c>
      <c r="J356" s="139" t="n">
        <f aca="false">AB371</f>
        <v>0</v>
      </c>
      <c r="K356" s="140" t="n">
        <f aca="false">AP371</f>
        <v>0</v>
      </c>
      <c r="L356" s="139" t="n">
        <f aca="false">AC371</f>
        <v>0</v>
      </c>
      <c r="M356" s="140" t="n">
        <f aca="false">AQ371</f>
        <v>0</v>
      </c>
      <c r="N356" s="139" t="n">
        <f aca="false">AD371</f>
        <v>0</v>
      </c>
      <c r="O356" s="140" t="n">
        <f aca="false">AR371</f>
        <v>0</v>
      </c>
      <c r="P356" s="139" t="n">
        <f aca="false">AE371</f>
        <v>0</v>
      </c>
      <c r="Q356" s="140" t="n">
        <f aca="false">AS371</f>
        <v>0</v>
      </c>
      <c r="R356" s="139" t="n">
        <f aca="false">SUM(AF371:AI371)</f>
        <v>0</v>
      </c>
      <c r="S356" s="140" t="n">
        <f aca="false">SUM(AT371:AW371)</f>
        <v>0</v>
      </c>
      <c r="T356" s="139" t="n">
        <f aca="false">SUM(B356,D356,F356,H356,J356,L356,N356,P356,R356,)</f>
        <v>10</v>
      </c>
      <c r="U356" s="140" t="n">
        <f aca="false">SUM(C356,E356,G356,I356,K356,M356,O356,Q356,S356)</f>
        <v>0</v>
      </c>
      <c r="V356" s="136"/>
      <c r="W356" s="111"/>
      <c r="X356" s="1" t="n">
        <f aca="false">BA138</f>
        <v>73</v>
      </c>
      <c r="Y356" s="1" t="n">
        <f aca="false">BB138</f>
        <v>9</v>
      </c>
      <c r="Z356" s="1" t="n">
        <f aca="false">BC138</f>
        <v>1</v>
      </c>
      <c r="AA356" s="1" t="n">
        <f aca="false">BD138</f>
        <v>0</v>
      </c>
      <c r="AB356" s="1" t="n">
        <f aca="false">BE138</f>
        <v>0</v>
      </c>
      <c r="AC356" s="1" t="n">
        <f aca="false">BF138</f>
        <v>0</v>
      </c>
      <c r="AD356" s="1" t="n">
        <f aca="false">BG138</f>
        <v>0</v>
      </c>
      <c r="AE356" s="1" t="n">
        <f aca="false">BH138</f>
        <v>0</v>
      </c>
      <c r="AF356" s="1" t="n">
        <f aca="false">BI138</f>
        <v>0</v>
      </c>
      <c r="AG356" s="1" t="n">
        <f aca="false">BJ138</f>
        <v>0</v>
      </c>
      <c r="AH356" s="1" t="n">
        <f aca="false">BK138</f>
        <v>0</v>
      </c>
      <c r="AI356" s="1" t="n">
        <f aca="false">BL138</f>
        <v>0</v>
      </c>
      <c r="AL356" s="1" t="n">
        <f aca="false">BN132</f>
        <v>3</v>
      </c>
      <c r="AM356" s="1" t="n">
        <f aca="false">BO132</f>
        <v>0</v>
      </c>
      <c r="AN356" s="1" t="n">
        <f aca="false">BP132</f>
        <v>0</v>
      </c>
      <c r="AO356" s="1" t="n">
        <f aca="false">BQ132</f>
        <v>0</v>
      </c>
      <c r="AP356" s="1" t="n">
        <f aca="false">BR132</f>
        <v>0</v>
      </c>
      <c r="AQ356" s="1" t="n">
        <f aca="false">BS132</f>
        <v>0</v>
      </c>
      <c r="AR356" s="1" t="n">
        <f aca="false">BT132</f>
        <v>0</v>
      </c>
      <c r="AS356" s="1" t="n">
        <f aca="false">BU132</f>
        <v>0</v>
      </c>
      <c r="AT356" s="1" t="n">
        <f aca="false">BV132</f>
        <v>0</v>
      </c>
      <c r="AU356" s="1" t="n">
        <f aca="false">BW132</f>
        <v>0</v>
      </c>
      <c r="AV356" s="1" t="n">
        <f aca="false">BX132</f>
        <v>0</v>
      </c>
      <c r="AW356" s="1" t="n">
        <f aca="false">BY132</f>
        <v>0</v>
      </c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00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</row>
    <row r="357" s="112" customFormat="true" ht="13.5" hidden="false" customHeight="false" outlineLevel="0" collapsed="false">
      <c r="A357" s="133" t="s">
        <v>110</v>
      </c>
      <c r="B357" s="142" t="n">
        <f aca="false">SUM(B333:B356)</f>
        <v>908</v>
      </c>
      <c r="C357" s="143" t="n">
        <f aca="false">SUM(C333:C356)</f>
        <v>19</v>
      </c>
      <c r="D357" s="142" t="n">
        <f aca="false">SUM(D333:D356)</f>
        <v>163</v>
      </c>
      <c r="E357" s="143" t="n">
        <f aca="false">SUM(E333:E356)</f>
        <v>1</v>
      </c>
      <c r="F357" s="142" t="n">
        <f aca="false">SUM(F333:F356)</f>
        <v>9</v>
      </c>
      <c r="G357" s="143" t="n">
        <f aca="false">SUM(G333:G356)</f>
        <v>0</v>
      </c>
      <c r="H357" s="142" t="n">
        <f aca="false">SUM(H333:H356)</f>
        <v>0</v>
      </c>
      <c r="I357" s="143" t="n">
        <f aca="false">SUM(I333:I356)</f>
        <v>0</v>
      </c>
      <c r="J357" s="142" t="n">
        <f aca="false">SUM(J333:J356)</f>
        <v>0</v>
      </c>
      <c r="K357" s="143" t="n">
        <f aca="false">SUM(K333:K356)</f>
        <v>0</v>
      </c>
      <c r="L357" s="142" t="n">
        <f aca="false">SUM(L333:L356)</f>
        <v>0</v>
      </c>
      <c r="M357" s="143" t="n">
        <f aca="false">SUM(M333:M356)</f>
        <v>0</v>
      </c>
      <c r="N357" s="142" t="n">
        <f aca="false">SUM(N333:N356)</f>
        <v>0</v>
      </c>
      <c r="O357" s="143" t="n">
        <f aca="false">SUM(O333:O356)</f>
        <v>0</v>
      </c>
      <c r="P357" s="142" t="n">
        <f aca="false">SUM(P333:P356)</f>
        <v>0</v>
      </c>
      <c r="Q357" s="143" t="n">
        <f aca="false">SUM(Q333:Q356)</f>
        <v>0</v>
      </c>
      <c r="R357" s="142" t="n">
        <f aca="false">SUM(R333:R356)</f>
        <v>0</v>
      </c>
      <c r="S357" s="143" t="n">
        <f aca="false">SUM(S333:S356)</f>
        <v>0</v>
      </c>
      <c r="T357" s="142" t="n">
        <f aca="false">SUM(T333:T356)</f>
        <v>1080</v>
      </c>
      <c r="U357" s="143" t="n">
        <f aca="false">SUM(U333:U356)</f>
        <v>20</v>
      </c>
      <c r="V357" s="136"/>
      <c r="W357" s="111"/>
      <c r="X357" s="1" t="n">
        <f aca="false">BA139</f>
        <v>67</v>
      </c>
      <c r="Y357" s="1" t="n">
        <f aca="false">BB139</f>
        <v>13</v>
      </c>
      <c r="Z357" s="1" t="n">
        <f aca="false">BC139</f>
        <v>1</v>
      </c>
      <c r="AA357" s="1" t="n">
        <f aca="false">BD139</f>
        <v>0</v>
      </c>
      <c r="AB357" s="1" t="n">
        <f aca="false">BE139</f>
        <v>0</v>
      </c>
      <c r="AC357" s="1" t="n">
        <f aca="false">BF139</f>
        <v>0</v>
      </c>
      <c r="AD357" s="1" t="n">
        <f aca="false">BG139</f>
        <v>0</v>
      </c>
      <c r="AE357" s="1" t="n">
        <f aca="false">BH139</f>
        <v>0</v>
      </c>
      <c r="AF357" s="1" t="n">
        <f aca="false">BI139</f>
        <v>0</v>
      </c>
      <c r="AG357" s="1" t="n">
        <f aca="false">BJ139</f>
        <v>0</v>
      </c>
      <c r="AH357" s="1" t="n">
        <f aca="false">BK139</f>
        <v>0</v>
      </c>
      <c r="AI357" s="1" t="n">
        <f aca="false">BL139</f>
        <v>0</v>
      </c>
      <c r="AL357" s="1" t="n">
        <f aca="false">BN133</f>
        <v>1</v>
      </c>
      <c r="AM357" s="1" t="n">
        <f aca="false">BO133</f>
        <v>0</v>
      </c>
      <c r="AN357" s="1" t="n">
        <f aca="false">BP133</f>
        <v>0</v>
      </c>
      <c r="AO357" s="1" t="n">
        <f aca="false">BQ133</f>
        <v>0</v>
      </c>
      <c r="AP357" s="1" t="n">
        <f aca="false">BR133</f>
        <v>0</v>
      </c>
      <c r="AQ357" s="1" t="n">
        <f aca="false">BS133</f>
        <v>0</v>
      </c>
      <c r="AR357" s="1" t="n">
        <f aca="false">BT133</f>
        <v>0</v>
      </c>
      <c r="AS357" s="1" t="n">
        <f aca="false">BU133</f>
        <v>0</v>
      </c>
      <c r="AT357" s="1" t="n">
        <f aca="false">BV133</f>
        <v>0</v>
      </c>
      <c r="AU357" s="1" t="n">
        <f aca="false">BW133</f>
        <v>0</v>
      </c>
      <c r="AV357" s="1" t="n">
        <f aca="false">BX133</f>
        <v>0</v>
      </c>
      <c r="AW357" s="1" t="n">
        <f aca="false">BY133</f>
        <v>0</v>
      </c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00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</row>
    <row r="358" s="112" customFormat="true" ht="13.15" hidden="false" customHeight="false" outlineLevel="0" collapsed="false">
      <c r="A358" s="132" t="s">
        <v>41</v>
      </c>
      <c r="B358" s="145" t="n">
        <f aca="false">B357/T357</f>
        <v>0.840740740740741</v>
      </c>
      <c r="C358" s="146" t="n">
        <f aca="false">C357/T357</f>
        <v>0.0175925925925926</v>
      </c>
      <c r="D358" s="145" t="n">
        <f aca="false">D357/T357</f>
        <v>0.150925925925926</v>
      </c>
      <c r="E358" s="146" t="n">
        <f aca="false">E357/T357</f>
        <v>0.000925925925925926</v>
      </c>
      <c r="F358" s="145" t="n">
        <f aca="false">F357/T357</f>
        <v>0.00833333333333333</v>
      </c>
      <c r="G358" s="146" t="n">
        <f aca="false">G357/T357</f>
        <v>0</v>
      </c>
      <c r="H358" s="145" t="n">
        <f aca="false">H357/T357</f>
        <v>0</v>
      </c>
      <c r="I358" s="146" t="n">
        <f aca="false">I357/T357</f>
        <v>0</v>
      </c>
      <c r="J358" s="145" t="n">
        <f aca="false">J357/T357</f>
        <v>0</v>
      </c>
      <c r="K358" s="146" t="n">
        <f aca="false">K357/T357</f>
        <v>0</v>
      </c>
      <c r="L358" s="145" t="n">
        <f aca="false">L357/T357</f>
        <v>0</v>
      </c>
      <c r="M358" s="146" t="n">
        <f aca="false">M357/T357</f>
        <v>0</v>
      </c>
      <c r="N358" s="145" t="n">
        <f aca="false">N357/T357</f>
        <v>0</v>
      </c>
      <c r="O358" s="146" t="n">
        <f aca="false">O357/T357</f>
        <v>0</v>
      </c>
      <c r="P358" s="145" t="n">
        <f aca="false">P357/T357</f>
        <v>0</v>
      </c>
      <c r="Q358" s="146" t="n">
        <f aca="false">Q357/T357</f>
        <v>0</v>
      </c>
      <c r="R358" s="145" t="n">
        <f aca="false">R357/T357</f>
        <v>0</v>
      </c>
      <c r="S358" s="146" t="n">
        <f aca="false">S357/T357</f>
        <v>0</v>
      </c>
      <c r="T358" s="145" t="n">
        <f aca="false">100%</f>
        <v>1</v>
      </c>
      <c r="U358" s="146" t="n">
        <f aca="false">U357/T357</f>
        <v>0.0185185185185185</v>
      </c>
      <c r="V358" s="136"/>
      <c r="W358" s="11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00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</row>
    <row r="359" s="112" customFormat="true" ht="12.75" hidden="false" customHeight="false" outlineLevel="0" collapsed="false">
      <c r="A359" s="132" t="s">
        <v>111</v>
      </c>
      <c r="B359" s="147" t="n">
        <f aca="false">SUM(B339:B353)</f>
        <v>872</v>
      </c>
      <c r="C359" s="148" t="n">
        <f aca="false">SUM(C339:C353)</f>
        <v>19</v>
      </c>
      <c r="D359" s="147" t="n">
        <f aca="false">SUM(D339:D353)</f>
        <v>153</v>
      </c>
      <c r="E359" s="148" t="n">
        <f aca="false">SUM(E339:E353)</f>
        <v>1</v>
      </c>
      <c r="F359" s="147" t="n">
        <f aca="false">SUM(F339:F353)</f>
        <v>7</v>
      </c>
      <c r="G359" s="148" t="n">
        <f aca="false">SUM(G339:G353)</f>
        <v>0</v>
      </c>
      <c r="H359" s="147" t="n">
        <f aca="false">SUM(H339:H353)</f>
        <v>0</v>
      </c>
      <c r="I359" s="148" t="n">
        <f aca="false">SUM(I339:I353)</f>
        <v>0</v>
      </c>
      <c r="J359" s="147" t="n">
        <f aca="false">SUM(J339:J353)</f>
        <v>0</v>
      </c>
      <c r="K359" s="148" t="n">
        <f aca="false">SUM(K339:K353)</f>
        <v>0</v>
      </c>
      <c r="L359" s="147" t="n">
        <f aca="false">SUM(L339:L353)</f>
        <v>0</v>
      </c>
      <c r="M359" s="148" t="n">
        <f aca="false">SUM(M339:M353)</f>
        <v>0</v>
      </c>
      <c r="N359" s="147" t="n">
        <f aca="false">SUM(N339:N353)</f>
        <v>0</v>
      </c>
      <c r="O359" s="148" t="n">
        <f aca="false">SUM(O339:O353)</f>
        <v>0</v>
      </c>
      <c r="P359" s="147" t="n">
        <f aca="false">SUM(P339:P353)</f>
        <v>0</v>
      </c>
      <c r="Q359" s="148" t="n">
        <f aca="false">SUM(Q339:Q353)</f>
        <v>0</v>
      </c>
      <c r="R359" s="147" t="n">
        <f aca="false">SUM(R339:R353)</f>
        <v>0</v>
      </c>
      <c r="S359" s="148" t="n">
        <f aca="false">SUM(S339:S353)</f>
        <v>0</v>
      </c>
      <c r="T359" s="147" t="n">
        <f aca="false">SUM(T339:T353)</f>
        <v>1032</v>
      </c>
      <c r="U359" s="148" t="n">
        <f aca="false">SUM(U339:U353)</f>
        <v>20</v>
      </c>
      <c r="V359" s="136"/>
      <c r="W359" s="111"/>
      <c r="X359" s="1" t="n">
        <f aca="false">BA140</f>
        <v>78</v>
      </c>
      <c r="Y359" s="1" t="n">
        <f aca="false">BB140</f>
        <v>9</v>
      </c>
      <c r="Z359" s="1" t="n">
        <f aca="false">BC140</f>
        <v>0</v>
      </c>
      <c r="AA359" s="1" t="n">
        <f aca="false">BD140</f>
        <v>0</v>
      </c>
      <c r="AB359" s="1" t="n">
        <f aca="false">BE140</f>
        <v>0</v>
      </c>
      <c r="AC359" s="1" t="n">
        <f aca="false">BF140</f>
        <v>0</v>
      </c>
      <c r="AD359" s="1" t="n">
        <f aca="false">BG140</f>
        <v>0</v>
      </c>
      <c r="AE359" s="1" t="n">
        <f aca="false">BH140</f>
        <v>0</v>
      </c>
      <c r="AF359" s="1" t="n">
        <f aca="false">BI140</f>
        <v>0</v>
      </c>
      <c r="AG359" s="1" t="n">
        <f aca="false">BJ140</f>
        <v>0</v>
      </c>
      <c r="AH359" s="1" t="n">
        <f aca="false">BK140</f>
        <v>0</v>
      </c>
      <c r="AI359" s="1" t="n">
        <f aca="false">BL140</f>
        <v>0</v>
      </c>
      <c r="AL359" s="1" t="n">
        <f aca="false">BN134</f>
        <v>2</v>
      </c>
      <c r="AM359" s="1" t="n">
        <f aca="false">BO134</f>
        <v>0</v>
      </c>
      <c r="AN359" s="1" t="n">
        <f aca="false">BP134</f>
        <v>0</v>
      </c>
      <c r="AO359" s="1" t="n">
        <f aca="false">BQ134</f>
        <v>0</v>
      </c>
      <c r="AP359" s="1" t="n">
        <f aca="false">BR134</f>
        <v>0</v>
      </c>
      <c r="AQ359" s="1" t="n">
        <f aca="false">BS134</f>
        <v>0</v>
      </c>
      <c r="AR359" s="1" t="n">
        <f aca="false">BT134</f>
        <v>0</v>
      </c>
      <c r="AS359" s="1" t="n">
        <f aca="false">BU134</f>
        <v>0</v>
      </c>
      <c r="AT359" s="1" t="n">
        <f aca="false">BV134</f>
        <v>0</v>
      </c>
      <c r="AU359" s="1" t="n">
        <f aca="false">BW134</f>
        <v>0</v>
      </c>
      <c r="AV359" s="1" t="n">
        <f aca="false">BX134</f>
        <v>0</v>
      </c>
      <c r="AW359" s="1" t="n">
        <f aca="false">BY134</f>
        <v>0</v>
      </c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00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</row>
    <row r="360" s="112" customFormat="true" ht="13.15" hidden="false" customHeight="false" outlineLevel="0" collapsed="false">
      <c r="A360" s="128" t="s">
        <v>112</v>
      </c>
      <c r="B360" s="150" t="n">
        <f aca="false">B357-B359</f>
        <v>36</v>
      </c>
      <c r="C360" s="151" t="n">
        <f aca="false">C357-C359</f>
        <v>0</v>
      </c>
      <c r="D360" s="150" t="n">
        <f aca="false">D357-D359</f>
        <v>10</v>
      </c>
      <c r="E360" s="151" t="n">
        <f aca="false">E357-E359</f>
        <v>0</v>
      </c>
      <c r="F360" s="150" t="n">
        <f aca="false">F357-F359</f>
        <v>2</v>
      </c>
      <c r="G360" s="151" t="n">
        <f aca="false">G357-G359</f>
        <v>0</v>
      </c>
      <c r="H360" s="150" t="n">
        <f aca="false">H357-H359</f>
        <v>0</v>
      </c>
      <c r="I360" s="151" t="n">
        <f aca="false">I357-I359</f>
        <v>0</v>
      </c>
      <c r="J360" s="150" t="n">
        <f aca="false">J357-J359</f>
        <v>0</v>
      </c>
      <c r="K360" s="151" t="n">
        <f aca="false">K357-K359</f>
        <v>0</v>
      </c>
      <c r="L360" s="150" t="n">
        <f aca="false">L357-L359</f>
        <v>0</v>
      </c>
      <c r="M360" s="151" t="n">
        <f aca="false">M357-M359</f>
        <v>0</v>
      </c>
      <c r="N360" s="150" t="n">
        <f aca="false">N357-N359</f>
        <v>0</v>
      </c>
      <c r="O360" s="151" t="n">
        <f aca="false">O357-O359</f>
        <v>0</v>
      </c>
      <c r="P360" s="150" t="n">
        <f aca="false">P357-P359</f>
        <v>0</v>
      </c>
      <c r="Q360" s="151" t="n">
        <f aca="false">Q357-Q359</f>
        <v>0</v>
      </c>
      <c r="R360" s="150" t="n">
        <f aca="false">R357-R359</f>
        <v>0</v>
      </c>
      <c r="S360" s="151" t="n">
        <f aca="false">S357-S359</f>
        <v>0</v>
      </c>
      <c r="T360" s="150" t="n">
        <f aca="false">T357-T359</f>
        <v>48</v>
      </c>
      <c r="U360" s="151" t="n">
        <f aca="false">U357-U359</f>
        <v>0</v>
      </c>
      <c r="V360" s="136"/>
      <c r="W360" s="111"/>
      <c r="X360" s="1" t="n">
        <f aca="false">BA141</f>
        <v>84</v>
      </c>
      <c r="Y360" s="1" t="n">
        <f aca="false">BB141</f>
        <v>14</v>
      </c>
      <c r="Z360" s="1" t="n">
        <f aca="false">BC141</f>
        <v>1</v>
      </c>
      <c r="AA360" s="1" t="n">
        <f aca="false">BD141</f>
        <v>0</v>
      </c>
      <c r="AB360" s="1" t="n">
        <f aca="false">BE141</f>
        <v>0</v>
      </c>
      <c r="AC360" s="1" t="n">
        <f aca="false">BF141</f>
        <v>0</v>
      </c>
      <c r="AD360" s="1" t="n">
        <f aca="false">BG141</f>
        <v>0</v>
      </c>
      <c r="AE360" s="1" t="n">
        <f aca="false">BH141</f>
        <v>0</v>
      </c>
      <c r="AF360" s="1" t="n">
        <f aca="false">BI141</f>
        <v>0</v>
      </c>
      <c r="AG360" s="1" t="n">
        <f aca="false">BJ141</f>
        <v>0</v>
      </c>
      <c r="AH360" s="1" t="n">
        <f aca="false">BK141</f>
        <v>0</v>
      </c>
      <c r="AI360" s="1" t="n">
        <f aca="false">BL141</f>
        <v>0</v>
      </c>
      <c r="AL360" s="1" t="n">
        <f aca="false">BN135</f>
        <v>1</v>
      </c>
      <c r="AM360" s="1" t="n">
        <f aca="false">BO135</f>
        <v>0</v>
      </c>
      <c r="AN360" s="1" t="n">
        <f aca="false">BP135</f>
        <v>0</v>
      </c>
      <c r="AO360" s="1" t="n">
        <f aca="false">BQ135</f>
        <v>0</v>
      </c>
      <c r="AP360" s="1" t="n">
        <f aca="false">BR135</f>
        <v>0</v>
      </c>
      <c r="AQ360" s="1" t="n">
        <f aca="false">BS135</f>
        <v>0</v>
      </c>
      <c r="AR360" s="1" t="n">
        <f aca="false">BT135</f>
        <v>0</v>
      </c>
      <c r="AS360" s="1" t="n">
        <f aca="false">BU135</f>
        <v>0</v>
      </c>
      <c r="AT360" s="1" t="n">
        <f aca="false">BV135</f>
        <v>0</v>
      </c>
      <c r="AU360" s="1" t="n">
        <f aca="false">BW135</f>
        <v>0</v>
      </c>
      <c r="AV360" s="1" t="n">
        <f aca="false">BX135</f>
        <v>0</v>
      </c>
      <c r="AW360" s="1" t="n">
        <f aca="false">BY135</f>
        <v>0</v>
      </c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00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</row>
    <row r="361" s="112" customFormat="true" ht="13.9" hidden="false" customHeight="false" outlineLevel="0" collapsed="false">
      <c r="A361" s="153" t="s">
        <v>113</v>
      </c>
      <c r="B361" s="153"/>
      <c r="C361" s="153"/>
      <c r="D361" s="153"/>
      <c r="E361" s="153"/>
      <c r="F361" s="153"/>
      <c r="G361" s="153"/>
      <c r="H361" s="154" t="s">
        <v>114</v>
      </c>
      <c r="I361" s="159" t="n">
        <f aca="false">T357-U357</f>
        <v>1060</v>
      </c>
      <c r="J361" s="159"/>
      <c r="K361" s="162"/>
      <c r="L361" s="163" t="s">
        <v>115</v>
      </c>
      <c r="M361" s="271" t="n">
        <f aca="false">U357</f>
        <v>20</v>
      </c>
      <c r="N361" s="159"/>
      <c r="O361" s="160"/>
      <c r="P361" s="161"/>
      <c r="Q361" s="162"/>
      <c r="R361" s="163" t="s">
        <v>116</v>
      </c>
      <c r="S361" s="163"/>
      <c r="T361" s="164" t="n">
        <f aca="false">I361+M361*2</f>
        <v>1100</v>
      </c>
      <c r="U361" s="164"/>
      <c r="V361" s="136"/>
      <c r="W361" s="111"/>
      <c r="X361" s="1" t="n">
        <f aca="false">BA142</f>
        <v>69</v>
      </c>
      <c r="Y361" s="1" t="n">
        <f aca="false">BB142</f>
        <v>12</v>
      </c>
      <c r="Z361" s="1" t="n">
        <f aca="false">BC142</f>
        <v>0</v>
      </c>
      <c r="AA361" s="1" t="n">
        <f aca="false">BD142</f>
        <v>0</v>
      </c>
      <c r="AB361" s="1" t="n">
        <f aca="false">BE142</f>
        <v>0</v>
      </c>
      <c r="AC361" s="1" t="n">
        <f aca="false">BF142</f>
        <v>0</v>
      </c>
      <c r="AD361" s="1" t="n">
        <f aca="false">BG142</f>
        <v>0</v>
      </c>
      <c r="AE361" s="1" t="n">
        <f aca="false">BH142</f>
        <v>0</v>
      </c>
      <c r="AF361" s="1" t="n">
        <f aca="false">BI142</f>
        <v>0</v>
      </c>
      <c r="AG361" s="1" t="n">
        <f aca="false">BJ142</f>
        <v>0</v>
      </c>
      <c r="AH361" s="1" t="n">
        <f aca="false">BK142</f>
        <v>0</v>
      </c>
      <c r="AI361" s="1" t="n">
        <f aca="false">BL142</f>
        <v>0</v>
      </c>
      <c r="AL361" s="1" t="n">
        <f aca="false">BN136</f>
        <v>0</v>
      </c>
      <c r="AM361" s="1" t="n">
        <f aca="false">BO136</f>
        <v>0</v>
      </c>
      <c r="AN361" s="1" t="n">
        <f aca="false">BP136</f>
        <v>0</v>
      </c>
      <c r="AO361" s="1" t="n">
        <f aca="false">BQ136</f>
        <v>0</v>
      </c>
      <c r="AP361" s="1" t="n">
        <f aca="false">BR136</f>
        <v>0</v>
      </c>
      <c r="AQ361" s="1" t="n">
        <f aca="false">BS136</f>
        <v>0</v>
      </c>
      <c r="AR361" s="1" t="n">
        <f aca="false">BT136</f>
        <v>0</v>
      </c>
      <c r="AS361" s="1" t="n">
        <f aca="false">BU136</f>
        <v>0</v>
      </c>
      <c r="AT361" s="1" t="n">
        <f aca="false">BV136</f>
        <v>0</v>
      </c>
      <c r="AU361" s="1" t="n">
        <f aca="false">BW136</f>
        <v>0</v>
      </c>
      <c r="AV361" s="1" t="n">
        <f aca="false">BX136</f>
        <v>0</v>
      </c>
      <c r="AW361" s="1" t="n">
        <f aca="false">BY136</f>
        <v>0</v>
      </c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00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</row>
    <row r="362" s="112" customFormat="true" ht="13.15" hidden="false" customHeight="false" outlineLevel="0" collapsed="false">
      <c r="A362" s="272" t="s">
        <v>117</v>
      </c>
      <c r="B362" s="273"/>
      <c r="C362" s="273"/>
      <c r="D362" s="274" t="s">
        <v>118</v>
      </c>
      <c r="E362" s="275" t="n">
        <f aca="false">(B357*15+D357*35+F357*45+H357*55+J357*65+L357*75+N357*85+P357*95+R357*125)/T357</f>
        <v>18.2685185185185</v>
      </c>
      <c r="F362" s="272" t="s">
        <v>119</v>
      </c>
      <c r="G362" s="276"/>
      <c r="H362" s="274" t="s">
        <v>120</v>
      </c>
      <c r="I362" s="275" t="n">
        <f aca="false">(C357*15+E357*35+G357*45+I357*55+K357*65+M357*75+O357*85+Q357*95+S357*125)/U357</f>
        <v>16</v>
      </c>
      <c r="J362" s="272" t="s">
        <v>119</v>
      </c>
      <c r="K362" s="111"/>
      <c r="N362" s="171"/>
      <c r="O362" s="172"/>
      <c r="P362" s="172"/>
      <c r="Q362" s="172"/>
      <c r="R362" s="171"/>
      <c r="S362" s="171"/>
      <c r="T362" s="171"/>
      <c r="U362" s="171"/>
      <c r="V362" s="136"/>
      <c r="W362" s="111"/>
      <c r="X362" s="1" t="n">
        <f aca="false">BA143</f>
        <v>68</v>
      </c>
      <c r="Y362" s="1" t="n">
        <f aca="false">BB143</f>
        <v>8</v>
      </c>
      <c r="Z362" s="1" t="n">
        <f aca="false">BC143</f>
        <v>1</v>
      </c>
      <c r="AA362" s="1" t="n">
        <f aca="false">BD143</f>
        <v>0</v>
      </c>
      <c r="AB362" s="1" t="n">
        <f aca="false">BE143</f>
        <v>0</v>
      </c>
      <c r="AC362" s="1" t="n">
        <f aca="false">BF143</f>
        <v>0</v>
      </c>
      <c r="AD362" s="1" t="n">
        <f aca="false">BG143</f>
        <v>0</v>
      </c>
      <c r="AE362" s="1" t="n">
        <f aca="false">BH143</f>
        <v>0</v>
      </c>
      <c r="AF362" s="1" t="n">
        <f aca="false">BI143</f>
        <v>0</v>
      </c>
      <c r="AG362" s="1" t="n">
        <f aca="false">BJ143</f>
        <v>0</v>
      </c>
      <c r="AH362" s="1" t="n">
        <f aca="false">BK143</f>
        <v>0</v>
      </c>
      <c r="AI362" s="1" t="n">
        <f aca="false">BL143</f>
        <v>0</v>
      </c>
      <c r="AL362" s="1" t="n">
        <f aca="false">BN137</f>
        <v>3</v>
      </c>
      <c r="AM362" s="1" t="n">
        <f aca="false">BO137</f>
        <v>0</v>
      </c>
      <c r="AN362" s="1" t="n">
        <f aca="false">BP137</f>
        <v>0</v>
      </c>
      <c r="AO362" s="1" t="n">
        <f aca="false">BQ137</f>
        <v>0</v>
      </c>
      <c r="AP362" s="1" t="n">
        <f aca="false">BR137</f>
        <v>0</v>
      </c>
      <c r="AQ362" s="1" t="n">
        <f aca="false">BS137</f>
        <v>0</v>
      </c>
      <c r="AR362" s="1" t="n">
        <f aca="false">BT137</f>
        <v>0</v>
      </c>
      <c r="AS362" s="1" t="n">
        <f aca="false">BU137</f>
        <v>0</v>
      </c>
      <c r="AT362" s="1" t="n">
        <f aca="false">BV137</f>
        <v>0</v>
      </c>
      <c r="AU362" s="1" t="n">
        <f aca="false">BW137</f>
        <v>0</v>
      </c>
      <c r="AV362" s="1" t="n">
        <f aca="false">BX137</f>
        <v>0</v>
      </c>
      <c r="AW362" s="1" t="n">
        <f aca="false">BY137</f>
        <v>0</v>
      </c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00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</row>
    <row r="363" s="112" customFormat="true" ht="6" hidden="false" customHeight="true" outlineLevel="0" collapsed="false">
      <c r="V363" s="136"/>
      <c r="W363" s="111"/>
      <c r="X363" s="1" t="n">
        <f aca="false">BA144</f>
        <v>77</v>
      </c>
      <c r="Y363" s="1" t="n">
        <f aca="false">BB144</f>
        <v>7</v>
      </c>
      <c r="Z363" s="1" t="n">
        <f aca="false">BC144</f>
        <v>1</v>
      </c>
      <c r="AA363" s="1" t="n">
        <f aca="false">BD144</f>
        <v>0</v>
      </c>
      <c r="AB363" s="1" t="n">
        <f aca="false">BE144</f>
        <v>0</v>
      </c>
      <c r="AC363" s="1" t="n">
        <f aca="false">BF144</f>
        <v>0</v>
      </c>
      <c r="AD363" s="1" t="n">
        <f aca="false">BG144</f>
        <v>0</v>
      </c>
      <c r="AE363" s="1" t="n">
        <f aca="false">BH144</f>
        <v>0</v>
      </c>
      <c r="AF363" s="1" t="n">
        <f aca="false">BI144</f>
        <v>0</v>
      </c>
      <c r="AG363" s="1" t="n">
        <f aca="false">BJ144</f>
        <v>0</v>
      </c>
      <c r="AH363" s="1" t="n">
        <f aca="false">BK144</f>
        <v>0</v>
      </c>
      <c r="AI363" s="1" t="n">
        <f aca="false">BL144</f>
        <v>0</v>
      </c>
      <c r="AL363" s="1" t="n">
        <f aca="false">BN138</f>
        <v>2</v>
      </c>
      <c r="AM363" s="1" t="n">
        <f aca="false">BO138</f>
        <v>0</v>
      </c>
      <c r="AN363" s="1" t="n">
        <f aca="false">BP138</f>
        <v>0</v>
      </c>
      <c r="AO363" s="1" t="n">
        <f aca="false">BQ138</f>
        <v>0</v>
      </c>
      <c r="AP363" s="1" t="n">
        <f aca="false">BR138</f>
        <v>0</v>
      </c>
      <c r="AQ363" s="1" t="n">
        <f aca="false">BS138</f>
        <v>0</v>
      </c>
      <c r="AR363" s="1" t="n">
        <f aca="false">BT138</f>
        <v>0</v>
      </c>
      <c r="AS363" s="1" t="n">
        <f aca="false">BU138</f>
        <v>0</v>
      </c>
      <c r="AT363" s="1" t="n">
        <f aca="false">BV138</f>
        <v>0</v>
      </c>
      <c r="AU363" s="1" t="n">
        <f aca="false">BW138</f>
        <v>0</v>
      </c>
      <c r="AV363" s="1" t="n">
        <f aca="false">BX138</f>
        <v>0</v>
      </c>
      <c r="AW363" s="1" t="n">
        <f aca="false">BY138</f>
        <v>0</v>
      </c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00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</row>
    <row r="364" s="112" customFormat="true" ht="12.75" hidden="false" customHeight="false" outlineLevel="0" collapsed="false">
      <c r="V364" s="136"/>
      <c r="W364" s="111"/>
      <c r="X364" s="1" t="n">
        <f aca="false">BA145</f>
        <v>80</v>
      </c>
      <c r="Y364" s="1" t="n">
        <f aca="false">BB145</f>
        <v>17</v>
      </c>
      <c r="Z364" s="1" t="n">
        <f aca="false">BC145</f>
        <v>0</v>
      </c>
      <c r="AA364" s="1" t="n">
        <f aca="false">BD145</f>
        <v>0</v>
      </c>
      <c r="AB364" s="1" t="n">
        <f aca="false">BE145</f>
        <v>0</v>
      </c>
      <c r="AC364" s="1" t="n">
        <f aca="false">BF145</f>
        <v>0</v>
      </c>
      <c r="AD364" s="1" t="n">
        <f aca="false">BG145</f>
        <v>0</v>
      </c>
      <c r="AE364" s="1" t="n">
        <f aca="false">BH145</f>
        <v>0</v>
      </c>
      <c r="AF364" s="1" t="n">
        <f aca="false">BI145</f>
        <v>0</v>
      </c>
      <c r="AG364" s="1" t="n">
        <f aca="false">BJ145</f>
        <v>0</v>
      </c>
      <c r="AH364" s="1" t="n">
        <f aca="false">BK145</f>
        <v>0</v>
      </c>
      <c r="AI364" s="1" t="n">
        <f aca="false">BL145</f>
        <v>0</v>
      </c>
      <c r="AL364" s="1" t="n">
        <f aca="false">BN139</f>
        <v>2</v>
      </c>
      <c r="AM364" s="1" t="n">
        <f aca="false">BO139</f>
        <v>0</v>
      </c>
      <c r="AN364" s="1" t="n">
        <f aca="false">BP139</f>
        <v>0</v>
      </c>
      <c r="AO364" s="1" t="n">
        <f aca="false">BQ139</f>
        <v>0</v>
      </c>
      <c r="AP364" s="1" t="n">
        <f aca="false">BR139</f>
        <v>0</v>
      </c>
      <c r="AQ364" s="1" t="n">
        <f aca="false">BS139</f>
        <v>0</v>
      </c>
      <c r="AR364" s="1" t="n">
        <f aca="false">BT139</f>
        <v>0</v>
      </c>
      <c r="AS364" s="1" t="n">
        <f aca="false">BU139</f>
        <v>0</v>
      </c>
      <c r="AT364" s="1" t="n">
        <f aca="false">BV139</f>
        <v>0</v>
      </c>
      <c r="AU364" s="1" t="n">
        <f aca="false">BW139</f>
        <v>0</v>
      </c>
      <c r="AV364" s="1" t="n">
        <f aca="false">BX139</f>
        <v>0</v>
      </c>
      <c r="AW364" s="1" t="n">
        <f aca="false">BY139</f>
        <v>0</v>
      </c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00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</row>
    <row r="365" s="112" customFormat="true" ht="12.75" hidden="false" customHeight="false" outlineLevel="0" collapsed="false">
      <c r="V365" s="136"/>
      <c r="W365" s="111"/>
      <c r="X365" s="1" t="n">
        <f aca="false">BA146</f>
        <v>77</v>
      </c>
      <c r="Y365" s="1" t="n">
        <f aca="false">BB146</f>
        <v>9</v>
      </c>
      <c r="Z365" s="1" t="n">
        <f aca="false">BC146</f>
        <v>0</v>
      </c>
      <c r="AA365" s="1" t="n">
        <f aca="false">BD146</f>
        <v>0</v>
      </c>
      <c r="AB365" s="1" t="n">
        <f aca="false">BE146</f>
        <v>0</v>
      </c>
      <c r="AC365" s="1" t="n">
        <f aca="false">BF146</f>
        <v>0</v>
      </c>
      <c r="AD365" s="1" t="n">
        <f aca="false">BG146</f>
        <v>0</v>
      </c>
      <c r="AE365" s="1" t="n">
        <f aca="false">BH146</f>
        <v>0</v>
      </c>
      <c r="AF365" s="1" t="n">
        <f aca="false">BI146</f>
        <v>0</v>
      </c>
      <c r="AG365" s="1" t="n">
        <f aca="false">BJ146</f>
        <v>0</v>
      </c>
      <c r="AH365" s="1" t="n">
        <f aca="false">BK146</f>
        <v>0</v>
      </c>
      <c r="AI365" s="1" t="n">
        <f aca="false">BL146</f>
        <v>0</v>
      </c>
      <c r="AL365" s="1" t="n">
        <f aca="false">BN140</f>
        <v>4</v>
      </c>
      <c r="AM365" s="1" t="n">
        <f aca="false">BO140</f>
        <v>0</v>
      </c>
      <c r="AN365" s="1" t="n">
        <f aca="false">BP140</f>
        <v>0</v>
      </c>
      <c r="AO365" s="1" t="n">
        <f aca="false">BQ140</f>
        <v>0</v>
      </c>
      <c r="AP365" s="1" t="n">
        <f aca="false">BR140</f>
        <v>0</v>
      </c>
      <c r="AQ365" s="1" t="n">
        <f aca="false">BS140</f>
        <v>0</v>
      </c>
      <c r="AR365" s="1" t="n">
        <f aca="false">BT140</f>
        <v>0</v>
      </c>
      <c r="AS365" s="1" t="n">
        <f aca="false">BU140</f>
        <v>0</v>
      </c>
      <c r="AT365" s="1" t="n">
        <f aca="false">BV140</f>
        <v>0</v>
      </c>
      <c r="AU365" s="1" t="n">
        <f aca="false">BW140</f>
        <v>0</v>
      </c>
      <c r="AV365" s="1" t="n">
        <f aca="false">BX140</f>
        <v>0</v>
      </c>
      <c r="AW365" s="1" t="n">
        <f aca="false">BY140</f>
        <v>0</v>
      </c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00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</row>
    <row r="366" s="112" customFormat="true" ht="12.75" hidden="false" customHeight="false" outlineLevel="0" collapsed="false">
      <c r="V366" s="136"/>
      <c r="W366" s="111"/>
      <c r="X366" s="1" t="n">
        <f aca="false">BA147</f>
        <v>79</v>
      </c>
      <c r="Y366" s="1" t="n">
        <f aca="false">BB147</f>
        <v>11</v>
      </c>
      <c r="Z366" s="1" t="n">
        <f aca="false">BC147</f>
        <v>0</v>
      </c>
      <c r="AA366" s="1" t="n">
        <f aca="false">BD147</f>
        <v>0</v>
      </c>
      <c r="AB366" s="1" t="n">
        <f aca="false">BE147</f>
        <v>0</v>
      </c>
      <c r="AC366" s="1" t="n">
        <f aca="false">BF147</f>
        <v>0</v>
      </c>
      <c r="AD366" s="1" t="n">
        <f aca="false">BG147</f>
        <v>0</v>
      </c>
      <c r="AE366" s="1" t="n">
        <f aca="false">BH147</f>
        <v>0</v>
      </c>
      <c r="AF366" s="1" t="n">
        <f aca="false">BI147</f>
        <v>0</v>
      </c>
      <c r="AG366" s="1" t="n">
        <f aca="false">BJ147</f>
        <v>0</v>
      </c>
      <c r="AH366" s="1" t="n">
        <f aca="false">BK147</f>
        <v>0</v>
      </c>
      <c r="AI366" s="1" t="n">
        <f aca="false">BL147</f>
        <v>0</v>
      </c>
      <c r="AL366" s="1" t="n">
        <f aca="false">BN141</f>
        <v>0</v>
      </c>
      <c r="AM366" s="1" t="n">
        <f aca="false">BO141</f>
        <v>0</v>
      </c>
      <c r="AN366" s="1" t="n">
        <f aca="false">BP141</f>
        <v>0</v>
      </c>
      <c r="AO366" s="1" t="n">
        <f aca="false">BQ141</f>
        <v>0</v>
      </c>
      <c r="AP366" s="1" t="n">
        <f aca="false">BR141</f>
        <v>0</v>
      </c>
      <c r="AQ366" s="1" t="n">
        <f aca="false">BS141</f>
        <v>0</v>
      </c>
      <c r="AR366" s="1" t="n">
        <f aca="false">BT141</f>
        <v>0</v>
      </c>
      <c r="AS366" s="1" t="n">
        <f aca="false">BU141</f>
        <v>0</v>
      </c>
      <c r="AT366" s="1" t="n">
        <f aca="false">BV141</f>
        <v>0</v>
      </c>
      <c r="AU366" s="1" t="n">
        <f aca="false">BW141</f>
        <v>0</v>
      </c>
      <c r="AV366" s="1" t="n">
        <f aca="false">BX141</f>
        <v>0</v>
      </c>
      <c r="AW366" s="1" t="n">
        <f aca="false">BY141</f>
        <v>0</v>
      </c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00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</row>
    <row r="367" s="112" customFormat="true" ht="12.75" hidden="false" customHeight="false" outlineLevel="0" collapsed="false">
      <c r="V367" s="136"/>
      <c r="W367" s="111"/>
      <c r="X367" s="1" t="n">
        <f aca="false">BA148</f>
        <v>47</v>
      </c>
      <c r="Y367" s="1" t="n">
        <f aca="false">BB148</f>
        <v>7</v>
      </c>
      <c r="Z367" s="1" t="n">
        <f aca="false">BC148</f>
        <v>0</v>
      </c>
      <c r="AA367" s="1" t="n">
        <f aca="false">BD148</f>
        <v>0</v>
      </c>
      <c r="AB367" s="1" t="n">
        <f aca="false">BE148</f>
        <v>0</v>
      </c>
      <c r="AC367" s="1" t="n">
        <f aca="false">BF148</f>
        <v>0</v>
      </c>
      <c r="AD367" s="1" t="n">
        <f aca="false">BG148</f>
        <v>0</v>
      </c>
      <c r="AE367" s="1" t="n">
        <f aca="false">BH148</f>
        <v>0</v>
      </c>
      <c r="AF367" s="1" t="n">
        <f aca="false">BI148</f>
        <v>0</v>
      </c>
      <c r="AG367" s="1" t="n">
        <f aca="false">BJ148</f>
        <v>0</v>
      </c>
      <c r="AH367" s="1" t="n">
        <f aca="false">BK148</f>
        <v>0</v>
      </c>
      <c r="AI367" s="1" t="n">
        <f aca="false">BL148</f>
        <v>0</v>
      </c>
      <c r="AL367" s="1" t="n">
        <f aca="false">BN142</f>
        <v>0</v>
      </c>
      <c r="AM367" s="1" t="n">
        <f aca="false">BO142</f>
        <v>0</v>
      </c>
      <c r="AN367" s="1" t="n">
        <f aca="false">BP142</f>
        <v>0</v>
      </c>
      <c r="AO367" s="1" t="n">
        <f aca="false">BQ142</f>
        <v>0</v>
      </c>
      <c r="AP367" s="1" t="n">
        <f aca="false">BR142</f>
        <v>0</v>
      </c>
      <c r="AQ367" s="1" t="n">
        <f aca="false">BS142</f>
        <v>0</v>
      </c>
      <c r="AR367" s="1" t="n">
        <f aca="false">BT142</f>
        <v>0</v>
      </c>
      <c r="AS367" s="1" t="n">
        <f aca="false">BU142</f>
        <v>0</v>
      </c>
      <c r="AT367" s="1" t="n">
        <f aca="false">BV142</f>
        <v>0</v>
      </c>
      <c r="AU367" s="1" t="n">
        <f aca="false">BW142</f>
        <v>0</v>
      </c>
      <c r="AV367" s="1" t="n">
        <f aca="false">BX142</f>
        <v>0</v>
      </c>
      <c r="AW367" s="1" t="n">
        <f aca="false">BY142</f>
        <v>0</v>
      </c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00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</row>
    <row r="368" s="112" customFormat="true" ht="12.75" hidden="false" customHeight="false" outlineLevel="0" collapsed="false">
      <c r="V368" s="136"/>
      <c r="W368" s="111"/>
      <c r="X368" s="1" t="n">
        <f aca="false">BA149</f>
        <v>23</v>
      </c>
      <c r="Y368" s="1" t="n">
        <f aca="false">BB149</f>
        <v>4</v>
      </c>
      <c r="Z368" s="1" t="n">
        <f aca="false">BC149</f>
        <v>0</v>
      </c>
      <c r="AA368" s="1" t="n">
        <f aca="false">BD149</f>
        <v>0</v>
      </c>
      <c r="AB368" s="1" t="n">
        <f aca="false">BE149</f>
        <v>0</v>
      </c>
      <c r="AC368" s="1" t="n">
        <f aca="false">BF149</f>
        <v>0</v>
      </c>
      <c r="AD368" s="1" t="n">
        <f aca="false">BG149</f>
        <v>0</v>
      </c>
      <c r="AE368" s="1" t="n">
        <f aca="false">BH149</f>
        <v>0</v>
      </c>
      <c r="AF368" s="1" t="n">
        <f aca="false">BI149</f>
        <v>0</v>
      </c>
      <c r="AG368" s="1" t="n">
        <f aca="false">BJ149</f>
        <v>0</v>
      </c>
      <c r="AH368" s="1" t="n">
        <f aca="false">BK149</f>
        <v>0</v>
      </c>
      <c r="AI368" s="1" t="n">
        <f aca="false">BL149</f>
        <v>0</v>
      </c>
      <c r="AL368" s="1" t="n">
        <f aca="false">BN143</f>
        <v>0</v>
      </c>
      <c r="AM368" s="1" t="n">
        <f aca="false">BO143</f>
        <v>1</v>
      </c>
      <c r="AN368" s="1" t="n">
        <f aca="false">BP143</f>
        <v>0</v>
      </c>
      <c r="AO368" s="1" t="n">
        <f aca="false">BQ143</f>
        <v>0</v>
      </c>
      <c r="AP368" s="1" t="n">
        <f aca="false">BR143</f>
        <v>0</v>
      </c>
      <c r="AQ368" s="1" t="n">
        <f aca="false">BS143</f>
        <v>0</v>
      </c>
      <c r="AR368" s="1" t="n">
        <f aca="false">BT143</f>
        <v>0</v>
      </c>
      <c r="AS368" s="1" t="n">
        <f aca="false">BU143</f>
        <v>0</v>
      </c>
      <c r="AT368" s="1" t="n">
        <f aca="false">BV143</f>
        <v>0</v>
      </c>
      <c r="AU368" s="1" t="n">
        <f aca="false">BW143</f>
        <v>0</v>
      </c>
      <c r="AV368" s="1" t="n">
        <f aca="false">BX143</f>
        <v>0</v>
      </c>
      <c r="AW368" s="1" t="n">
        <f aca="false">BY143</f>
        <v>0</v>
      </c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00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</row>
    <row r="369" s="112" customFormat="true" ht="12.75" hidden="false" customHeight="false" outlineLevel="0" collapsed="false">
      <c r="V369" s="136"/>
      <c r="W369" s="111"/>
      <c r="X369" s="1" t="n">
        <f aca="false">BA150</f>
        <v>5</v>
      </c>
      <c r="Y369" s="1" t="n">
        <f aca="false">BB150</f>
        <v>0</v>
      </c>
      <c r="Z369" s="1" t="n">
        <f aca="false">BC150</f>
        <v>0</v>
      </c>
      <c r="AA369" s="1" t="n">
        <f aca="false">BD150</f>
        <v>0</v>
      </c>
      <c r="AB369" s="1" t="n">
        <f aca="false">BE150</f>
        <v>0</v>
      </c>
      <c r="AC369" s="1" t="n">
        <f aca="false">BF150</f>
        <v>0</v>
      </c>
      <c r="AD369" s="1" t="n">
        <f aca="false">BG150</f>
        <v>0</v>
      </c>
      <c r="AE369" s="1" t="n">
        <f aca="false">BH150</f>
        <v>0</v>
      </c>
      <c r="AF369" s="1" t="n">
        <f aca="false">BI150</f>
        <v>0</v>
      </c>
      <c r="AG369" s="1" t="n">
        <f aca="false">BJ150</f>
        <v>0</v>
      </c>
      <c r="AH369" s="1" t="n">
        <f aca="false">BK150</f>
        <v>0</v>
      </c>
      <c r="AI369" s="1" t="n">
        <f aca="false">BL150</f>
        <v>0</v>
      </c>
      <c r="AL369" s="1" t="n">
        <f aca="false">BN144</f>
        <v>0</v>
      </c>
      <c r="AM369" s="1" t="n">
        <f aca="false">BO144</f>
        <v>0</v>
      </c>
      <c r="AN369" s="1" t="n">
        <f aca="false">BP144</f>
        <v>0</v>
      </c>
      <c r="AO369" s="1" t="n">
        <f aca="false">BQ144</f>
        <v>0</v>
      </c>
      <c r="AP369" s="1" t="n">
        <f aca="false">BR144</f>
        <v>0</v>
      </c>
      <c r="AQ369" s="1" t="n">
        <f aca="false">BS144</f>
        <v>0</v>
      </c>
      <c r="AR369" s="1" t="n">
        <f aca="false">BT144</f>
        <v>0</v>
      </c>
      <c r="AS369" s="1" t="n">
        <f aca="false">BU144</f>
        <v>0</v>
      </c>
      <c r="AT369" s="1" t="n">
        <f aca="false">BV144</f>
        <v>0</v>
      </c>
      <c r="AU369" s="1" t="n">
        <f aca="false">BW144</f>
        <v>0</v>
      </c>
      <c r="AV369" s="1" t="n">
        <f aca="false">BX144</f>
        <v>0</v>
      </c>
      <c r="AW369" s="1" t="n">
        <f aca="false">BY144</f>
        <v>0</v>
      </c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00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</row>
    <row r="370" s="112" customFormat="true" ht="12.75" hidden="false" customHeight="false" outlineLevel="0" collapsed="false">
      <c r="V370" s="144"/>
      <c r="W370" s="111"/>
      <c r="X370" s="1" t="n">
        <f aca="false">BA151</f>
        <v>11</v>
      </c>
      <c r="Y370" s="1" t="n">
        <f aca="false">BB151</f>
        <v>2</v>
      </c>
      <c r="Z370" s="1" t="n">
        <f aca="false">BC151</f>
        <v>0</v>
      </c>
      <c r="AA370" s="1" t="n">
        <f aca="false">BD151</f>
        <v>0</v>
      </c>
      <c r="AB370" s="1" t="n">
        <f aca="false">BE151</f>
        <v>0</v>
      </c>
      <c r="AC370" s="1" t="n">
        <f aca="false">BF151</f>
        <v>0</v>
      </c>
      <c r="AD370" s="1" t="n">
        <f aca="false">BG151</f>
        <v>0</v>
      </c>
      <c r="AE370" s="1" t="n">
        <f aca="false">BH151</f>
        <v>0</v>
      </c>
      <c r="AF370" s="1" t="n">
        <f aca="false">BI151</f>
        <v>0</v>
      </c>
      <c r="AG370" s="1" t="n">
        <f aca="false">BJ151</f>
        <v>0</v>
      </c>
      <c r="AH370" s="1" t="n">
        <f aca="false">BK151</f>
        <v>0</v>
      </c>
      <c r="AI370" s="1" t="n">
        <f aca="false">BL151</f>
        <v>0</v>
      </c>
      <c r="AL370" s="1" t="n">
        <f aca="false">BN145</f>
        <v>0</v>
      </c>
      <c r="AM370" s="1" t="n">
        <f aca="false">BO145</f>
        <v>0</v>
      </c>
      <c r="AN370" s="1" t="n">
        <f aca="false">BP145</f>
        <v>0</v>
      </c>
      <c r="AO370" s="1" t="n">
        <f aca="false">BQ145</f>
        <v>0</v>
      </c>
      <c r="AP370" s="1" t="n">
        <f aca="false">BR145</f>
        <v>0</v>
      </c>
      <c r="AQ370" s="1" t="n">
        <f aca="false">BS145</f>
        <v>0</v>
      </c>
      <c r="AR370" s="1" t="n">
        <f aca="false">BT145</f>
        <v>0</v>
      </c>
      <c r="AS370" s="1" t="n">
        <f aca="false">BU145</f>
        <v>0</v>
      </c>
      <c r="AT370" s="1" t="n">
        <f aca="false">BV145</f>
        <v>0</v>
      </c>
      <c r="AU370" s="1" t="n">
        <f aca="false">BW145</f>
        <v>0</v>
      </c>
      <c r="AV370" s="1" t="n">
        <f aca="false">BX145</f>
        <v>0</v>
      </c>
      <c r="AW370" s="1" t="n">
        <f aca="false">BY145</f>
        <v>0</v>
      </c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00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</row>
    <row r="371" s="112" customFormat="true" ht="12.75" hidden="false" customHeight="false" outlineLevel="0" collapsed="false">
      <c r="V371" s="149"/>
      <c r="W371" s="111"/>
      <c r="X371" s="1" t="n">
        <f aca="false">BA152</f>
        <v>8</v>
      </c>
      <c r="Y371" s="1" t="n">
        <f aca="false">BB152</f>
        <v>2</v>
      </c>
      <c r="Z371" s="1" t="n">
        <f aca="false">BC152</f>
        <v>0</v>
      </c>
      <c r="AA371" s="1" t="n">
        <f aca="false">BD152</f>
        <v>0</v>
      </c>
      <c r="AB371" s="1" t="n">
        <f aca="false">BE152</f>
        <v>0</v>
      </c>
      <c r="AC371" s="1" t="n">
        <f aca="false">BF152</f>
        <v>0</v>
      </c>
      <c r="AD371" s="1" t="n">
        <f aca="false">BG152</f>
        <v>0</v>
      </c>
      <c r="AE371" s="1" t="n">
        <f aca="false">BH152</f>
        <v>0</v>
      </c>
      <c r="AF371" s="1" t="n">
        <f aca="false">BI152</f>
        <v>0</v>
      </c>
      <c r="AG371" s="1" t="n">
        <f aca="false">BJ152</f>
        <v>0</v>
      </c>
      <c r="AH371" s="1" t="n">
        <f aca="false">BK152</f>
        <v>0</v>
      </c>
      <c r="AI371" s="1" t="n">
        <f aca="false">BL152</f>
        <v>0</v>
      </c>
      <c r="AL371" s="1" t="n">
        <f aca="false">BN146</f>
        <v>0</v>
      </c>
      <c r="AM371" s="1" t="n">
        <f aca="false">BO146</f>
        <v>0</v>
      </c>
      <c r="AN371" s="1" t="n">
        <f aca="false">BP146</f>
        <v>0</v>
      </c>
      <c r="AO371" s="1" t="n">
        <f aca="false">BQ146</f>
        <v>0</v>
      </c>
      <c r="AP371" s="1" t="n">
        <f aca="false">BR146</f>
        <v>0</v>
      </c>
      <c r="AQ371" s="1" t="n">
        <f aca="false">BS146</f>
        <v>0</v>
      </c>
      <c r="AR371" s="1" t="n">
        <f aca="false">BT146</f>
        <v>0</v>
      </c>
      <c r="AS371" s="1" t="n">
        <f aca="false">BU146</f>
        <v>0</v>
      </c>
      <c r="AT371" s="1" t="n">
        <f aca="false">BV146</f>
        <v>0</v>
      </c>
      <c r="AU371" s="1" t="n">
        <f aca="false">BW146</f>
        <v>0</v>
      </c>
      <c r="AV371" s="1" t="n">
        <f aca="false">BX146</f>
        <v>0</v>
      </c>
      <c r="AW371" s="1" t="n">
        <f aca="false">BY146</f>
        <v>0</v>
      </c>
      <c r="AY371" s="1"/>
      <c r="AZ371" s="1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100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</row>
    <row r="372" s="112" customFormat="true" ht="12.75" hidden="false" customHeight="false" outlineLevel="0" collapsed="false">
      <c r="V372" s="152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  <c r="AK372" s="111"/>
      <c r="AY372" s="1"/>
      <c r="AZ372" s="1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100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</row>
    <row r="373" s="112" customFormat="true" ht="12.4" hidden="false" customHeight="false" outlineLevel="0" collapsed="false">
      <c r="V373" s="165"/>
      <c r="AY373" s="1"/>
      <c r="AZ373" s="1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100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</row>
    <row r="374" s="112" customFormat="true" ht="12.4" hidden="false" customHeight="false" outlineLevel="0" collapsed="false">
      <c r="V374" s="165"/>
      <c r="AY374" s="1"/>
      <c r="AZ374" s="1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100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</row>
    <row r="375" s="112" customFormat="true" ht="12.4" hidden="false" customHeight="false" outlineLevel="0" collapsed="false">
      <c r="V375" s="98"/>
      <c r="AY375" s="1"/>
      <c r="AZ375" s="1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100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</row>
    <row r="376" s="112" customFormat="true" ht="5.45" hidden="false" customHeight="true" outlineLevel="0" collapsed="false">
      <c r="V376" s="98"/>
      <c r="AY376" s="1"/>
      <c r="AZ376" s="1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100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</row>
    <row r="377" s="112" customFormat="true" ht="12.4" hidden="false" customHeight="false" outlineLevel="0" collapsed="false">
      <c r="V377" s="98"/>
      <c r="AY377" s="1"/>
      <c r="AZ377" s="1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100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</row>
    <row r="378" s="112" customFormat="true" ht="12.4" hidden="false" customHeight="false" outlineLevel="0" collapsed="false">
      <c r="V378" s="98"/>
      <c r="AY378" s="1"/>
      <c r="AZ378" s="1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100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</row>
    <row r="379" s="112" customFormat="true" ht="12.4" hidden="false" customHeight="false" outlineLevel="0" collapsed="false">
      <c r="V379" s="98"/>
      <c r="AY379" s="1"/>
      <c r="AZ379" s="1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100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</row>
    <row r="380" s="112" customFormat="true" ht="12.4" hidden="false" customHeight="false" outlineLevel="0" collapsed="false">
      <c r="V380" s="98"/>
      <c r="AY380" s="1"/>
      <c r="AZ380" s="1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100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</row>
    <row r="381" s="112" customFormat="true" ht="12.4" hidden="false" customHeight="false" outlineLevel="0" collapsed="false">
      <c r="V381" s="98"/>
      <c r="AY381" s="1"/>
      <c r="AZ381" s="1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100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</row>
    <row r="382" s="112" customFormat="true" ht="12.4" hidden="false" customHeight="false" outlineLevel="0" collapsed="false">
      <c r="V382" s="98"/>
      <c r="AY382" s="1"/>
      <c r="AZ382" s="1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100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</row>
    <row r="383" s="112" customFormat="true" ht="12.4" hidden="false" customHeight="false" outlineLevel="0" collapsed="false">
      <c r="V383" s="98"/>
      <c r="AY383" s="1"/>
      <c r="AZ383" s="1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100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</row>
    <row r="384" s="112" customFormat="true" ht="12.4" hidden="false" customHeight="false" outlineLevel="0" collapsed="false">
      <c r="V384" s="98"/>
      <c r="AY384" s="1"/>
      <c r="AZ384" s="1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100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</row>
    <row r="385" s="112" customFormat="true" ht="12.4" hidden="false" customHeight="false" outlineLevel="0" collapsed="false">
      <c r="V385" s="98"/>
      <c r="AY385" s="1"/>
      <c r="AZ385" s="1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100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</row>
    <row r="386" s="112" customFormat="true" ht="12.4" hidden="false" customHeight="false" outlineLevel="0" collapsed="false">
      <c r="V386" s="98"/>
      <c r="AY386" s="1"/>
      <c r="AZ386" s="1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100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</row>
    <row r="387" s="112" customFormat="true" ht="12.4" hidden="false" customHeight="false" outlineLevel="0" collapsed="false">
      <c r="V387" s="98"/>
      <c r="AY387" s="1"/>
      <c r="AZ387" s="1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100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</row>
    <row r="388" s="112" customFormat="true" ht="12.75" hidden="false" customHeight="false" outlineLevel="0" collapsed="false">
      <c r="A388" s="278" t="n">
        <f aca="false">(H357+J357+L357+N357+P357+R357)/T357</f>
        <v>0</v>
      </c>
      <c r="B388" s="279" t="s">
        <v>131</v>
      </c>
      <c r="C388" s="276"/>
      <c r="D388" s="276"/>
      <c r="E388" s="276"/>
      <c r="F388" s="276"/>
      <c r="G388" s="276"/>
      <c r="H388" s="276"/>
      <c r="I388" s="276"/>
      <c r="J388" s="276"/>
      <c r="K388" s="276"/>
      <c r="L388" s="280" t="n">
        <f aca="false">(I357+K357+M357+O357+Q357+S357)/U357</f>
        <v>0</v>
      </c>
      <c r="M388" s="279" t="s">
        <v>132</v>
      </c>
      <c r="N388" s="276"/>
      <c r="O388" s="276"/>
      <c r="P388" s="276"/>
      <c r="Q388" s="276"/>
      <c r="R388" s="276"/>
      <c r="S388" s="276"/>
      <c r="T388" s="276"/>
      <c r="U388" s="276"/>
      <c r="V388" s="98"/>
      <c r="AY388" s="1"/>
      <c r="AZ388" s="1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100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</row>
    <row r="389" s="112" customFormat="true" ht="12.75" hidden="false" customHeight="false" outlineLevel="0" collapsed="false">
      <c r="A389" s="278" t="n">
        <f aca="false">(P357+R357)/T357</f>
        <v>0</v>
      </c>
      <c r="B389" s="279" t="s">
        <v>133</v>
      </c>
      <c r="C389" s="276"/>
      <c r="D389" s="276"/>
      <c r="E389" s="276"/>
      <c r="F389" s="276"/>
      <c r="G389" s="276"/>
      <c r="H389" s="276"/>
      <c r="I389" s="276"/>
      <c r="J389" s="276"/>
      <c r="K389" s="281"/>
      <c r="L389" s="278" t="n">
        <f aca="false">(Q357+S357)/U357</f>
        <v>0</v>
      </c>
      <c r="M389" s="279" t="s">
        <v>133</v>
      </c>
      <c r="N389" s="276"/>
      <c r="O389" s="276"/>
      <c r="P389" s="276"/>
      <c r="Q389" s="276"/>
      <c r="R389" s="276"/>
      <c r="S389" s="276"/>
      <c r="T389" s="276"/>
      <c r="U389" s="276"/>
      <c r="V389" s="98"/>
      <c r="AY389" s="1"/>
      <c r="AZ389" s="1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100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</row>
    <row r="390" s="112" customFormat="true" ht="12.75" hidden="false" customHeight="false" outlineLevel="0" collapsed="false">
      <c r="V390" s="98"/>
      <c r="AY390" s="1"/>
      <c r="AZ390" s="1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100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</row>
    <row r="391" s="112" customFormat="true" ht="17.25" hidden="false" customHeight="false" outlineLevel="0" collapsed="false">
      <c r="A391" s="290" t="str">
        <f aca="false">A1</f>
        <v>Comptages vitesse TV/PL à Montreuil</v>
      </c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173" t="s">
        <v>122</v>
      </c>
      <c r="W391" s="111"/>
      <c r="AY391" s="1"/>
      <c r="AZ391" s="1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100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</row>
    <row r="392" s="112" customFormat="true" ht="6.6" hidden="false" customHeight="true" outlineLevel="0" collapsed="false">
      <c r="A392" s="105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73" t="s">
        <v>123</v>
      </c>
      <c r="W392" s="111"/>
      <c r="AY392" s="1"/>
      <c r="AZ392" s="1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100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</row>
    <row r="393" s="112" customFormat="true" ht="13.15" hidden="false" customHeight="false" outlineLevel="0" collapsed="false">
      <c r="A393" s="111" t="s">
        <v>51</v>
      </c>
      <c r="E393" s="283" t="str">
        <f aca="false">BG5</f>
        <v>dimanche 28 mars 2021</v>
      </c>
      <c r="I393" s="286" t="str">
        <f aca="false">I3</f>
        <v>Entre</v>
      </c>
      <c r="J393" s="287" t="str">
        <f aca="false">J3</f>
        <v>Rue Leroyer</v>
      </c>
      <c r="K393" s="111"/>
      <c r="L393" s="115"/>
      <c r="M393" s="111"/>
      <c r="N393" s="111"/>
      <c r="O393" s="111" t="str">
        <f aca="false">O3</f>
        <v>Et</v>
      </c>
      <c r="P393" s="268" t="str">
        <f aca="false">P3</f>
        <v>Rue Crébillon</v>
      </c>
      <c r="V393" s="173" t="s">
        <v>124</v>
      </c>
      <c r="W393" s="111"/>
      <c r="AY393" s="1"/>
      <c r="AZ393" s="1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100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</row>
    <row r="394" s="112" customFormat="true" ht="13.15" hidden="false" customHeight="false" outlineLevel="0" collapsed="false">
      <c r="A394" s="120" t="s">
        <v>54</v>
      </c>
      <c r="V394" s="173" t="s">
        <v>125</v>
      </c>
      <c r="W394" s="111"/>
      <c r="AY394" s="1"/>
      <c r="AZ394" s="1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100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</row>
    <row r="395" s="112" customFormat="true" ht="13.15" hidden="false" customHeight="false" outlineLevel="0" collapsed="false">
      <c r="A395" s="123" t="s">
        <v>55</v>
      </c>
      <c r="B395" s="124" t="s">
        <v>56</v>
      </c>
      <c r="C395" s="124"/>
      <c r="D395" s="125" t="s">
        <v>57</v>
      </c>
      <c r="E395" s="125"/>
      <c r="F395" s="125" t="s">
        <v>58</v>
      </c>
      <c r="G395" s="125"/>
      <c r="H395" s="125" t="s">
        <v>59</v>
      </c>
      <c r="I395" s="125"/>
      <c r="J395" s="125" t="s">
        <v>60</v>
      </c>
      <c r="K395" s="125"/>
      <c r="L395" s="125" t="s">
        <v>61</v>
      </c>
      <c r="M395" s="125"/>
      <c r="N395" s="125" t="s">
        <v>62</v>
      </c>
      <c r="O395" s="125"/>
      <c r="P395" s="125" t="s">
        <v>63</v>
      </c>
      <c r="Q395" s="125"/>
      <c r="R395" s="126" t="s">
        <v>64</v>
      </c>
      <c r="S395" s="126"/>
      <c r="T395" s="127" t="s">
        <v>65</v>
      </c>
      <c r="U395" s="127"/>
      <c r="V395" s="173" t="s">
        <v>126</v>
      </c>
      <c r="W395" s="111"/>
      <c r="AY395" s="1"/>
      <c r="AZ395" s="1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100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</row>
    <row r="396" s="112" customFormat="true" ht="13.15" hidden="false" customHeight="false" outlineLevel="0" collapsed="false">
      <c r="A396" s="128" t="s">
        <v>65</v>
      </c>
      <c r="B396" s="129" t="s">
        <v>73</v>
      </c>
      <c r="C396" s="129"/>
      <c r="D396" s="130" t="s">
        <v>74</v>
      </c>
      <c r="E396" s="130"/>
      <c r="F396" s="130" t="s">
        <v>75</v>
      </c>
      <c r="G396" s="130"/>
      <c r="H396" s="130" t="s">
        <v>76</v>
      </c>
      <c r="I396" s="130"/>
      <c r="J396" s="130" t="s">
        <v>77</v>
      </c>
      <c r="K396" s="130"/>
      <c r="L396" s="130" t="s">
        <v>78</v>
      </c>
      <c r="M396" s="130"/>
      <c r="N396" s="130" t="s">
        <v>79</v>
      </c>
      <c r="O396" s="130"/>
      <c r="P396" s="130" t="s">
        <v>80</v>
      </c>
      <c r="Q396" s="130"/>
      <c r="R396" s="131" t="s">
        <v>81</v>
      </c>
      <c r="S396" s="131"/>
      <c r="T396" s="132" t="s">
        <v>82</v>
      </c>
      <c r="U396" s="132"/>
      <c r="V396" s="173" t="s">
        <v>127</v>
      </c>
      <c r="W396" s="111"/>
      <c r="AY396" s="1"/>
      <c r="AZ396" s="1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100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</row>
    <row r="397" s="112" customFormat="true" ht="13.5" hidden="false" customHeight="false" outlineLevel="0" collapsed="false">
      <c r="A397" s="133" t="s">
        <v>83</v>
      </c>
      <c r="B397" s="134" t="s">
        <v>17</v>
      </c>
      <c r="C397" s="135" t="s">
        <v>19</v>
      </c>
      <c r="D397" s="134" t="s">
        <v>17</v>
      </c>
      <c r="E397" s="135" t="s">
        <v>19</v>
      </c>
      <c r="F397" s="134" t="s">
        <v>17</v>
      </c>
      <c r="G397" s="135" t="s">
        <v>19</v>
      </c>
      <c r="H397" s="134" t="s">
        <v>17</v>
      </c>
      <c r="I397" s="135" t="s">
        <v>19</v>
      </c>
      <c r="J397" s="134" t="s">
        <v>17</v>
      </c>
      <c r="K397" s="135" t="s">
        <v>19</v>
      </c>
      <c r="L397" s="134" t="s">
        <v>17</v>
      </c>
      <c r="M397" s="135" t="s">
        <v>19</v>
      </c>
      <c r="N397" s="134" t="s">
        <v>17</v>
      </c>
      <c r="O397" s="135" t="s">
        <v>19</v>
      </c>
      <c r="P397" s="134" t="s">
        <v>17</v>
      </c>
      <c r="Q397" s="135" t="s">
        <v>19</v>
      </c>
      <c r="R397" s="134" t="s">
        <v>17</v>
      </c>
      <c r="S397" s="135" t="s">
        <v>19</v>
      </c>
      <c r="T397" s="134" t="s">
        <v>17</v>
      </c>
      <c r="U397" s="135" t="s">
        <v>19</v>
      </c>
      <c r="V397" s="173" t="s">
        <v>128</v>
      </c>
      <c r="W397" s="111"/>
      <c r="AY397" s="1"/>
      <c r="AZ397" s="1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100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</row>
    <row r="398" s="112" customFormat="true" ht="13.15" hidden="false" customHeight="false" outlineLevel="0" collapsed="false">
      <c r="A398" s="132" t="s">
        <v>85</v>
      </c>
      <c r="B398" s="139" t="n">
        <f aca="false">X414</f>
        <v>9</v>
      </c>
      <c r="C398" s="140" t="n">
        <f aca="false">AL414</f>
        <v>0</v>
      </c>
      <c r="D398" s="139" t="n">
        <f aca="false">Y414</f>
        <v>1</v>
      </c>
      <c r="E398" s="140" t="n">
        <f aca="false">AM414</f>
        <v>0</v>
      </c>
      <c r="F398" s="139" t="n">
        <f aca="false">Z414</f>
        <v>0</v>
      </c>
      <c r="G398" s="140" t="n">
        <f aca="false">AN414</f>
        <v>0</v>
      </c>
      <c r="H398" s="139" t="n">
        <f aca="false">AA414</f>
        <v>0</v>
      </c>
      <c r="I398" s="140" t="n">
        <f aca="false">AO414</f>
        <v>0</v>
      </c>
      <c r="J398" s="139" t="n">
        <f aca="false">AB414</f>
        <v>0</v>
      </c>
      <c r="K398" s="140" t="n">
        <f aca="false">AP414</f>
        <v>0</v>
      </c>
      <c r="L398" s="139" t="n">
        <f aca="false">AC414</f>
        <v>0</v>
      </c>
      <c r="M398" s="140" t="n">
        <f aca="false">AQ414</f>
        <v>0</v>
      </c>
      <c r="N398" s="139" t="n">
        <f aca="false">AD414</f>
        <v>0</v>
      </c>
      <c r="O398" s="140" t="n">
        <f aca="false">AR414</f>
        <v>0</v>
      </c>
      <c r="P398" s="139" t="n">
        <f aca="false">AE414</f>
        <v>0</v>
      </c>
      <c r="Q398" s="140" t="n">
        <f aca="false">AS414</f>
        <v>0</v>
      </c>
      <c r="R398" s="139" t="n">
        <f aca="false">SUM(AF414:AI414)</f>
        <v>0</v>
      </c>
      <c r="S398" s="140" t="n">
        <f aca="false">SUM(AT414:AW414)</f>
        <v>0</v>
      </c>
      <c r="T398" s="139" t="n">
        <f aca="false">SUM(B398,D398,F398,H398,J398,L398,N398,P398,R398,)</f>
        <v>10</v>
      </c>
      <c r="U398" s="140" t="n">
        <f aca="false">SUM(C398,E398,G398,I398,K398,M398,O398,Q398,S398)</f>
        <v>0</v>
      </c>
      <c r="V398" s="173" t="s">
        <v>129</v>
      </c>
      <c r="W398" s="111"/>
      <c r="AY398" s="1"/>
      <c r="AZ398" s="1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100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</row>
    <row r="399" s="112" customFormat="true" ht="12.75" hidden="false" customHeight="false" outlineLevel="0" collapsed="false">
      <c r="A399" s="132" t="s">
        <v>86</v>
      </c>
      <c r="B399" s="139" t="n">
        <f aca="false">X415</f>
        <v>6</v>
      </c>
      <c r="C399" s="140" t="n">
        <f aca="false">AL415</f>
        <v>0</v>
      </c>
      <c r="D399" s="139" t="n">
        <f aca="false">Y415</f>
        <v>2</v>
      </c>
      <c r="E399" s="140" t="n">
        <f aca="false">AM415</f>
        <v>0</v>
      </c>
      <c r="F399" s="139" t="n">
        <f aca="false">Z415</f>
        <v>0</v>
      </c>
      <c r="G399" s="140" t="n">
        <f aca="false">AN415</f>
        <v>0</v>
      </c>
      <c r="H399" s="139" t="n">
        <f aca="false">AA415</f>
        <v>0</v>
      </c>
      <c r="I399" s="140" t="n">
        <f aca="false">AO415</f>
        <v>0</v>
      </c>
      <c r="J399" s="139" t="n">
        <f aca="false">AB415</f>
        <v>0</v>
      </c>
      <c r="K399" s="140" t="n">
        <f aca="false">AP415</f>
        <v>0</v>
      </c>
      <c r="L399" s="139" t="n">
        <f aca="false">AC415</f>
        <v>0</v>
      </c>
      <c r="M399" s="140" t="n">
        <f aca="false">AQ415</f>
        <v>0</v>
      </c>
      <c r="N399" s="139" t="n">
        <f aca="false">AD415</f>
        <v>0</v>
      </c>
      <c r="O399" s="140" t="n">
        <f aca="false">AR415</f>
        <v>0</v>
      </c>
      <c r="P399" s="139" t="n">
        <f aca="false">AE415</f>
        <v>0</v>
      </c>
      <c r="Q399" s="140" t="n">
        <f aca="false">AS415</f>
        <v>0</v>
      </c>
      <c r="R399" s="139" t="n">
        <f aca="false">SUM(AF415:AI415)</f>
        <v>0</v>
      </c>
      <c r="S399" s="140" t="n">
        <f aca="false">SUM(AT415:AW415)</f>
        <v>0</v>
      </c>
      <c r="T399" s="139" t="n">
        <f aca="false">SUM(B399,D399,F399,H399,J399,L399,N399,P399,R399,)</f>
        <v>8</v>
      </c>
      <c r="U399" s="140" t="n">
        <f aca="false">SUM(C399,E399,G399,I399,K399,M399,O399,Q399,S399)</f>
        <v>0</v>
      </c>
      <c r="V399" s="173" t="s">
        <v>130</v>
      </c>
      <c r="W399" s="111"/>
      <c r="AY399" s="1"/>
      <c r="AZ399" s="1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100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</row>
    <row r="400" s="112" customFormat="true" ht="12.75" hidden="false" customHeight="false" outlineLevel="0" collapsed="false">
      <c r="A400" s="132" t="s">
        <v>87</v>
      </c>
      <c r="B400" s="139" t="n">
        <f aca="false">X416</f>
        <v>5</v>
      </c>
      <c r="C400" s="140" t="n">
        <f aca="false">AL416</f>
        <v>0</v>
      </c>
      <c r="D400" s="139" t="n">
        <f aca="false">Y416</f>
        <v>2</v>
      </c>
      <c r="E400" s="140" t="n">
        <f aca="false">AM416</f>
        <v>0</v>
      </c>
      <c r="F400" s="139" t="n">
        <f aca="false">Z416</f>
        <v>0</v>
      </c>
      <c r="G400" s="140" t="n">
        <f aca="false">AN416</f>
        <v>0</v>
      </c>
      <c r="H400" s="139" t="n">
        <f aca="false">AA416</f>
        <v>0</v>
      </c>
      <c r="I400" s="140" t="n">
        <f aca="false">AO416</f>
        <v>0</v>
      </c>
      <c r="J400" s="139" t="n">
        <f aca="false">AB416</f>
        <v>0</v>
      </c>
      <c r="K400" s="140" t="n">
        <f aca="false">AP416</f>
        <v>0</v>
      </c>
      <c r="L400" s="139" t="n">
        <f aca="false">AC416</f>
        <v>0</v>
      </c>
      <c r="M400" s="140" t="n">
        <f aca="false">AQ416</f>
        <v>0</v>
      </c>
      <c r="N400" s="139" t="n">
        <f aca="false">AD416</f>
        <v>0</v>
      </c>
      <c r="O400" s="140" t="n">
        <f aca="false">AR416</f>
        <v>0</v>
      </c>
      <c r="P400" s="139" t="n">
        <f aca="false">AE416</f>
        <v>0</v>
      </c>
      <c r="Q400" s="140" t="n">
        <f aca="false">AS416</f>
        <v>0</v>
      </c>
      <c r="R400" s="139" t="n">
        <f aca="false">SUM(AF416:AI416)</f>
        <v>0</v>
      </c>
      <c r="S400" s="140" t="n">
        <f aca="false">SUM(AT416:AW416)</f>
        <v>0</v>
      </c>
      <c r="T400" s="139" t="n">
        <f aca="false">SUM(B400,D400,F400,H400,J400,L400,N400,P400,R400,)</f>
        <v>7</v>
      </c>
      <c r="U400" s="140" t="n">
        <f aca="false">SUM(C400,E400,G400,I400,K400,M400,O400,Q400,S400)</f>
        <v>0</v>
      </c>
      <c r="V400" s="178"/>
      <c r="AX400" s="276"/>
      <c r="AY400" s="1"/>
      <c r="AZ400" s="1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100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</row>
    <row r="401" s="112" customFormat="true" ht="12.75" hidden="false" customHeight="false" outlineLevel="0" collapsed="false">
      <c r="A401" s="132" t="s">
        <v>88</v>
      </c>
      <c r="B401" s="139" t="n">
        <f aca="false">X417</f>
        <v>3</v>
      </c>
      <c r="C401" s="140" t="n">
        <f aca="false">AL417</f>
        <v>0</v>
      </c>
      <c r="D401" s="139" t="n">
        <f aca="false">Y417</f>
        <v>0</v>
      </c>
      <c r="E401" s="140" t="n">
        <f aca="false">AM417</f>
        <v>0</v>
      </c>
      <c r="F401" s="139" t="n">
        <f aca="false">Z417</f>
        <v>0</v>
      </c>
      <c r="G401" s="140" t="n">
        <f aca="false">AN417</f>
        <v>0</v>
      </c>
      <c r="H401" s="139" t="n">
        <f aca="false">AA417</f>
        <v>0</v>
      </c>
      <c r="I401" s="140" t="n">
        <f aca="false">AO417</f>
        <v>0</v>
      </c>
      <c r="J401" s="139" t="n">
        <f aca="false">AB417</f>
        <v>0</v>
      </c>
      <c r="K401" s="140" t="n">
        <f aca="false">AP417</f>
        <v>0</v>
      </c>
      <c r="L401" s="139" t="n">
        <f aca="false">AC417</f>
        <v>0</v>
      </c>
      <c r="M401" s="140" t="n">
        <f aca="false">AQ417</f>
        <v>0</v>
      </c>
      <c r="N401" s="139" t="n">
        <f aca="false">AD417</f>
        <v>0</v>
      </c>
      <c r="O401" s="140" t="n">
        <f aca="false">AR417</f>
        <v>0</v>
      </c>
      <c r="P401" s="139" t="n">
        <f aca="false">AE417</f>
        <v>0</v>
      </c>
      <c r="Q401" s="140" t="n">
        <f aca="false">AS417</f>
        <v>0</v>
      </c>
      <c r="R401" s="139" t="n">
        <f aca="false">SUM(AF417:AI417)</f>
        <v>0</v>
      </c>
      <c r="S401" s="140" t="n">
        <f aca="false">SUM(AT417:AW417)</f>
        <v>0</v>
      </c>
      <c r="T401" s="139" t="n">
        <f aca="false">SUM(B401,D401,F401,H401,J401,L401,N401,P401,R401,)</f>
        <v>3</v>
      </c>
      <c r="U401" s="140" t="n">
        <f aca="false">SUM(C401,E401,G401,I401,K401,M401,O401,Q401,S401)</f>
        <v>0</v>
      </c>
      <c r="V401" s="178"/>
      <c r="W401" s="111"/>
      <c r="X401" s="111"/>
      <c r="Y401" s="111"/>
      <c r="Z401" s="111"/>
      <c r="AA401" s="111"/>
      <c r="AB401" s="111"/>
      <c r="AC401" s="111"/>
      <c r="AD401" s="111"/>
      <c r="AE401" s="111"/>
      <c r="AF401" s="111"/>
      <c r="AG401" s="111"/>
      <c r="AH401" s="111"/>
      <c r="AI401" s="111"/>
      <c r="AJ401" s="111"/>
      <c r="AK401" s="111"/>
      <c r="AL401" s="111"/>
      <c r="AM401" s="111"/>
      <c r="AN401" s="111"/>
      <c r="AO401" s="111"/>
      <c r="AP401" s="111"/>
      <c r="AQ401" s="111"/>
      <c r="AR401" s="111"/>
      <c r="AS401" s="111"/>
      <c r="AT401" s="111"/>
      <c r="AU401" s="111"/>
      <c r="AV401" s="111"/>
      <c r="AW401" s="111"/>
      <c r="AX401" s="276"/>
      <c r="AY401" s="1"/>
      <c r="AZ401" s="1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100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</row>
    <row r="402" s="112" customFormat="true" ht="12.75" hidden="false" customHeight="false" outlineLevel="0" collapsed="false">
      <c r="A402" s="132" t="s">
        <v>89</v>
      </c>
      <c r="B402" s="139" t="n">
        <f aca="false">X418</f>
        <v>3</v>
      </c>
      <c r="C402" s="140" t="n">
        <f aca="false">AL418</f>
        <v>0</v>
      </c>
      <c r="D402" s="139" t="n">
        <f aca="false">Y418</f>
        <v>0</v>
      </c>
      <c r="E402" s="140" t="n">
        <f aca="false">AM418</f>
        <v>0</v>
      </c>
      <c r="F402" s="139" t="n">
        <f aca="false">Z418</f>
        <v>0</v>
      </c>
      <c r="G402" s="140" t="n">
        <f aca="false">AN418</f>
        <v>0</v>
      </c>
      <c r="H402" s="139" t="n">
        <f aca="false">AA418</f>
        <v>0</v>
      </c>
      <c r="I402" s="140" t="n">
        <f aca="false">AO418</f>
        <v>0</v>
      </c>
      <c r="J402" s="139" t="n">
        <f aca="false">AB418</f>
        <v>0</v>
      </c>
      <c r="K402" s="140" t="n">
        <f aca="false">AP418</f>
        <v>0</v>
      </c>
      <c r="L402" s="139" t="n">
        <f aca="false">AC418</f>
        <v>0</v>
      </c>
      <c r="M402" s="140" t="n">
        <f aca="false">AQ418</f>
        <v>0</v>
      </c>
      <c r="N402" s="139" t="n">
        <f aca="false">AD418</f>
        <v>0</v>
      </c>
      <c r="O402" s="140" t="n">
        <f aca="false">AR418</f>
        <v>0</v>
      </c>
      <c r="P402" s="139" t="n">
        <f aca="false">AE418</f>
        <v>0</v>
      </c>
      <c r="Q402" s="140" t="n">
        <f aca="false">AS418</f>
        <v>0</v>
      </c>
      <c r="R402" s="139" t="n">
        <f aca="false">SUM(AF418:AI418)</f>
        <v>0</v>
      </c>
      <c r="S402" s="140" t="n">
        <f aca="false">SUM(AT418:AW418)</f>
        <v>0</v>
      </c>
      <c r="T402" s="139" t="n">
        <f aca="false">SUM(B402,D402,F402,H402,J402,L402,N402,P402,R402,)</f>
        <v>3</v>
      </c>
      <c r="U402" s="140" t="n">
        <f aca="false">SUM(C402,E402,G402,I402,K402,M402,O402,Q402,S402)</f>
        <v>0</v>
      </c>
      <c r="V402" s="98"/>
      <c r="W402" s="276"/>
      <c r="X402" s="276"/>
      <c r="Y402" s="276"/>
      <c r="Z402" s="276"/>
      <c r="AA402" s="276"/>
      <c r="AB402" s="276"/>
      <c r="AC402" s="276"/>
      <c r="AD402" s="276"/>
      <c r="AE402" s="276"/>
      <c r="AF402" s="276"/>
      <c r="AG402" s="276"/>
      <c r="AH402" s="276"/>
      <c r="AI402" s="276"/>
      <c r="AJ402" s="276"/>
      <c r="AK402" s="276"/>
      <c r="AL402" s="276"/>
      <c r="AM402" s="276"/>
      <c r="AN402" s="276"/>
      <c r="AO402" s="276"/>
      <c r="AP402" s="276"/>
      <c r="AQ402" s="276"/>
      <c r="AR402" s="276"/>
      <c r="AS402" s="276"/>
      <c r="AT402" s="276"/>
      <c r="AU402" s="276"/>
      <c r="AV402" s="276"/>
      <c r="AW402" s="276"/>
      <c r="AY402" s="1"/>
      <c r="AZ402" s="1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100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</row>
    <row r="403" s="112" customFormat="true" ht="12.75" hidden="false" customHeight="false" outlineLevel="0" collapsed="false">
      <c r="A403" s="132" t="s">
        <v>90</v>
      </c>
      <c r="B403" s="139" t="n">
        <f aca="false">X419</f>
        <v>1</v>
      </c>
      <c r="C403" s="140" t="n">
        <f aca="false">AL419</f>
        <v>0</v>
      </c>
      <c r="D403" s="139" t="n">
        <f aca="false">Y419</f>
        <v>3</v>
      </c>
      <c r="E403" s="140" t="n">
        <f aca="false">AM419</f>
        <v>0</v>
      </c>
      <c r="F403" s="139" t="n">
        <f aca="false">Z419</f>
        <v>0</v>
      </c>
      <c r="G403" s="140" t="n">
        <f aca="false">AN419</f>
        <v>0</v>
      </c>
      <c r="H403" s="139" t="n">
        <f aca="false">AA419</f>
        <v>0</v>
      </c>
      <c r="I403" s="140" t="n">
        <f aca="false">AO419</f>
        <v>0</v>
      </c>
      <c r="J403" s="139" t="n">
        <f aca="false">AB419</f>
        <v>0</v>
      </c>
      <c r="K403" s="140" t="n">
        <f aca="false">AP419</f>
        <v>0</v>
      </c>
      <c r="L403" s="139" t="n">
        <f aca="false">AC419</f>
        <v>0</v>
      </c>
      <c r="M403" s="140" t="n">
        <f aca="false">AQ419</f>
        <v>0</v>
      </c>
      <c r="N403" s="139" t="n">
        <f aca="false">AD419</f>
        <v>0</v>
      </c>
      <c r="O403" s="140" t="n">
        <f aca="false">AR419</f>
        <v>0</v>
      </c>
      <c r="P403" s="139" t="n">
        <f aca="false">AE419</f>
        <v>0</v>
      </c>
      <c r="Q403" s="140" t="n">
        <f aca="false">AS419</f>
        <v>0</v>
      </c>
      <c r="R403" s="139" t="n">
        <f aca="false">SUM(AF419:AI419)</f>
        <v>0</v>
      </c>
      <c r="S403" s="140" t="n">
        <f aca="false">SUM(AT419:AW419)</f>
        <v>0</v>
      </c>
      <c r="T403" s="139" t="n">
        <f aca="false">SUM(B403,D403,F403,H403,J403,L403,N403,P403,R403,)</f>
        <v>4</v>
      </c>
      <c r="U403" s="140" t="n">
        <f aca="false">SUM(C403,E403,G403,I403,K403,M403,O403,Q403,S403)</f>
        <v>0</v>
      </c>
      <c r="V403" s="98"/>
      <c r="W403" s="276"/>
      <c r="X403" s="276"/>
      <c r="Y403" s="276"/>
      <c r="Z403" s="276"/>
      <c r="AA403" s="276"/>
      <c r="AB403" s="276"/>
      <c r="AC403" s="276"/>
      <c r="AD403" s="276"/>
      <c r="AE403" s="276"/>
      <c r="AF403" s="276"/>
      <c r="AG403" s="276"/>
      <c r="AH403" s="276"/>
      <c r="AI403" s="276"/>
      <c r="AJ403" s="276"/>
      <c r="AK403" s="276"/>
      <c r="AL403" s="276"/>
      <c r="AM403" s="276"/>
      <c r="AN403" s="276"/>
      <c r="AO403" s="276"/>
      <c r="AP403" s="276"/>
      <c r="AQ403" s="276"/>
      <c r="AR403" s="276"/>
      <c r="AS403" s="276"/>
      <c r="AT403" s="276"/>
      <c r="AU403" s="276"/>
      <c r="AV403" s="276"/>
      <c r="AW403" s="276"/>
      <c r="AY403" s="1"/>
      <c r="AZ403" s="1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100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</row>
    <row r="404" s="112" customFormat="true" ht="12.4" hidden="false" customHeight="false" outlineLevel="0" collapsed="false">
      <c r="A404" s="132" t="s">
        <v>91</v>
      </c>
      <c r="B404" s="139" t="n">
        <f aca="false">X420</f>
        <v>5</v>
      </c>
      <c r="C404" s="140" t="n">
        <f aca="false">AL420</f>
        <v>0</v>
      </c>
      <c r="D404" s="139" t="n">
        <f aca="false">Y420</f>
        <v>4</v>
      </c>
      <c r="E404" s="140" t="n">
        <f aca="false">AM420</f>
        <v>0</v>
      </c>
      <c r="F404" s="139" t="n">
        <f aca="false">Z420</f>
        <v>0</v>
      </c>
      <c r="G404" s="140" t="n">
        <f aca="false">AN420</f>
        <v>0</v>
      </c>
      <c r="H404" s="139" t="n">
        <f aca="false">AA420</f>
        <v>0</v>
      </c>
      <c r="I404" s="140" t="n">
        <f aca="false">AO420</f>
        <v>0</v>
      </c>
      <c r="J404" s="139" t="n">
        <f aca="false">AB420</f>
        <v>0</v>
      </c>
      <c r="K404" s="140" t="n">
        <f aca="false">AP420</f>
        <v>0</v>
      </c>
      <c r="L404" s="139" t="n">
        <f aca="false">AC420</f>
        <v>0</v>
      </c>
      <c r="M404" s="140" t="n">
        <f aca="false">AQ420</f>
        <v>0</v>
      </c>
      <c r="N404" s="139" t="n">
        <f aca="false">AD420</f>
        <v>0</v>
      </c>
      <c r="O404" s="140" t="n">
        <f aca="false">AR420</f>
        <v>0</v>
      </c>
      <c r="P404" s="139" t="n">
        <f aca="false">AE420</f>
        <v>0</v>
      </c>
      <c r="Q404" s="140" t="n">
        <f aca="false">AS420</f>
        <v>0</v>
      </c>
      <c r="R404" s="139" t="n">
        <f aca="false">SUM(AF420:AI420)</f>
        <v>0</v>
      </c>
      <c r="S404" s="140" t="n">
        <f aca="false">SUM(AT420:AW420)</f>
        <v>0</v>
      </c>
      <c r="T404" s="139" t="n">
        <f aca="false">SUM(B404,D404,F404,H404,J404,L404,N404,P404,R404,)</f>
        <v>9</v>
      </c>
      <c r="U404" s="140" t="n">
        <f aca="false">SUM(C404,E404,G404,I404,K404,M404,O404,Q404,S404)</f>
        <v>0</v>
      </c>
      <c r="V404" s="98"/>
      <c r="AY404" s="1"/>
      <c r="AZ404" s="1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100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</row>
    <row r="405" s="112" customFormat="true" ht="13.15" hidden="false" customHeight="false" outlineLevel="0" collapsed="false">
      <c r="A405" s="132" t="s">
        <v>92</v>
      </c>
      <c r="B405" s="139" t="n">
        <f aca="false">X421</f>
        <v>6</v>
      </c>
      <c r="C405" s="140" t="n">
        <f aca="false">AL421</f>
        <v>0</v>
      </c>
      <c r="D405" s="139" t="n">
        <f aca="false">Y421</f>
        <v>8</v>
      </c>
      <c r="E405" s="140" t="n">
        <f aca="false">AM421</f>
        <v>0</v>
      </c>
      <c r="F405" s="139" t="n">
        <f aca="false">Z421</f>
        <v>0</v>
      </c>
      <c r="G405" s="140" t="n">
        <f aca="false">AN421</f>
        <v>0</v>
      </c>
      <c r="H405" s="139" t="n">
        <f aca="false">AA421</f>
        <v>0</v>
      </c>
      <c r="I405" s="140" t="n">
        <f aca="false">AO421</f>
        <v>0</v>
      </c>
      <c r="J405" s="139" t="n">
        <f aca="false">AB421</f>
        <v>0</v>
      </c>
      <c r="K405" s="140" t="n">
        <f aca="false">AP421</f>
        <v>0</v>
      </c>
      <c r="L405" s="139" t="n">
        <f aca="false">AC421</f>
        <v>0</v>
      </c>
      <c r="M405" s="140" t="n">
        <f aca="false">AQ421</f>
        <v>0</v>
      </c>
      <c r="N405" s="139" t="n">
        <f aca="false">AD421</f>
        <v>0</v>
      </c>
      <c r="O405" s="140" t="n">
        <f aca="false">AR421</f>
        <v>0</v>
      </c>
      <c r="P405" s="139" t="n">
        <f aca="false">AE421</f>
        <v>0</v>
      </c>
      <c r="Q405" s="140" t="n">
        <f aca="false">AS421</f>
        <v>0</v>
      </c>
      <c r="R405" s="139" t="n">
        <f aca="false">SUM(AF421:AI421)</f>
        <v>0</v>
      </c>
      <c r="S405" s="140" t="n">
        <f aca="false">SUM(AT421:AW421)</f>
        <v>0</v>
      </c>
      <c r="T405" s="139" t="n">
        <f aca="false">SUM(B405,D405,F405,H405,J405,L405,N405,P405,R405,)</f>
        <v>14</v>
      </c>
      <c r="U405" s="140" t="n">
        <f aca="false">SUM(C405,E405,G405,I405,K405,M405,O405,Q405,S405)</f>
        <v>0</v>
      </c>
      <c r="V405" s="98"/>
      <c r="X405" s="262" t="s">
        <v>134</v>
      </c>
      <c r="AA405" s="111"/>
      <c r="AB405" s="111"/>
      <c r="AC405" s="111"/>
      <c r="AD405" s="111"/>
      <c r="AE405" s="263" t="s">
        <v>135</v>
      </c>
      <c r="AG405" s="111"/>
      <c r="AK405" s="111"/>
      <c r="AY405" s="1"/>
      <c r="AZ405" s="1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100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</row>
    <row r="406" s="112" customFormat="true" ht="15" hidden="false" customHeight="false" outlineLevel="0" collapsed="false">
      <c r="A406" s="132" t="s">
        <v>93</v>
      </c>
      <c r="B406" s="139" t="n">
        <f aca="false">X422</f>
        <v>24</v>
      </c>
      <c r="C406" s="140" t="n">
        <f aca="false">AL422</f>
        <v>0</v>
      </c>
      <c r="D406" s="139" t="n">
        <f aca="false">Y422</f>
        <v>5</v>
      </c>
      <c r="E406" s="140" t="n">
        <f aca="false">AM422</f>
        <v>0</v>
      </c>
      <c r="F406" s="139" t="n">
        <f aca="false">Z422</f>
        <v>0</v>
      </c>
      <c r="G406" s="140" t="n">
        <f aca="false">AN422</f>
        <v>0</v>
      </c>
      <c r="H406" s="139" t="n">
        <f aca="false">AA422</f>
        <v>0</v>
      </c>
      <c r="I406" s="140" t="n">
        <f aca="false">AO422</f>
        <v>0</v>
      </c>
      <c r="J406" s="139" t="n">
        <f aca="false">AB422</f>
        <v>0</v>
      </c>
      <c r="K406" s="140" t="n">
        <f aca="false">AP422</f>
        <v>0</v>
      </c>
      <c r="L406" s="139" t="n">
        <f aca="false">AC422</f>
        <v>0</v>
      </c>
      <c r="M406" s="140" t="n">
        <f aca="false">AQ422</f>
        <v>0</v>
      </c>
      <c r="N406" s="139" t="n">
        <f aca="false">AD422</f>
        <v>0</v>
      </c>
      <c r="O406" s="140" t="n">
        <f aca="false">AR422</f>
        <v>0</v>
      </c>
      <c r="P406" s="139" t="n">
        <f aca="false">AE422</f>
        <v>0</v>
      </c>
      <c r="Q406" s="140" t="n">
        <f aca="false">AS422</f>
        <v>0</v>
      </c>
      <c r="R406" s="139" t="n">
        <f aca="false">SUM(AF422:AI422)</f>
        <v>0</v>
      </c>
      <c r="S406" s="140" t="n">
        <f aca="false">SUM(AT422:AW422)</f>
        <v>0</v>
      </c>
      <c r="T406" s="139" t="n">
        <f aca="false">SUM(B406,D406,F406,H406,J406,L406,N406,P406,R406,)</f>
        <v>29</v>
      </c>
      <c r="U406" s="140" t="n">
        <f aca="false">SUM(C406,E406,G406,I406,K406,M406,O406,Q406,S406)</f>
        <v>0</v>
      </c>
      <c r="V406" s="107"/>
      <c r="W406" s="264"/>
      <c r="X406" s="262" t="s">
        <v>136</v>
      </c>
      <c r="Y406" s="264"/>
      <c r="Z406" s="264"/>
      <c r="AA406" s="111"/>
      <c r="AB406" s="111"/>
      <c r="AC406" s="111"/>
      <c r="AD406" s="111"/>
      <c r="AE406" s="263" t="s">
        <v>137</v>
      </c>
      <c r="AF406" s="264"/>
      <c r="AG406" s="111"/>
      <c r="AH406" s="264"/>
      <c r="AI406" s="264"/>
      <c r="AJ406" s="264"/>
      <c r="AK406" s="111"/>
      <c r="AL406" s="264"/>
      <c r="AM406" s="264"/>
      <c r="AN406" s="264"/>
      <c r="AO406" s="264"/>
      <c r="AP406" s="264"/>
      <c r="AQ406" s="264"/>
      <c r="AR406" s="264"/>
      <c r="AS406" s="264"/>
      <c r="AT406" s="264"/>
      <c r="AU406" s="264"/>
      <c r="AV406" s="264"/>
      <c r="AW406" s="264"/>
      <c r="AX406" s="264"/>
      <c r="AY406" s="1"/>
      <c r="AZ406" s="1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100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</row>
    <row r="407" s="112" customFormat="true" ht="12.75" hidden="false" customHeight="false" outlineLevel="0" collapsed="false">
      <c r="A407" s="132" t="s">
        <v>94</v>
      </c>
      <c r="B407" s="139" t="n">
        <f aca="false">X424</f>
        <v>36</v>
      </c>
      <c r="C407" s="140" t="n">
        <f aca="false">AL424</f>
        <v>0</v>
      </c>
      <c r="D407" s="139" t="n">
        <f aca="false">Y424</f>
        <v>7</v>
      </c>
      <c r="E407" s="140" t="n">
        <f aca="false">AM424</f>
        <v>0</v>
      </c>
      <c r="F407" s="139" t="n">
        <f aca="false">Z424</f>
        <v>0</v>
      </c>
      <c r="G407" s="140" t="n">
        <f aca="false">AN424</f>
        <v>0</v>
      </c>
      <c r="H407" s="139" t="n">
        <f aca="false">AA424</f>
        <v>0</v>
      </c>
      <c r="I407" s="140" t="n">
        <f aca="false">AO424</f>
        <v>0</v>
      </c>
      <c r="J407" s="139" t="n">
        <f aca="false">AB424</f>
        <v>0</v>
      </c>
      <c r="K407" s="140" t="n">
        <f aca="false">AP424</f>
        <v>0</v>
      </c>
      <c r="L407" s="139" t="n">
        <f aca="false">AC424</f>
        <v>0</v>
      </c>
      <c r="M407" s="140" t="n">
        <f aca="false">AQ424</f>
        <v>0</v>
      </c>
      <c r="N407" s="139" t="n">
        <f aca="false">AD424</f>
        <v>0</v>
      </c>
      <c r="O407" s="140" t="n">
        <f aca="false">AR424</f>
        <v>0</v>
      </c>
      <c r="P407" s="139" t="n">
        <f aca="false">AE424</f>
        <v>0</v>
      </c>
      <c r="Q407" s="140" t="n">
        <f aca="false">AS424</f>
        <v>0</v>
      </c>
      <c r="R407" s="139" t="n">
        <f aca="false">SUM(AF424:AI424)</f>
        <v>0</v>
      </c>
      <c r="S407" s="140" t="n">
        <f aca="false">SUM(AT424:AW424)</f>
        <v>0</v>
      </c>
      <c r="T407" s="139" t="n">
        <f aca="false">SUM(B407,D407,F407,H407,J407,L407,N407,P407,R407,)</f>
        <v>43</v>
      </c>
      <c r="U407" s="140" t="n">
        <f aca="false">SUM(C407,E407,G407,I407,K407,M407,O407,Q407,S407)</f>
        <v>0</v>
      </c>
      <c r="V407" s="98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Y407" s="1"/>
      <c r="AZ407" s="1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100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</row>
    <row r="408" s="112" customFormat="true" ht="12.75" hidden="false" customHeight="false" outlineLevel="0" collapsed="false">
      <c r="A408" s="132" t="s">
        <v>95</v>
      </c>
      <c r="B408" s="139" t="n">
        <f aca="false">X425</f>
        <v>58</v>
      </c>
      <c r="C408" s="140" t="n">
        <f aca="false">AL425</f>
        <v>4</v>
      </c>
      <c r="D408" s="139" t="n">
        <f aca="false">Y425</f>
        <v>11</v>
      </c>
      <c r="E408" s="140" t="n">
        <f aca="false">AM425</f>
        <v>0</v>
      </c>
      <c r="F408" s="139" t="n">
        <f aca="false">Z425</f>
        <v>1</v>
      </c>
      <c r="G408" s="140" t="n">
        <f aca="false">AN425</f>
        <v>0</v>
      </c>
      <c r="H408" s="139" t="n">
        <f aca="false">AA425</f>
        <v>0</v>
      </c>
      <c r="I408" s="140" t="n">
        <f aca="false">AO425</f>
        <v>0</v>
      </c>
      <c r="J408" s="139" t="n">
        <f aca="false">AB425</f>
        <v>0</v>
      </c>
      <c r="K408" s="140" t="n">
        <f aca="false">AP425</f>
        <v>0</v>
      </c>
      <c r="L408" s="139" t="n">
        <f aca="false">AC425</f>
        <v>0</v>
      </c>
      <c r="M408" s="140" t="n">
        <f aca="false">AQ425</f>
        <v>0</v>
      </c>
      <c r="N408" s="139" t="n">
        <f aca="false">AD425</f>
        <v>0</v>
      </c>
      <c r="O408" s="140" t="n">
        <f aca="false">AR425</f>
        <v>0</v>
      </c>
      <c r="P408" s="139" t="n">
        <f aca="false">AE425</f>
        <v>0</v>
      </c>
      <c r="Q408" s="140" t="n">
        <f aca="false">AS425</f>
        <v>0</v>
      </c>
      <c r="R408" s="139" t="n">
        <f aca="false">SUM(AF425:AI425)</f>
        <v>0</v>
      </c>
      <c r="S408" s="140" t="n">
        <f aca="false">SUM(AT425:AW425)</f>
        <v>0</v>
      </c>
      <c r="T408" s="139" t="n">
        <f aca="false">SUM(B408,D408,F408,H408,J408,L408,N408,P408,R408,)</f>
        <v>70</v>
      </c>
      <c r="U408" s="140" t="n">
        <f aca="false">SUM(C408,E408,G408,I408,K408,M408,O408,Q408,S408)</f>
        <v>4</v>
      </c>
      <c r="V408" s="98"/>
      <c r="W408" s="111"/>
      <c r="X408" s="111"/>
      <c r="Y408" s="111"/>
      <c r="Z408" s="111"/>
      <c r="AA408" s="111"/>
      <c r="AB408" s="111"/>
      <c r="AC408" s="111"/>
      <c r="AD408" s="111"/>
      <c r="AE408" s="111"/>
      <c r="AF408" s="111"/>
      <c r="AG408" s="111"/>
      <c r="AH408" s="111"/>
      <c r="AI408" s="111"/>
      <c r="AJ408" s="111"/>
      <c r="AK408" s="111"/>
      <c r="AL408" s="111"/>
      <c r="AM408" s="111"/>
      <c r="AN408" s="111"/>
      <c r="AO408" s="111"/>
      <c r="AP408" s="111"/>
      <c r="AQ408" s="111"/>
      <c r="AR408" s="111"/>
      <c r="AS408" s="111"/>
      <c r="AT408" s="111"/>
      <c r="AU408" s="111"/>
      <c r="AV408" s="111"/>
      <c r="AW408" s="111"/>
      <c r="AY408" s="1"/>
      <c r="AZ408" s="1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100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</row>
    <row r="409" s="112" customFormat="true" ht="12.75" hidden="false" customHeight="false" outlineLevel="0" collapsed="false">
      <c r="A409" s="132" t="s">
        <v>96</v>
      </c>
      <c r="B409" s="139" t="n">
        <f aca="false">X426</f>
        <v>84</v>
      </c>
      <c r="C409" s="140" t="n">
        <f aca="false">AL426</f>
        <v>4</v>
      </c>
      <c r="D409" s="139" t="n">
        <f aca="false">Y426</f>
        <v>12</v>
      </c>
      <c r="E409" s="140" t="n">
        <f aca="false">AM426</f>
        <v>0</v>
      </c>
      <c r="F409" s="139" t="n">
        <f aca="false">Z426</f>
        <v>0</v>
      </c>
      <c r="G409" s="140" t="n">
        <f aca="false">AN426</f>
        <v>0</v>
      </c>
      <c r="H409" s="139" t="n">
        <f aca="false">AA426</f>
        <v>0</v>
      </c>
      <c r="I409" s="140" t="n">
        <f aca="false">AO426</f>
        <v>0</v>
      </c>
      <c r="J409" s="139" t="n">
        <f aca="false">AB426</f>
        <v>0</v>
      </c>
      <c r="K409" s="140" t="n">
        <f aca="false">AP426</f>
        <v>0</v>
      </c>
      <c r="L409" s="139" t="n">
        <f aca="false">AC426</f>
        <v>0</v>
      </c>
      <c r="M409" s="140" t="n">
        <f aca="false">AQ426</f>
        <v>0</v>
      </c>
      <c r="N409" s="139" t="n">
        <f aca="false">AD426</f>
        <v>0</v>
      </c>
      <c r="O409" s="140" t="n">
        <f aca="false">AR426</f>
        <v>0</v>
      </c>
      <c r="P409" s="139" t="n">
        <f aca="false">AE426</f>
        <v>0</v>
      </c>
      <c r="Q409" s="140" t="n">
        <f aca="false">AS426</f>
        <v>0</v>
      </c>
      <c r="R409" s="139" t="n">
        <f aca="false">SUM(AF426:AI426)</f>
        <v>0</v>
      </c>
      <c r="S409" s="140" t="n">
        <f aca="false">SUM(AT426:AW426)</f>
        <v>0</v>
      </c>
      <c r="T409" s="139" t="n">
        <f aca="false">SUM(B409,D409,F409,H409,J409,L409,N409,P409,R409,)</f>
        <v>96</v>
      </c>
      <c r="U409" s="140" t="n">
        <f aca="false">SUM(C409,E409,G409,I409,K409,M409,O409,Q409,S409)</f>
        <v>4</v>
      </c>
      <c r="V409" s="98"/>
      <c r="W409" s="111"/>
      <c r="X409" s="111"/>
      <c r="Y409" s="111"/>
      <c r="Z409" s="111"/>
      <c r="AA409" s="111"/>
      <c r="AB409" s="111"/>
      <c r="AC409" s="111"/>
      <c r="AD409" s="111"/>
      <c r="AE409" s="111"/>
      <c r="AF409" s="111"/>
      <c r="AG409" s="111"/>
      <c r="AH409" s="111"/>
      <c r="AI409" s="111"/>
      <c r="AJ409" s="111"/>
      <c r="AK409" s="111"/>
      <c r="AL409" s="111"/>
      <c r="AM409" s="111"/>
      <c r="AN409" s="111"/>
      <c r="AO409" s="111"/>
      <c r="AP409" s="111"/>
      <c r="AQ409" s="111"/>
      <c r="AR409" s="111"/>
      <c r="AS409" s="111"/>
      <c r="AT409" s="111"/>
      <c r="AU409" s="111"/>
      <c r="AV409" s="111"/>
      <c r="AW409" s="111"/>
      <c r="AY409" s="1"/>
      <c r="AZ409" s="1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100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</row>
    <row r="410" s="112" customFormat="true" ht="12.75" hidden="false" customHeight="false" outlineLevel="0" collapsed="false">
      <c r="A410" s="132" t="s">
        <v>97</v>
      </c>
      <c r="B410" s="139" t="n">
        <f aca="false">X427</f>
        <v>51</v>
      </c>
      <c r="C410" s="140" t="n">
        <f aca="false">AL427</f>
        <v>4</v>
      </c>
      <c r="D410" s="139" t="n">
        <f aca="false">Y427</f>
        <v>6</v>
      </c>
      <c r="E410" s="140" t="n">
        <f aca="false">AM427</f>
        <v>0</v>
      </c>
      <c r="F410" s="139" t="n">
        <f aca="false">Z427</f>
        <v>0</v>
      </c>
      <c r="G410" s="140" t="n">
        <f aca="false">AN427</f>
        <v>0</v>
      </c>
      <c r="H410" s="139" t="n">
        <f aca="false">AA427</f>
        <v>0</v>
      </c>
      <c r="I410" s="140" t="n">
        <f aca="false">AO427</f>
        <v>0</v>
      </c>
      <c r="J410" s="139" t="n">
        <f aca="false">AB427</f>
        <v>0</v>
      </c>
      <c r="K410" s="140" t="n">
        <f aca="false">AP427</f>
        <v>0</v>
      </c>
      <c r="L410" s="139" t="n">
        <f aca="false">AC427</f>
        <v>0</v>
      </c>
      <c r="M410" s="140" t="n">
        <f aca="false">AQ427</f>
        <v>0</v>
      </c>
      <c r="N410" s="139" t="n">
        <f aca="false">AD427</f>
        <v>0</v>
      </c>
      <c r="O410" s="140" t="n">
        <f aca="false">AR427</f>
        <v>0</v>
      </c>
      <c r="P410" s="139" t="n">
        <f aca="false">AE427</f>
        <v>0</v>
      </c>
      <c r="Q410" s="140" t="n">
        <f aca="false">AS427</f>
        <v>0</v>
      </c>
      <c r="R410" s="139" t="n">
        <f aca="false">SUM(AF427:AI427)</f>
        <v>0</v>
      </c>
      <c r="S410" s="140" t="n">
        <f aca="false">SUM(AT427:AW427)</f>
        <v>0</v>
      </c>
      <c r="T410" s="139" t="n">
        <f aca="false">SUM(B410,D410,F410,H410,J410,L410,N410,P410,R410,)</f>
        <v>57</v>
      </c>
      <c r="U410" s="140" t="n">
        <f aca="false">SUM(C410,E410,G410,I410,K410,M410,O410,Q410,S410)</f>
        <v>4</v>
      </c>
      <c r="V410" s="98"/>
      <c r="W410" s="111"/>
      <c r="X410" s="111"/>
      <c r="Y410" s="111"/>
      <c r="Z410" s="111"/>
      <c r="AA410" s="111"/>
      <c r="AB410" s="111"/>
      <c r="AC410" s="111"/>
      <c r="AD410" s="111"/>
      <c r="AE410" s="111"/>
      <c r="AF410" s="111"/>
      <c r="AG410" s="111"/>
      <c r="AH410" s="111"/>
      <c r="AI410" s="111"/>
      <c r="AJ410" s="111"/>
      <c r="AK410" s="111"/>
      <c r="AL410" s="111"/>
      <c r="AM410" s="111"/>
      <c r="AN410" s="111"/>
      <c r="AO410" s="111"/>
      <c r="AP410" s="111"/>
      <c r="AQ410" s="111"/>
      <c r="AR410" s="111"/>
      <c r="AS410" s="111"/>
      <c r="AT410" s="111"/>
      <c r="AU410" s="111"/>
      <c r="AV410" s="111"/>
      <c r="AW410" s="111"/>
      <c r="AY410" s="1"/>
      <c r="AZ410" s="1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100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</row>
    <row r="411" s="112" customFormat="true" ht="13.15" hidden="false" customHeight="false" outlineLevel="0" collapsed="false">
      <c r="A411" s="132" t="s">
        <v>98</v>
      </c>
      <c r="B411" s="139" t="n">
        <f aca="false">X428</f>
        <v>42</v>
      </c>
      <c r="C411" s="140" t="n">
        <f aca="false">AL428</f>
        <v>1</v>
      </c>
      <c r="D411" s="139" t="n">
        <f aca="false">Y428</f>
        <v>11</v>
      </c>
      <c r="E411" s="140" t="n">
        <f aca="false">AM428</f>
        <v>0</v>
      </c>
      <c r="F411" s="139" t="n">
        <f aca="false">Z428</f>
        <v>0</v>
      </c>
      <c r="G411" s="140" t="n">
        <f aca="false">AN428</f>
        <v>0</v>
      </c>
      <c r="H411" s="139" t="n">
        <f aca="false">AA428</f>
        <v>0</v>
      </c>
      <c r="I411" s="140" t="n">
        <f aca="false">AO428</f>
        <v>0</v>
      </c>
      <c r="J411" s="139" t="n">
        <f aca="false">AB428</f>
        <v>0</v>
      </c>
      <c r="K411" s="140" t="n">
        <f aca="false">AP428</f>
        <v>0</v>
      </c>
      <c r="L411" s="139" t="n">
        <f aca="false">AC428</f>
        <v>0</v>
      </c>
      <c r="M411" s="140" t="n">
        <f aca="false">AQ428</f>
        <v>0</v>
      </c>
      <c r="N411" s="139" t="n">
        <f aca="false">AD428</f>
        <v>0</v>
      </c>
      <c r="O411" s="140" t="n">
        <f aca="false">AR428</f>
        <v>0</v>
      </c>
      <c r="P411" s="139" t="n">
        <f aca="false">AE428</f>
        <v>0</v>
      </c>
      <c r="Q411" s="140" t="n">
        <f aca="false">AS428</f>
        <v>0</v>
      </c>
      <c r="R411" s="139" t="n">
        <f aca="false">SUM(AF428:AI428)</f>
        <v>0</v>
      </c>
      <c r="S411" s="140" t="n">
        <f aca="false">SUM(AT428:AW428)</f>
        <v>0</v>
      </c>
      <c r="T411" s="139" t="n">
        <f aca="false">SUM(B411,D411,F411,H411,J411,L411,N411,P411,R411,)</f>
        <v>53</v>
      </c>
      <c r="U411" s="140" t="n">
        <f aca="false">SUM(C411,E411,G411,I411,K411,M411,O411,Q411,S411)</f>
        <v>1</v>
      </c>
      <c r="V411" s="136"/>
      <c r="W411" s="111"/>
      <c r="X411" s="263"/>
      <c r="Y411" s="111"/>
      <c r="Z411" s="111"/>
      <c r="AA411" s="111"/>
      <c r="AB411" s="111"/>
      <c r="AC411" s="111"/>
      <c r="AD411" s="111"/>
      <c r="AE411" s="111"/>
      <c r="AF411" s="111"/>
      <c r="AG411" s="111"/>
      <c r="AH411" s="111"/>
      <c r="AI411" s="111"/>
      <c r="AJ411" s="111"/>
      <c r="AK411" s="111"/>
      <c r="AL411" s="111"/>
      <c r="AM411" s="111"/>
      <c r="AN411" s="111"/>
      <c r="AO411" s="111"/>
      <c r="AP411" s="111"/>
      <c r="AQ411" s="111"/>
      <c r="AR411" s="111"/>
      <c r="AS411" s="111"/>
      <c r="AT411" s="111"/>
      <c r="AU411" s="111"/>
      <c r="AV411" s="111"/>
      <c r="AW411" s="111"/>
      <c r="AY411" s="1"/>
      <c r="AZ411" s="1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100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</row>
    <row r="412" s="112" customFormat="true" ht="12.75" hidden="false" customHeight="false" outlineLevel="0" collapsed="false">
      <c r="A412" s="132" t="s">
        <v>99</v>
      </c>
      <c r="B412" s="139" t="n">
        <f aca="false">X429</f>
        <v>60</v>
      </c>
      <c r="C412" s="140" t="n">
        <f aca="false">AL429</f>
        <v>5</v>
      </c>
      <c r="D412" s="139" t="n">
        <f aca="false">Y429</f>
        <v>10</v>
      </c>
      <c r="E412" s="140" t="n">
        <f aca="false">AM429</f>
        <v>0</v>
      </c>
      <c r="F412" s="139" t="n">
        <f aca="false">Z429</f>
        <v>0</v>
      </c>
      <c r="G412" s="140" t="n">
        <f aca="false">AN429</f>
        <v>0</v>
      </c>
      <c r="H412" s="139" t="n">
        <f aca="false">AA429</f>
        <v>0</v>
      </c>
      <c r="I412" s="140" t="n">
        <f aca="false">AO429</f>
        <v>0</v>
      </c>
      <c r="J412" s="139" t="n">
        <f aca="false">AB429</f>
        <v>0</v>
      </c>
      <c r="K412" s="140" t="n">
        <f aca="false">AP429</f>
        <v>0</v>
      </c>
      <c r="L412" s="139" t="n">
        <f aca="false">AC429</f>
        <v>0</v>
      </c>
      <c r="M412" s="140" t="n">
        <f aca="false">AQ429</f>
        <v>0</v>
      </c>
      <c r="N412" s="139" t="n">
        <f aca="false">AD429</f>
        <v>0</v>
      </c>
      <c r="O412" s="140" t="n">
        <f aca="false">AR429</f>
        <v>0</v>
      </c>
      <c r="P412" s="139" t="n">
        <f aca="false">AE429</f>
        <v>0</v>
      </c>
      <c r="Q412" s="140" t="n">
        <f aca="false">AS429</f>
        <v>0</v>
      </c>
      <c r="R412" s="139" t="n">
        <f aca="false">SUM(AF429:AI429)</f>
        <v>0</v>
      </c>
      <c r="S412" s="140" t="n">
        <f aca="false">SUM(AT429:AW429)</f>
        <v>0</v>
      </c>
      <c r="T412" s="139" t="n">
        <f aca="false">SUM(B412,D412,F412,H412,J412,L412,N412,P412,R412,)</f>
        <v>70</v>
      </c>
      <c r="U412" s="140" t="n">
        <f aca="false">SUM(C412,E412,G412,I412,K412,M412,O412,Q412,S412)</f>
        <v>5</v>
      </c>
      <c r="V412" s="136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Y412" s="1"/>
      <c r="AZ412" s="1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100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</row>
    <row r="413" s="112" customFormat="true" ht="12.75" hidden="false" customHeight="false" outlineLevel="0" collapsed="false">
      <c r="A413" s="132" t="s">
        <v>100</v>
      </c>
      <c r="B413" s="139" t="n">
        <f aca="false">X430</f>
        <v>58</v>
      </c>
      <c r="C413" s="140" t="n">
        <f aca="false">AL430</f>
        <v>4</v>
      </c>
      <c r="D413" s="139" t="n">
        <f aca="false">Y430</f>
        <v>6</v>
      </c>
      <c r="E413" s="140" t="n">
        <f aca="false">AM430</f>
        <v>0</v>
      </c>
      <c r="F413" s="139" t="n">
        <f aca="false">Z430</f>
        <v>0</v>
      </c>
      <c r="G413" s="140" t="n">
        <f aca="false">AN430</f>
        <v>0</v>
      </c>
      <c r="H413" s="139" t="n">
        <f aca="false">AA430</f>
        <v>0</v>
      </c>
      <c r="I413" s="140" t="n">
        <f aca="false">AO430</f>
        <v>0</v>
      </c>
      <c r="J413" s="139" t="n">
        <f aca="false">AB430</f>
        <v>0</v>
      </c>
      <c r="K413" s="140" t="n">
        <f aca="false">AP430</f>
        <v>0</v>
      </c>
      <c r="L413" s="139" t="n">
        <f aca="false">AC430</f>
        <v>0</v>
      </c>
      <c r="M413" s="140" t="n">
        <f aca="false">AQ430</f>
        <v>0</v>
      </c>
      <c r="N413" s="139" t="n">
        <f aca="false">AD430</f>
        <v>0</v>
      </c>
      <c r="O413" s="140" t="n">
        <f aca="false">AR430</f>
        <v>0</v>
      </c>
      <c r="P413" s="139" t="n">
        <f aca="false">AE430</f>
        <v>0</v>
      </c>
      <c r="Q413" s="140" t="n">
        <f aca="false">AS430</f>
        <v>0</v>
      </c>
      <c r="R413" s="139" t="n">
        <f aca="false">SUM(AF430:AI430)</f>
        <v>0</v>
      </c>
      <c r="S413" s="140" t="n">
        <f aca="false">SUM(AT430:AW430)</f>
        <v>0</v>
      </c>
      <c r="T413" s="139" t="n">
        <f aca="false">SUM(B413,D413,F413,H413,J413,L413,N413,P413,R413,)</f>
        <v>64</v>
      </c>
      <c r="U413" s="140" t="n">
        <f aca="false">SUM(C413,E413,G413,I413,K413,M413,O413,Q413,S413)</f>
        <v>4</v>
      </c>
      <c r="V413" s="136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Y413" s="1"/>
      <c r="AZ413" s="1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100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</row>
    <row r="414" s="112" customFormat="true" ht="12.75" hidden="false" customHeight="false" outlineLevel="0" collapsed="false">
      <c r="A414" s="132" t="s">
        <v>101</v>
      </c>
      <c r="B414" s="139" t="n">
        <f aca="false">X431</f>
        <v>75</v>
      </c>
      <c r="C414" s="140" t="n">
        <f aca="false">AL431</f>
        <v>6</v>
      </c>
      <c r="D414" s="139" t="n">
        <f aca="false">Y431</f>
        <v>8</v>
      </c>
      <c r="E414" s="140" t="n">
        <f aca="false">AM431</f>
        <v>0</v>
      </c>
      <c r="F414" s="139" t="n">
        <f aca="false">Z431</f>
        <v>0</v>
      </c>
      <c r="G414" s="140" t="n">
        <f aca="false">AN431</f>
        <v>0</v>
      </c>
      <c r="H414" s="139" t="n">
        <f aca="false">AA431</f>
        <v>0</v>
      </c>
      <c r="I414" s="140" t="n">
        <f aca="false">AO431</f>
        <v>0</v>
      </c>
      <c r="J414" s="139" t="n">
        <f aca="false">AB431</f>
        <v>0</v>
      </c>
      <c r="K414" s="140" t="n">
        <f aca="false">AP431</f>
        <v>0</v>
      </c>
      <c r="L414" s="139" t="n">
        <f aca="false">AC431</f>
        <v>0</v>
      </c>
      <c r="M414" s="140" t="n">
        <f aca="false">AQ431</f>
        <v>0</v>
      </c>
      <c r="N414" s="139" t="n">
        <f aca="false">AD431</f>
        <v>0</v>
      </c>
      <c r="O414" s="140" t="n">
        <f aca="false">AR431</f>
        <v>0</v>
      </c>
      <c r="P414" s="139" t="n">
        <f aca="false">AE431</f>
        <v>0</v>
      </c>
      <c r="Q414" s="140" t="n">
        <f aca="false">AS431</f>
        <v>0</v>
      </c>
      <c r="R414" s="139" t="n">
        <f aca="false">SUM(AF431:AI431)</f>
        <v>0</v>
      </c>
      <c r="S414" s="140" t="n">
        <f aca="false">SUM(AT431:AW431)</f>
        <v>0</v>
      </c>
      <c r="T414" s="139" t="n">
        <f aca="false">SUM(B414,D414,F414,H414,J414,L414,N414,P414,R414,)</f>
        <v>83</v>
      </c>
      <c r="U414" s="140" t="n">
        <f aca="false">SUM(C414,E414,G414,I414,K414,M414,O414,Q414,S414)</f>
        <v>6</v>
      </c>
      <c r="V414" s="136"/>
      <c r="W414" s="111"/>
      <c r="X414" s="1" t="n">
        <f aca="false">BA153</f>
        <v>9</v>
      </c>
      <c r="Y414" s="1" t="n">
        <f aca="false">BB153</f>
        <v>1</v>
      </c>
      <c r="Z414" s="1" t="n">
        <f aca="false">BC153</f>
        <v>0</v>
      </c>
      <c r="AA414" s="1" t="n">
        <f aca="false">BD153</f>
        <v>0</v>
      </c>
      <c r="AB414" s="1" t="n">
        <f aca="false">BE153</f>
        <v>0</v>
      </c>
      <c r="AC414" s="1" t="n">
        <f aca="false">BF153</f>
        <v>0</v>
      </c>
      <c r="AD414" s="1" t="n">
        <f aca="false">BG153</f>
        <v>0</v>
      </c>
      <c r="AE414" s="1" t="n">
        <f aca="false">BH153</f>
        <v>0</v>
      </c>
      <c r="AF414" s="1" t="n">
        <f aca="false">BI153</f>
        <v>0</v>
      </c>
      <c r="AG414" s="1" t="n">
        <f aca="false">BJ153</f>
        <v>0</v>
      </c>
      <c r="AH414" s="1" t="n">
        <f aca="false">BK153</f>
        <v>0</v>
      </c>
      <c r="AI414" s="1" t="n">
        <f aca="false">BL153</f>
        <v>0</v>
      </c>
      <c r="AL414" s="1" t="n">
        <f aca="false">BN147</f>
        <v>0</v>
      </c>
      <c r="AM414" s="1" t="n">
        <f aca="false">BO147</f>
        <v>0</v>
      </c>
      <c r="AN414" s="1" t="n">
        <f aca="false">BP147</f>
        <v>0</v>
      </c>
      <c r="AO414" s="1" t="n">
        <f aca="false">BQ147</f>
        <v>0</v>
      </c>
      <c r="AP414" s="1" t="n">
        <f aca="false">BR147</f>
        <v>0</v>
      </c>
      <c r="AQ414" s="1" t="n">
        <f aca="false">BS147</f>
        <v>0</v>
      </c>
      <c r="AR414" s="1" t="n">
        <f aca="false">BT147</f>
        <v>0</v>
      </c>
      <c r="AS414" s="1" t="n">
        <f aca="false">BU147</f>
        <v>0</v>
      </c>
      <c r="AT414" s="1" t="n">
        <f aca="false">BV147</f>
        <v>0</v>
      </c>
      <c r="AU414" s="1" t="n">
        <f aca="false">BW147</f>
        <v>0</v>
      </c>
      <c r="AV414" s="1" t="n">
        <f aca="false">BX147</f>
        <v>0</v>
      </c>
      <c r="AW414" s="1" t="n">
        <f aca="false">BY147</f>
        <v>0</v>
      </c>
      <c r="AY414" s="1"/>
      <c r="AZ414" s="1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100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</row>
    <row r="415" s="112" customFormat="true" ht="12.75" hidden="false" customHeight="false" outlineLevel="0" collapsed="false">
      <c r="A415" s="132" t="s">
        <v>102</v>
      </c>
      <c r="B415" s="139" t="n">
        <f aca="false">X432</f>
        <v>96</v>
      </c>
      <c r="C415" s="140" t="n">
        <f aca="false">AL432</f>
        <v>4</v>
      </c>
      <c r="D415" s="139" t="n">
        <f aca="false">Y432</f>
        <v>8</v>
      </c>
      <c r="E415" s="140" t="n">
        <f aca="false">AM432</f>
        <v>0</v>
      </c>
      <c r="F415" s="139" t="n">
        <f aca="false">Z432</f>
        <v>0</v>
      </c>
      <c r="G415" s="140" t="n">
        <f aca="false">AN432</f>
        <v>0</v>
      </c>
      <c r="H415" s="139" t="n">
        <f aca="false">AA432</f>
        <v>0</v>
      </c>
      <c r="I415" s="140" t="n">
        <f aca="false">AO432</f>
        <v>0</v>
      </c>
      <c r="J415" s="139" t="n">
        <f aca="false">AB432</f>
        <v>0</v>
      </c>
      <c r="K415" s="140" t="n">
        <f aca="false">AP432</f>
        <v>0</v>
      </c>
      <c r="L415" s="139" t="n">
        <f aca="false">AC432</f>
        <v>0</v>
      </c>
      <c r="M415" s="140" t="n">
        <f aca="false">AQ432</f>
        <v>0</v>
      </c>
      <c r="N415" s="139" t="n">
        <f aca="false">AD432</f>
        <v>0</v>
      </c>
      <c r="O415" s="140" t="n">
        <f aca="false">AR432</f>
        <v>0</v>
      </c>
      <c r="P415" s="139" t="n">
        <f aca="false">AE432</f>
        <v>0</v>
      </c>
      <c r="Q415" s="140" t="n">
        <f aca="false">AS432</f>
        <v>0</v>
      </c>
      <c r="R415" s="139" t="n">
        <f aca="false">SUM(AF432:AI432)</f>
        <v>0</v>
      </c>
      <c r="S415" s="140" t="n">
        <f aca="false">SUM(AT432:AW432)</f>
        <v>0</v>
      </c>
      <c r="T415" s="139" t="n">
        <f aca="false">SUM(B415,D415,F415,H415,J415,L415,N415,P415,R415,)</f>
        <v>104</v>
      </c>
      <c r="U415" s="140" t="n">
        <f aca="false">SUM(C415,E415,G415,I415,K415,M415,O415,Q415,S415)</f>
        <v>4</v>
      </c>
      <c r="V415" s="136"/>
      <c r="W415" s="111"/>
      <c r="X415" s="1" t="n">
        <f aca="false">BA154</f>
        <v>6</v>
      </c>
      <c r="Y415" s="1" t="n">
        <f aca="false">BB154</f>
        <v>2</v>
      </c>
      <c r="Z415" s="1" t="n">
        <f aca="false">BC154</f>
        <v>0</v>
      </c>
      <c r="AA415" s="1" t="n">
        <f aca="false">BD154</f>
        <v>0</v>
      </c>
      <c r="AB415" s="1" t="n">
        <f aca="false">BE154</f>
        <v>0</v>
      </c>
      <c r="AC415" s="1" t="n">
        <f aca="false">BF154</f>
        <v>0</v>
      </c>
      <c r="AD415" s="1" t="n">
        <f aca="false">BG154</f>
        <v>0</v>
      </c>
      <c r="AE415" s="1" t="n">
        <f aca="false">BH154</f>
        <v>0</v>
      </c>
      <c r="AF415" s="1" t="n">
        <f aca="false">BI154</f>
        <v>0</v>
      </c>
      <c r="AG415" s="1" t="n">
        <f aca="false">BJ154</f>
        <v>0</v>
      </c>
      <c r="AH415" s="1" t="n">
        <f aca="false">BK154</f>
        <v>0</v>
      </c>
      <c r="AI415" s="1" t="n">
        <f aca="false">BL154</f>
        <v>0</v>
      </c>
      <c r="AL415" s="1" t="n">
        <f aca="false">BN148</f>
        <v>0</v>
      </c>
      <c r="AM415" s="1" t="n">
        <f aca="false">BO148</f>
        <v>0</v>
      </c>
      <c r="AN415" s="1" t="n">
        <f aca="false">BP148</f>
        <v>0</v>
      </c>
      <c r="AO415" s="1" t="n">
        <f aca="false">BQ148</f>
        <v>0</v>
      </c>
      <c r="AP415" s="1" t="n">
        <f aca="false">BR148</f>
        <v>0</v>
      </c>
      <c r="AQ415" s="1" t="n">
        <f aca="false">BS148</f>
        <v>0</v>
      </c>
      <c r="AR415" s="1" t="n">
        <f aca="false">BT148</f>
        <v>0</v>
      </c>
      <c r="AS415" s="1" t="n">
        <f aca="false">BU148</f>
        <v>0</v>
      </c>
      <c r="AT415" s="1" t="n">
        <f aca="false">BV148</f>
        <v>0</v>
      </c>
      <c r="AU415" s="1" t="n">
        <f aca="false">BW148</f>
        <v>0</v>
      </c>
      <c r="AV415" s="1" t="n">
        <f aca="false">BX148</f>
        <v>0</v>
      </c>
      <c r="AW415" s="1" t="n">
        <f aca="false">BY148</f>
        <v>0</v>
      </c>
      <c r="AY415" s="1"/>
      <c r="AZ415" s="1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100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</row>
    <row r="416" s="112" customFormat="true" ht="12.75" hidden="false" customHeight="false" outlineLevel="0" collapsed="false">
      <c r="A416" s="132" t="s">
        <v>103</v>
      </c>
      <c r="B416" s="139" t="n">
        <f aca="false">X433</f>
        <v>42</v>
      </c>
      <c r="C416" s="140" t="n">
        <f aca="false">AL433</f>
        <v>1</v>
      </c>
      <c r="D416" s="139" t="n">
        <f aca="false">Y433</f>
        <v>4</v>
      </c>
      <c r="E416" s="140" t="n">
        <f aca="false">AM433</f>
        <v>0</v>
      </c>
      <c r="F416" s="139" t="n">
        <f aca="false">Z433</f>
        <v>0</v>
      </c>
      <c r="G416" s="140" t="n">
        <f aca="false">AN433</f>
        <v>0</v>
      </c>
      <c r="H416" s="139" t="n">
        <f aca="false">AA433</f>
        <v>0</v>
      </c>
      <c r="I416" s="140" t="n">
        <f aca="false">AO433</f>
        <v>0</v>
      </c>
      <c r="J416" s="139" t="n">
        <f aca="false">AB433</f>
        <v>0</v>
      </c>
      <c r="K416" s="140" t="n">
        <f aca="false">AP433</f>
        <v>0</v>
      </c>
      <c r="L416" s="139" t="n">
        <f aca="false">AC433</f>
        <v>0</v>
      </c>
      <c r="M416" s="140" t="n">
        <f aca="false">AQ433</f>
        <v>0</v>
      </c>
      <c r="N416" s="139" t="n">
        <f aca="false">AD433</f>
        <v>0</v>
      </c>
      <c r="O416" s="140" t="n">
        <f aca="false">AR433</f>
        <v>0</v>
      </c>
      <c r="P416" s="139" t="n">
        <f aca="false">AE433</f>
        <v>0</v>
      </c>
      <c r="Q416" s="140" t="n">
        <f aca="false">AS433</f>
        <v>0</v>
      </c>
      <c r="R416" s="139" t="n">
        <f aca="false">SUM(AF433:AI433)</f>
        <v>0</v>
      </c>
      <c r="S416" s="140" t="n">
        <f aca="false">SUM(AT433:AW433)</f>
        <v>0</v>
      </c>
      <c r="T416" s="139" t="n">
        <f aca="false">SUM(B416,D416,F416,H416,J416,L416,N416,P416,R416,)</f>
        <v>46</v>
      </c>
      <c r="U416" s="140" t="n">
        <f aca="false">SUM(C416,E416,G416,I416,K416,M416,O416,Q416,S416)</f>
        <v>1</v>
      </c>
      <c r="V416" s="136"/>
      <c r="W416" s="111"/>
      <c r="X416" s="1" t="n">
        <f aca="false">BA155</f>
        <v>5</v>
      </c>
      <c r="Y416" s="1" t="n">
        <f aca="false">BB155</f>
        <v>2</v>
      </c>
      <c r="Z416" s="1" t="n">
        <f aca="false">BC155</f>
        <v>0</v>
      </c>
      <c r="AA416" s="1" t="n">
        <f aca="false">BD155</f>
        <v>0</v>
      </c>
      <c r="AB416" s="1" t="n">
        <f aca="false">BE155</f>
        <v>0</v>
      </c>
      <c r="AC416" s="1" t="n">
        <f aca="false">BF155</f>
        <v>0</v>
      </c>
      <c r="AD416" s="1" t="n">
        <f aca="false">BG155</f>
        <v>0</v>
      </c>
      <c r="AE416" s="1" t="n">
        <f aca="false">BH155</f>
        <v>0</v>
      </c>
      <c r="AF416" s="1" t="n">
        <f aca="false">BI155</f>
        <v>0</v>
      </c>
      <c r="AG416" s="1" t="n">
        <f aca="false">BJ155</f>
        <v>0</v>
      </c>
      <c r="AH416" s="1" t="n">
        <f aca="false">BK155</f>
        <v>0</v>
      </c>
      <c r="AI416" s="1" t="n">
        <f aca="false">BL155</f>
        <v>0</v>
      </c>
      <c r="AL416" s="1" t="n">
        <f aca="false">BN149</f>
        <v>0</v>
      </c>
      <c r="AM416" s="1" t="n">
        <f aca="false">BO149</f>
        <v>0</v>
      </c>
      <c r="AN416" s="1" t="n">
        <f aca="false">BP149</f>
        <v>0</v>
      </c>
      <c r="AO416" s="1" t="n">
        <f aca="false">BQ149</f>
        <v>0</v>
      </c>
      <c r="AP416" s="1" t="n">
        <f aca="false">BR149</f>
        <v>0</v>
      </c>
      <c r="AQ416" s="1" t="n">
        <f aca="false">BS149</f>
        <v>0</v>
      </c>
      <c r="AR416" s="1" t="n">
        <f aca="false">BT149</f>
        <v>0</v>
      </c>
      <c r="AS416" s="1" t="n">
        <f aca="false">BU149</f>
        <v>0</v>
      </c>
      <c r="AT416" s="1" t="n">
        <f aca="false">BV149</f>
        <v>0</v>
      </c>
      <c r="AU416" s="1" t="n">
        <f aca="false">BW149</f>
        <v>0</v>
      </c>
      <c r="AV416" s="1" t="n">
        <f aca="false">BX149</f>
        <v>0</v>
      </c>
      <c r="AW416" s="1" t="n">
        <f aca="false">BY149</f>
        <v>0</v>
      </c>
      <c r="AY416" s="1"/>
      <c r="AZ416" s="1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100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</row>
    <row r="417" s="112" customFormat="true" ht="12.75" hidden="false" customHeight="false" outlineLevel="0" collapsed="false">
      <c r="A417" s="132" t="s">
        <v>104</v>
      </c>
      <c r="B417" s="139" t="n">
        <f aca="false">X434</f>
        <v>26</v>
      </c>
      <c r="C417" s="140" t="n">
        <f aca="false">AL434</f>
        <v>1</v>
      </c>
      <c r="D417" s="139" t="n">
        <f aca="false">Y434</f>
        <v>5</v>
      </c>
      <c r="E417" s="140" t="n">
        <f aca="false">AM434</f>
        <v>0</v>
      </c>
      <c r="F417" s="139" t="n">
        <f aca="false">Z434</f>
        <v>0</v>
      </c>
      <c r="G417" s="140" t="n">
        <f aca="false">AN434</f>
        <v>0</v>
      </c>
      <c r="H417" s="139" t="n">
        <f aca="false">AA434</f>
        <v>0</v>
      </c>
      <c r="I417" s="140" t="n">
        <f aca="false">AO434</f>
        <v>0</v>
      </c>
      <c r="J417" s="139" t="n">
        <f aca="false">AB434</f>
        <v>0</v>
      </c>
      <c r="K417" s="140" t="n">
        <f aca="false">AP434</f>
        <v>0</v>
      </c>
      <c r="L417" s="139" t="n">
        <f aca="false">AC434</f>
        <v>0</v>
      </c>
      <c r="M417" s="140" t="n">
        <f aca="false">AQ434</f>
        <v>0</v>
      </c>
      <c r="N417" s="139" t="n">
        <f aca="false">AD434</f>
        <v>0</v>
      </c>
      <c r="O417" s="140" t="n">
        <f aca="false">AR434</f>
        <v>0</v>
      </c>
      <c r="P417" s="139" t="n">
        <f aca="false">AE434</f>
        <v>0</v>
      </c>
      <c r="Q417" s="140" t="n">
        <f aca="false">AS434</f>
        <v>0</v>
      </c>
      <c r="R417" s="139" t="n">
        <f aca="false">SUM(AF434:AI434)</f>
        <v>0</v>
      </c>
      <c r="S417" s="140" t="n">
        <f aca="false">SUM(AT434:AW434)</f>
        <v>0</v>
      </c>
      <c r="T417" s="139" t="n">
        <f aca="false">SUM(B417,D417,F417,H417,J417,L417,N417,P417,R417,)</f>
        <v>31</v>
      </c>
      <c r="U417" s="140" t="n">
        <f aca="false">SUM(C417,E417,G417,I417,K417,M417,O417,Q417,S417)</f>
        <v>1</v>
      </c>
      <c r="V417" s="136"/>
      <c r="W417" s="111"/>
      <c r="X417" s="1" t="n">
        <f aca="false">BA156</f>
        <v>3</v>
      </c>
      <c r="Y417" s="1" t="n">
        <f aca="false">BB156</f>
        <v>0</v>
      </c>
      <c r="Z417" s="1" t="n">
        <f aca="false">BC156</f>
        <v>0</v>
      </c>
      <c r="AA417" s="1" t="n">
        <f aca="false">BD156</f>
        <v>0</v>
      </c>
      <c r="AB417" s="1" t="n">
        <f aca="false">BE156</f>
        <v>0</v>
      </c>
      <c r="AC417" s="1" t="n">
        <f aca="false">BF156</f>
        <v>0</v>
      </c>
      <c r="AD417" s="1" t="n">
        <f aca="false">BG156</f>
        <v>0</v>
      </c>
      <c r="AE417" s="1" t="n">
        <f aca="false">BH156</f>
        <v>0</v>
      </c>
      <c r="AF417" s="1" t="n">
        <f aca="false">BI156</f>
        <v>0</v>
      </c>
      <c r="AG417" s="1" t="n">
        <f aca="false">BJ156</f>
        <v>0</v>
      </c>
      <c r="AH417" s="1" t="n">
        <f aca="false">BK156</f>
        <v>0</v>
      </c>
      <c r="AI417" s="1" t="n">
        <f aca="false">BL156</f>
        <v>0</v>
      </c>
      <c r="AL417" s="1" t="n">
        <f aca="false">BN150</f>
        <v>0</v>
      </c>
      <c r="AM417" s="1" t="n">
        <f aca="false">BO150</f>
        <v>0</v>
      </c>
      <c r="AN417" s="1" t="n">
        <f aca="false">BP150</f>
        <v>0</v>
      </c>
      <c r="AO417" s="1" t="n">
        <f aca="false">BQ150</f>
        <v>0</v>
      </c>
      <c r="AP417" s="1" t="n">
        <f aca="false">BR150</f>
        <v>0</v>
      </c>
      <c r="AQ417" s="1" t="n">
        <f aca="false">BS150</f>
        <v>0</v>
      </c>
      <c r="AR417" s="1" t="n">
        <f aca="false">BT150</f>
        <v>0</v>
      </c>
      <c r="AS417" s="1" t="n">
        <f aca="false">BU150</f>
        <v>0</v>
      </c>
      <c r="AT417" s="1" t="n">
        <f aca="false">BV150</f>
        <v>0</v>
      </c>
      <c r="AU417" s="1" t="n">
        <f aca="false">BW150</f>
        <v>0</v>
      </c>
      <c r="AV417" s="1" t="n">
        <f aca="false">BX150</f>
        <v>0</v>
      </c>
      <c r="AW417" s="1" t="n">
        <f aca="false">BY150</f>
        <v>0</v>
      </c>
      <c r="AY417" s="1"/>
      <c r="AZ417" s="1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100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</row>
    <row r="418" s="112" customFormat="true" ht="12.75" hidden="false" customHeight="false" outlineLevel="0" collapsed="false">
      <c r="A418" s="132" t="s">
        <v>106</v>
      </c>
      <c r="B418" s="139" t="n">
        <f aca="false">X435</f>
        <v>14</v>
      </c>
      <c r="C418" s="140" t="n">
        <f aca="false">AL435</f>
        <v>2</v>
      </c>
      <c r="D418" s="139" t="n">
        <f aca="false">Y435</f>
        <v>2</v>
      </c>
      <c r="E418" s="140" t="n">
        <f aca="false">AM435</f>
        <v>0</v>
      </c>
      <c r="F418" s="139" t="n">
        <f aca="false">Z435</f>
        <v>0</v>
      </c>
      <c r="G418" s="140" t="n">
        <f aca="false">AN435</f>
        <v>0</v>
      </c>
      <c r="H418" s="139" t="n">
        <f aca="false">AA435</f>
        <v>0</v>
      </c>
      <c r="I418" s="140" t="n">
        <f aca="false">AO435</f>
        <v>0</v>
      </c>
      <c r="J418" s="139" t="n">
        <f aca="false">AB435</f>
        <v>0</v>
      </c>
      <c r="K418" s="140" t="n">
        <f aca="false">AP435</f>
        <v>0</v>
      </c>
      <c r="L418" s="139" t="n">
        <f aca="false">AC435</f>
        <v>0</v>
      </c>
      <c r="M418" s="140" t="n">
        <f aca="false">AQ435</f>
        <v>0</v>
      </c>
      <c r="N418" s="139" t="n">
        <f aca="false">AD435</f>
        <v>0</v>
      </c>
      <c r="O418" s="140" t="n">
        <f aca="false">AR435</f>
        <v>0</v>
      </c>
      <c r="P418" s="139" t="n">
        <f aca="false">AE435</f>
        <v>0</v>
      </c>
      <c r="Q418" s="140" t="n">
        <f aca="false">AS435</f>
        <v>0</v>
      </c>
      <c r="R418" s="139" t="n">
        <f aca="false">SUM(AF435:AI435)</f>
        <v>0</v>
      </c>
      <c r="S418" s="140" t="n">
        <f aca="false">SUM(AT435:AW435)</f>
        <v>0</v>
      </c>
      <c r="T418" s="139" t="n">
        <f aca="false">SUM(B418,D418,F418,H418,J418,L418,N418,P418,R418,)</f>
        <v>16</v>
      </c>
      <c r="U418" s="140" t="n">
        <f aca="false">SUM(C418,E418,G418,I418,K418,M418,O418,Q418,S418)</f>
        <v>2</v>
      </c>
      <c r="V418" s="136"/>
      <c r="W418" s="111"/>
      <c r="X418" s="1" t="n">
        <f aca="false">BA157</f>
        <v>3</v>
      </c>
      <c r="Y418" s="1" t="n">
        <f aca="false">BB157</f>
        <v>0</v>
      </c>
      <c r="Z418" s="1" t="n">
        <f aca="false">BC157</f>
        <v>0</v>
      </c>
      <c r="AA418" s="1" t="n">
        <f aca="false">BD157</f>
        <v>0</v>
      </c>
      <c r="AB418" s="1" t="n">
        <f aca="false">BE157</f>
        <v>0</v>
      </c>
      <c r="AC418" s="1" t="n">
        <f aca="false">BF157</f>
        <v>0</v>
      </c>
      <c r="AD418" s="1" t="n">
        <f aca="false">BG157</f>
        <v>0</v>
      </c>
      <c r="AE418" s="1" t="n">
        <f aca="false">BH157</f>
        <v>0</v>
      </c>
      <c r="AF418" s="1" t="n">
        <f aca="false">BI157</f>
        <v>0</v>
      </c>
      <c r="AG418" s="1" t="n">
        <f aca="false">BJ157</f>
        <v>0</v>
      </c>
      <c r="AH418" s="1" t="n">
        <f aca="false">BK157</f>
        <v>0</v>
      </c>
      <c r="AI418" s="1" t="n">
        <f aca="false">BL157</f>
        <v>0</v>
      </c>
      <c r="AL418" s="1" t="n">
        <f aca="false">BN151</f>
        <v>0</v>
      </c>
      <c r="AM418" s="1" t="n">
        <f aca="false">BO151</f>
        <v>0</v>
      </c>
      <c r="AN418" s="1" t="n">
        <f aca="false">BP151</f>
        <v>0</v>
      </c>
      <c r="AO418" s="1" t="n">
        <f aca="false">BQ151</f>
        <v>0</v>
      </c>
      <c r="AP418" s="1" t="n">
        <f aca="false">BR151</f>
        <v>0</v>
      </c>
      <c r="AQ418" s="1" t="n">
        <f aca="false">BS151</f>
        <v>0</v>
      </c>
      <c r="AR418" s="1" t="n">
        <f aca="false">BT151</f>
        <v>0</v>
      </c>
      <c r="AS418" s="1" t="n">
        <f aca="false">BU151</f>
        <v>0</v>
      </c>
      <c r="AT418" s="1" t="n">
        <f aca="false">BV151</f>
        <v>0</v>
      </c>
      <c r="AU418" s="1" t="n">
        <f aca="false">BW151</f>
        <v>0</v>
      </c>
      <c r="AV418" s="1" t="n">
        <f aca="false">BX151</f>
        <v>0</v>
      </c>
      <c r="AW418" s="1" t="n">
        <f aca="false">BY151</f>
        <v>0</v>
      </c>
      <c r="AY418" s="1"/>
      <c r="AZ418" s="1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100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</row>
    <row r="419" s="112" customFormat="true" ht="12.75" hidden="false" customHeight="false" outlineLevel="0" collapsed="false">
      <c r="A419" s="132" t="s">
        <v>107</v>
      </c>
      <c r="B419" s="139" t="n">
        <f aca="false">X436</f>
        <v>6</v>
      </c>
      <c r="C419" s="140" t="n">
        <f aca="false">AL436</f>
        <v>0</v>
      </c>
      <c r="D419" s="139" t="n">
        <f aca="false">Y436</f>
        <v>2</v>
      </c>
      <c r="E419" s="140" t="n">
        <f aca="false">AM436</f>
        <v>0</v>
      </c>
      <c r="F419" s="139" t="n">
        <f aca="false">Z436</f>
        <v>0</v>
      </c>
      <c r="G419" s="140" t="n">
        <f aca="false">AN436</f>
        <v>0</v>
      </c>
      <c r="H419" s="139" t="n">
        <f aca="false">AA436</f>
        <v>0</v>
      </c>
      <c r="I419" s="140" t="n">
        <f aca="false">AO436</f>
        <v>0</v>
      </c>
      <c r="J419" s="139" t="n">
        <f aca="false">AB436</f>
        <v>0</v>
      </c>
      <c r="K419" s="140" t="n">
        <f aca="false">AP436</f>
        <v>0</v>
      </c>
      <c r="L419" s="139" t="n">
        <f aca="false">AC436</f>
        <v>0</v>
      </c>
      <c r="M419" s="140" t="n">
        <f aca="false">AQ436</f>
        <v>0</v>
      </c>
      <c r="N419" s="139" t="n">
        <f aca="false">AD436</f>
        <v>0</v>
      </c>
      <c r="O419" s="140" t="n">
        <f aca="false">AR436</f>
        <v>0</v>
      </c>
      <c r="P419" s="139" t="n">
        <f aca="false">AE436</f>
        <v>0</v>
      </c>
      <c r="Q419" s="140" t="n">
        <f aca="false">AS436</f>
        <v>0</v>
      </c>
      <c r="R419" s="139" t="n">
        <f aca="false">SUM(AF436:AI436)</f>
        <v>0</v>
      </c>
      <c r="S419" s="140" t="n">
        <f aca="false">SUM(AT436:AW436)</f>
        <v>0</v>
      </c>
      <c r="T419" s="139" t="n">
        <f aca="false">SUM(B419,D419,F419,H419,J419,L419,N419,P419,R419,)</f>
        <v>8</v>
      </c>
      <c r="U419" s="140" t="n">
        <f aca="false">SUM(C419,E419,G419,I419,K419,M419,O419,Q419,S419)</f>
        <v>0</v>
      </c>
      <c r="V419" s="136"/>
      <c r="W419" s="111"/>
      <c r="X419" s="1" t="n">
        <f aca="false">BA158</f>
        <v>1</v>
      </c>
      <c r="Y419" s="1" t="n">
        <f aca="false">BB158</f>
        <v>3</v>
      </c>
      <c r="Z419" s="1" t="n">
        <f aca="false">BC158</f>
        <v>0</v>
      </c>
      <c r="AA419" s="1" t="n">
        <f aca="false">BD158</f>
        <v>0</v>
      </c>
      <c r="AB419" s="1" t="n">
        <f aca="false">BE158</f>
        <v>0</v>
      </c>
      <c r="AC419" s="1" t="n">
        <f aca="false">BF158</f>
        <v>0</v>
      </c>
      <c r="AD419" s="1" t="n">
        <f aca="false">BG158</f>
        <v>0</v>
      </c>
      <c r="AE419" s="1" t="n">
        <f aca="false">BH158</f>
        <v>0</v>
      </c>
      <c r="AF419" s="1" t="n">
        <f aca="false">BI158</f>
        <v>0</v>
      </c>
      <c r="AG419" s="1" t="n">
        <f aca="false">BJ158</f>
        <v>0</v>
      </c>
      <c r="AH419" s="1" t="n">
        <f aca="false">BK158</f>
        <v>0</v>
      </c>
      <c r="AI419" s="1" t="n">
        <f aca="false">BL158</f>
        <v>0</v>
      </c>
      <c r="AL419" s="1" t="n">
        <f aca="false">BN152</f>
        <v>0</v>
      </c>
      <c r="AM419" s="1" t="n">
        <f aca="false">BO152</f>
        <v>0</v>
      </c>
      <c r="AN419" s="1" t="n">
        <f aca="false">BP152</f>
        <v>0</v>
      </c>
      <c r="AO419" s="1" t="n">
        <f aca="false">BQ152</f>
        <v>0</v>
      </c>
      <c r="AP419" s="1" t="n">
        <f aca="false">BR152</f>
        <v>0</v>
      </c>
      <c r="AQ419" s="1" t="n">
        <f aca="false">BS152</f>
        <v>0</v>
      </c>
      <c r="AR419" s="1" t="n">
        <f aca="false">BT152</f>
        <v>0</v>
      </c>
      <c r="AS419" s="1" t="n">
        <f aca="false">BU152</f>
        <v>0</v>
      </c>
      <c r="AT419" s="1" t="n">
        <f aca="false">BV152</f>
        <v>0</v>
      </c>
      <c r="AU419" s="1" t="n">
        <f aca="false">BW152</f>
        <v>0</v>
      </c>
      <c r="AV419" s="1" t="n">
        <f aca="false">BX152</f>
        <v>0</v>
      </c>
      <c r="AW419" s="1" t="n">
        <f aca="false">BY152</f>
        <v>0</v>
      </c>
      <c r="AY419" s="1"/>
      <c r="AZ419" s="1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100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</row>
    <row r="420" s="112" customFormat="true" ht="12.75" hidden="false" customHeight="false" outlineLevel="0" collapsed="false">
      <c r="A420" s="132" t="s">
        <v>108</v>
      </c>
      <c r="B420" s="139" t="n">
        <f aca="false">X437</f>
        <v>6</v>
      </c>
      <c r="C420" s="140" t="n">
        <f aca="false">AL437</f>
        <v>0</v>
      </c>
      <c r="D420" s="139" t="n">
        <f aca="false">Y437</f>
        <v>1</v>
      </c>
      <c r="E420" s="140" t="n">
        <f aca="false">AM437</f>
        <v>0</v>
      </c>
      <c r="F420" s="139" t="n">
        <f aca="false">Z437</f>
        <v>0</v>
      </c>
      <c r="G420" s="140" t="n">
        <f aca="false">AN437</f>
        <v>0</v>
      </c>
      <c r="H420" s="139" t="n">
        <f aca="false">AA437</f>
        <v>0</v>
      </c>
      <c r="I420" s="140" t="n">
        <f aca="false">AO437</f>
        <v>0</v>
      </c>
      <c r="J420" s="139" t="n">
        <f aca="false">AB437</f>
        <v>0</v>
      </c>
      <c r="K420" s="140" t="n">
        <f aca="false">AP437</f>
        <v>0</v>
      </c>
      <c r="L420" s="139" t="n">
        <f aca="false">AC437</f>
        <v>0</v>
      </c>
      <c r="M420" s="140" t="n">
        <f aca="false">AQ437</f>
        <v>0</v>
      </c>
      <c r="N420" s="139" t="n">
        <f aca="false">AD437</f>
        <v>0</v>
      </c>
      <c r="O420" s="140" t="n">
        <f aca="false">AR437</f>
        <v>0</v>
      </c>
      <c r="P420" s="139" t="n">
        <f aca="false">AE437</f>
        <v>0</v>
      </c>
      <c r="Q420" s="140" t="n">
        <f aca="false">AS437</f>
        <v>0</v>
      </c>
      <c r="R420" s="139" t="n">
        <f aca="false">SUM(AF437:AI437)</f>
        <v>0</v>
      </c>
      <c r="S420" s="140" t="n">
        <f aca="false">SUM(AT437:AW437)</f>
        <v>0</v>
      </c>
      <c r="T420" s="139" t="n">
        <f aca="false">SUM(B420,D420,F420,H420,J420,L420,N420,P420,R420,)</f>
        <v>7</v>
      </c>
      <c r="U420" s="140" t="n">
        <f aca="false">SUM(C420,E420,G420,I420,K420,M420,O420,Q420,S420)</f>
        <v>0</v>
      </c>
      <c r="V420" s="136"/>
      <c r="W420" s="111"/>
      <c r="X420" s="1" t="n">
        <f aca="false">BA159</f>
        <v>5</v>
      </c>
      <c r="Y420" s="1" t="n">
        <f aca="false">BB159</f>
        <v>4</v>
      </c>
      <c r="Z420" s="1" t="n">
        <f aca="false">BC159</f>
        <v>0</v>
      </c>
      <c r="AA420" s="1" t="n">
        <f aca="false">BD159</f>
        <v>0</v>
      </c>
      <c r="AB420" s="1" t="n">
        <f aca="false">BE159</f>
        <v>0</v>
      </c>
      <c r="AC420" s="1" t="n">
        <f aca="false">BF159</f>
        <v>0</v>
      </c>
      <c r="AD420" s="1" t="n">
        <f aca="false">BG159</f>
        <v>0</v>
      </c>
      <c r="AE420" s="1" t="n">
        <f aca="false">BH159</f>
        <v>0</v>
      </c>
      <c r="AF420" s="1" t="n">
        <f aca="false">BI159</f>
        <v>0</v>
      </c>
      <c r="AG420" s="1" t="n">
        <f aca="false">BJ159</f>
        <v>0</v>
      </c>
      <c r="AH420" s="1" t="n">
        <f aca="false">BK159</f>
        <v>0</v>
      </c>
      <c r="AI420" s="1" t="n">
        <f aca="false">BL159</f>
        <v>0</v>
      </c>
      <c r="AL420" s="1" t="n">
        <f aca="false">BN153</f>
        <v>0</v>
      </c>
      <c r="AM420" s="1" t="n">
        <f aca="false">BO153</f>
        <v>0</v>
      </c>
      <c r="AN420" s="1" t="n">
        <f aca="false">BP153</f>
        <v>0</v>
      </c>
      <c r="AO420" s="1" t="n">
        <f aca="false">BQ153</f>
        <v>0</v>
      </c>
      <c r="AP420" s="1" t="n">
        <f aca="false">BR153</f>
        <v>0</v>
      </c>
      <c r="AQ420" s="1" t="n">
        <f aca="false">BS153</f>
        <v>0</v>
      </c>
      <c r="AR420" s="1" t="n">
        <f aca="false">BT153</f>
        <v>0</v>
      </c>
      <c r="AS420" s="1" t="n">
        <f aca="false">BU153</f>
        <v>0</v>
      </c>
      <c r="AT420" s="1" t="n">
        <f aca="false">BV153</f>
        <v>0</v>
      </c>
      <c r="AU420" s="1" t="n">
        <f aca="false">BW153</f>
        <v>0</v>
      </c>
      <c r="AV420" s="1" t="n">
        <f aca="false">BX153</f>
        <v>0</v>
      </c>
      <c r="AW420" s="1" t="n">
        <f aca="false">BY153</f>
        <v>0</v>
      </c>
      <c r="AY420" s="1"/>
      <c r="AZ420" s="1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100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</row>
    <row r="421" s="112" customFormat="true" ht="13.15" hidden="false" customHeight="false" outlineLevel="0" collapsed="false">
      <c r="A421" s="128" t="s">
        <v>109</v>
      </c>
      <c r="B421" s="139" t="n">
        <f aca="false">X438</f>
        <v>9</v>
      </c>
      <c r="C421" s="140" t="n">
        <f aca="false">AL438</f>
        <v>0</v>
      </c>
      <c r="D421" s="139" t="n">
        <f aca="false">Y438</f>
        <v>3</v>
      </c>
      <c r="E421" s="140" t="n">
        <f aca="false">AM438</f>
        <v>0</v>
      </c>
      <c r="F421" s="139" t="n">
        <f aca="false">Z438</f>
        <v>0</v>
      </c>
      <c r="G421" s="140" t="n">
        <f aca="false">AN438</f>
        <v>0</v>
      </c>
      <c r="H421" s="139" t="n">
        <f aca="false">AA438</f>
        <v>0</v>
      </c>
      <c r="I421" s="140" t="n">
        <f aca="false">AO438</f>
        <v>0</v>
      </c>
      <c r="J421" s="139" t="n">
        <f aca="false">AB438</f>
        <v>0</v>
      </c>
      <c r="K421" s="140" t="n">
        <f aca="false">AP438</f>
        <v>0</v>
      </c>
      <c r="L421" s="139" t="n">
        <f aca="false">AC438</f>
        <v>0</v>
      </c>
      <c r="M421" s="140" t="n">
        <f aca="false">AQ438</f>
        <v>0</v>
      </c>
      <c r="N421" s="139" t="n">
        <f aca="false">AD438</f>
        <v>0</v>
      </c>
      <c r="O421" s="140" t="n">
        <f aca="false">AR438</f>
        <v>0</v>
      </c>
      <c r="P421" s="139" t="n">
        <f aca="false">AE438</f>
        <v>0</v>
      </c>
      <c r="Q421" s="140" t="n">
        <f aca="false">AS438</f>
        <v>0</v>
      </c>
      <c r="R421" s="139" t="n">
        <f aca="false">SUM(AF438:AI438)</f>
        <v>0</v>
      </c>
      <c r="S421" s="140" t="n">
        <f aca="false">SUM(AT438:AW438)</f>
        <v>0</v>
      </c>
      <c r="T421" s="139" t="n">
        <f aca="false">SUM(B421,D421,F421,H421,J421,L421,N421,P421,R421,)</f>
        <v>12</v>
      </c>
      <c r="U421" s="140" t="n">
        <f aca="false">SUM(C421,E421,G421,I421,K421,M421,O421,Q421,S421)</f>
        <v>0</v>
      </c>
      <c r="V421" s="136"/>
      <c r="W421" s="111"/>
      <c r="X421" s="1" t="n">
        <f aca="false">BA160</f>
        <v>6</v>
      </c>
      <c r="Y421" s="1" t="n">
        <f aca="false">BB160</f>
        <v>8</v>
      </c>
      <c r="Z421" s="1" t="n">
        <f aca="false">BC160</f>
        <v>0</v>
      </c>
      <c r="AA421" s="1" t="n">
        <f aca="false">BD160</f>
        <v>0</v>
      </c>
      <c r="AB421" s="1" t="n">
        <f aca="false">BE160</f>
        <v>0</v>
      </c>
      <c r="AC421" s="1" t="n">
        <f aca="false">BF160</f>
        <v>0</v>
      </c>
      <c r="AD421" s="1" t="n">
        <f aca="false">BG160</f>
        <v>0</v>
      </c>
      <c r="AE421" s="1" t="n">
        <f aca="false">BH160</f>
        <v>0</v>
      </c>
      <c r="AF421" s="1" t="n">
        <f aca="false">BI160</f>
        <v>0</v>
      </c>
      <c r="AG421" s="1" t="n">
        <f aca="false">BJ160</f>
        <v>0</v>
      </c>
      <c r="AH421" s="1" t="n">
        <f aca="false">BK160</f>
        <v>0</v>
      </c>
      <c r="AI421" s="1" t="n">
        <f aca="false">BL160</f>
        <v>0</v>
      </c>
      <c r="AL421" s="1" t="n">
        <f aca="false">BN154</f>
        <v>0</v>
      </c>
      <c r="AM421" s="1" t="n">
        <f aca="false">BO154</f>
        <v>0</v>
      </c>
      <c r="AN421" s="1" t="n">
        <f aca="false">BP154</f>
        <v>0</v>
      </c>
      <c r="AO421" s="1" t="n">
        <f aca="false">BQ154</f>
        <v>0</v>
      </c>
      <c r="AP421" s="1" t="n">
        <f aca="false">BR154</f>
        <v>0</v>
      </c>
      <c r="AQ421" s="1" t="n">
        <f aca="false">BS154</f>
        <v>0</v>
      </c>
      <c r="AR421" s="1" t="n">
        <f aca="false">BT154</f>
        <v>0</v>
      </c>
      <c r="AS421" s="1" t="n">
        <f aca="false">BU154</f>
        <v>0</v>
      </c>
      <c r="AT421" s="1" t="n">
        <f aca="false">BV154</f>
        <v>0</v>
      </c>
      <c r="AU421" s="1" t="n">
        <f aca="false">BW154</f>
        <v>0</v>
      </c>
      <c r="AV421" s="1" t="n">
        <f aca="false">BX154</f>
        <v>0</v>
      </c>
      <c r="AW421" s="1" t="n">
        <f aca="false">BY154</f>
        <v>0</v>
      </c>
      <c r="AY421" s="1"/>
      <c r="AZ421" s="1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100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</row>
    <row r="422" s="112" customFormat="true" ht="13.5" hidden="false" customHeight="false" outlineLevel="0" collapsed="false">
      <c r="A422" s="133" t="s">
        <v>110</v>
      </c>
      <c r="B422" s="142" t="n">
        <f aca="false">SUM(B398:B421)</f>
        <v>725</v>
      </c>
      <c r="C422" s="143" t="n">
        <f aca="false">SUM(C398:C421)</f>
        <v>36</v>
      </c>
      <c r="D422" s="142" t="n">
        <f aca="false">SUM(D398:D421)</f>
        <v>121</v>
      </c>
      <c r="E422" s="143" t="n">
        <f aca="false">SUM(E398:E421)</f>
        <v>0</v>
      </c>
      <c r="F422" s="142" t="n">
        <f aca="false">SUM(F398:F421)</f>
        <v>1</v>
      </c>
      <c r="G422" s="143" t="n">
        <f aca="false">SUM(G398:G421)</f>
        <v>0</v>
      </c>
      <c r="H422" s="142" t="n">
        <f aca="false">SUM(H398:H421)</f>
        <v>0</v>
      </c>
      <c r="I422" s="143" t="n">
        <f aca="false">SUM(I398:I421)</f>
        <v>0</v>
      </c>
      <c r="J422" s="142" t="n">
        <f aca="false">SUM(J398:J421)</f>
        <v>0</v>
      </c>
      <c r="K422" s="143" t="n">
        <f aca="false">SUM(K398:K421)</f>
        <v>0</v>
      </c>
      <c r="L422" s="142" t="n">
        <f aca="false">SUM(L398:L421)</f>
        <v>0</v>
      </c>
      <c r="M422" s="143" t="n">
        <f aca="false">SUM(M398:M421)</f>
        <v>0</v>
      </c>
      <c r="N422" s="142" t="n">
        <f aca="false">SUM(N398:N421)</f>
        <v>0</v>
      </c>
      <c r="O422" s="143" t="n">
        <f aca="false">SUM(O398:O421)</f>
        <v>0</v>
      </c>
      <c r="P422" s="142" t="n">
        <f aca="false">SUM(P398:P421)</f>
        <v>0</v>
      </c>
      <c r="Q422" s="143" t="n">
        <f aca="false">SUM(Q398:Q421)</f>
        <v>0</v>
      </c>
      <c r="R422" s="142" t="n">
        <f aca="false">SUM(R398:R421)</f>
        <v>0</v>
      </c>
      <c r="S422" s="143" t="n">
        <f aca="false">SUM(S398:S421)</f>
        <v>0</v>
      </c>
      <c r="T422" s="142" t="n">
        <f aca="false">SUM(T398:T421)</f>
        <v>847</v>
      </c>
      <c r="U422" s="143" t="n">
        <f aca="false">SUM(U398:U421)</f>
        <v>36</v>
      </c>
      <c r="V422" s="136"/>
      <c r="W422" s="111"/>
      <c r="X422" s="1" t="n">
        <f aca="false">BA161</f>
        <v>24</v>
      </c>
      <c r="Y422" s="1" t="n">
        <f aca="false">BB161</f>
        <v>5</v>
      </c>
      <c r="Z422" s="1" t="n">
        <f aca="false">BC161</f>
        <v>0</v>
      </c>
      <c r="AA422" s="1" t="n">
        <f aca="false">BD161</f>
        <v>0</v>
      </c>
      <c r="AB422" s="1" t="n">
        <f aca="false">BE161</f>
        <v>0</v>
      </c>
      <c r="AC422" s="1" t="n">
        <f aca="false">BF161</f>
        <v>0</v>
      </c>
      <c r="AD422" s="1" t="n">
        <f aca="false">BG161</f>
        <v>0</v>
      </c>
      <c r="AE422" s="1" t="n">
        <f aca="false">BH161</f>
        <v>0</v>
      </c>
      <c r="AF422" s="1" t="n">
        <f aca="false">BI161</f>
        <v>0</v>
      </c>
      <c r="AG422" s="1" t="n">
        <f aca="false">BJ161</f>
        <v>0</v>
      </c>
      <c r="AH422" s="1" t="n">
        <f aca="false">BK161</f>
        <v>0</v>
      </c>
      <c r="AI422" s="1" t="n">
        <f aca="false">BL161</f>
        <v>0</v>
      </c>
      <c r="AL422" s="1" t="n">
        <f aca="false">BN155</f>
        <v>0</v>
      </c>
      <c r="AM422" s="1" t="n">
        <f aca="false">BO155</f>
        <v>0</v>
      </c>
      <c r="AN422" s="1" t="n">
        <f aca="false">BP155</f>
        <v>0</v>
      </c>
      <c r="AO422" s="1" t="n">
        <f aca="false">BQ155</f>
        <v>0</v>
      </c>
      <c r="AP422" s="1" t="n">
        <f aca="false">BR155</f>
        <v>0</v>
      </c>
      <c r="AQ422" s="1" t="n">
        <f aca="false">BS155</f>
        <v>0</v>
      </c>
      <c r="AR422" s="1" t="n">
        <f aca="false">BT155</f>
        <v>0</v>
      </c>
      <c r="AS422" s="1" t="n">
        <f aca="false">BU155</f>
        <v>0</v>
      </c>
      <c r="AT422" s="1" t="n">
        <f aca="false">BV155</f>
        <v>0</v>
      </c>
      <c r="AU422" s="1" t="n">
        <f aca="false">BW155</f>
        <v>0</v>
      </c>
      <c r="AV422" s="1" t="n">
        <f aca="false">BX155</f>
        <v>0</v>
      </c>
      <c r="AW422" s="1" t="n">
        <f aca="false">BY155</f>
        <v>0</v>
      </c>
      <c r="AY422" s="1"/>
      <c r="AZ422" s="1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100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</row>
    <row r="423" s="112" customFormat="true" ht="13.15" hidden="false" customHeight="false" outlineLevel="0" collapsed="false">
      <c r="A423" s="132" t="s">
        <v>41</v>
      </c>
      <c r="B423" s="145" t="n">
        <f aca="false">B422/T422</f>
        <v>0.855962219598583</v>
      </c>
      <c r="C423" s="146" t="n">
        <f aca="false">C422/T422</f>
        <v>0.0425029515938607</v>
      </c>
      <c r="D423" s="145" t="n">
        <f aca="false">D422/T422</f>
        <v>0.142857142857143</v>
      </c>
      <c r="E423" s="146" t="n">
        <f aca="false">E422/T422</f>
        <v>0</v>
      </c>
      <c r="F423" s="145" t="n">
        <f aca="false">F422/T422</f>
        <v>0.00118063754427391</v>
      </c>
      <c r="G423" s="146" t="n">
        <f aca="false">G422/T422</f>
        <v>0</v>
      </c>
      <c r="H423" s="145" t="n">
        <f aca="false">H422/T422</f>
        <v>0</v>
      </c>
      <c r="I423" s="146" t="n">
        <f aca="false">I422/T422</f>
        <v>0</v>
      </c>
      <c r="J423" s="145" t="n">
        <f aca="false">J422/T422</f>
        <v>0</v>
      </c>
      <c r="K423" s="146" t="n">
        <f aca="false">K422/T422</f>
        <v>0</v>
      </c>
      <c r="L423" s="145" t="n">
        <f aca="false">L422/T422</f>
        <v>0</v>
      </c>
      <c r="M423" s="146" t="n">
        <f aca="false">M422/T422</f>
        <v>0</v>
      </c>
      <c r="N423" s="145" t="n">
        <f aca="false">N422/T422</f>
        <v>0</v>
      </c>
      <c r="O423" s="146" t="n">
        <f aca="false">O422/T422</f>
        <v>0</v>
      </c>
      <c r="P423" s="145" t="n">
        <f aca="false">P422/T422</f>
        <v>0</v>
      </c>
      <c r="Q423" s="146" t="n">
        <f aca="false">Q422/T422</f>
        <v>0</v>
      </c>
      <c r="R423" s="145" t="n">
        <f aca="false">R422/T422</f>
        <v>0</v>
      </c>
      <c r="S423" s="146" t="n">
        <f aca="false">S422/T422</f>
        <v>0</v>
      </c>
      <c r="T423" s="145" t="n">
        <f aca="false">100%</f>
        <v>1</v>
      </c>
      <c r="U423" s="146" t="n">
        <f aca="false">U422/T422</f>
        <v>0.0425029515938607</v>
      </c>
      <c r="V423" s="136"/>
      <c r="W423" s="11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Y423" s="1"/>
      <c r="AZ423" s="1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100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</row>
    <row r="424" s="112" customFormat="true" ht="12.75" hidden="false" customHeight="false" outlineLevel="0" collapsed="false">
      <c r="A424" s="132" t="s">
        <v>111</v>
      </c>
      <c r="B424" s="147" t="n">
        <f aca="false">SUM(B404:B418)</f>
        <v>677</v>
      </c>
      <c r="C424" s="148" t="n">
        <f aca="false">SUM(C404:C418)</f>
        <v>36</v>
      </c>
      <c r="D424" s="147" t="n">
        <f aca="false">SUM(D404:D418)</f>
        <v>107</v>
      </c>
      <c r="E424" s="148" t="n">
        <f aca="false">SUM(E404:E418)</f>
        <v>0</v>
      </c>
      <c r="F424" s="147" t="n">
        <f aca="false">SUM(F404:F418)</f>
        <v>1</v>
      </c>
      <c r="G424" s="148" t="n">
        <f aca="false">SUM(G404:G418)</f>
        <v>0</v>
      </c>
      <c r="H424" s="147" t="n">
        <f aca="false">SUM(H404:H418)</f>
        <v>0</v>
      </c>
      <c r="I424" s="148" t="n">
        <f aca="false">SUM(I404:I418)</f>
        <v>0</v>
      </c>
      <c r="J424" s="147" t="n">
        <f aca="false">SUM(J404:J418)</f>
        <v>0</v>
      </c>
      <c r="K424" s="148" t="n">
        <f aca="false">SUM(K404:K418)</f>
        <v>0</v>
      </c>
      <c r="L424" s="147" t="n">
        <f aca="false">SUM(L404:L418)</f>
        <v>0</v>
      </c>
      <c r="M424" s="148" t="n">
        <f aca="false">SUM(M404:M418)</f>
        <v>0</v>
      </c>
      <c r="N424" s="147" t="n">
        <f aca="false">SUM(N404:N418)</f>
        <v>0</v>
      </c>
      <c r="O424" s="148" t="n">
        <f aca="false">SUM(O404:O418)</f>
        <v>0</v>
      </c>
      <c r="P424" s="147" t="n">
        <f aca="false">SUM(P404:P418)</f>
        <v>0</v>
      </c>
      <c r="Q424" s="148" t="n">
        <f aca="false">SUM(Q404:Q418)</f>
        <v>0</v>
      </c>
      <c r="R424" s="147" t="n">
        <f aca="false">SUM(R404:R418)</f>
        <v>0</v>
      </c>
      <c r="S424" s="148" t="n">
        <f aca="false">SUM(S404:S418)</f>
        <v>0</v>
      </c>
      <c r="T424" s="147" t="n">
        <f aca="false">SUM(T404:T418)</f>
        <v>785</v>
      </c>
      <c r="U424" s="148" t="n">
        <f aca="false">SUM(U404:U418)</f>
        <v>36</v>
      </c>
      <c r="V424" s="136"/>
      <c r="W424" s="111"/>
      <c r="X424" s="1" t="n">
        <f aca="false">BA162</f>
        <v>36</v>
      </c>
      <c r="Y424" s="1" t="n">
        <f aca="false">BB162</f>
        <v>7</v>
      </c>
      <c r="Z424" s="1" t="n">
        <f aca="false">BC162</f>
        <v>0</v>
      </c>
      <c r="AA424" s="1" t="n">
        <f aca="false">BD162</f>
        <v>0</v>
      </c>
      <c r="AB424" s="1" t="n">
        <f aca="false">BE162</f>
        <v>0</v>
      </c>
      <c r="AC424" s="1" t="n">
        <f aca="false">BF162</f>
        <v>0</v>
      </c>
      <c r="AD424" s="1" t="n">
        <f aca="false">BG162</f>
        <v>0</v>
      </c>
      <c r="AE424" s="1" t="n">
        <f aca="false">BH162</f>
        <v>0</v>
      </c>
      <c r="AF424" s="1" t="n">
        <f aca="false">BI162</f>
        <v>0</v>
      </c>
      <c r="AG424" s="1" t="n">
        <f aca="false">BJ162</f>
        <v>0</v>
      </c>
      <c r="AH424" s="1" t="n">
        <f aca="false">BK162</f>
        <v>0</v>
      </c>
      <c r="AI424" s="1" t="n">
        <f aca="false">BL162</f>
        <v>0</v>
      </c>
      <c r="AL424" s="1" t="n">
        <f aca="false">BN156</f>
        <v>0</v>
      </c>
      <c r="AM424" s="1" t="n">
        <f aca="false">BO156</f>
        <v>0</v>
      </c>
      <c r="AN424" s="1" t="n">
        <f aca="false">BP156</f>
        <v>0</v>
      </c>
      <c r="AO424" s="1" t="n">
        <f aca="false">BQ156</f>
        <v>0</v>
      </c>
      <c r="AP424" s="1" t="n">
        <f aca="false">BR156</f>
        <v>0</v>
      </c>
      <c r="AQ424" s="1" t="n">
        <f aca="false">BS156</f>
        <v>0</v>
      </c>
      <c r="AR424" s="1" t="n">
        <f aca="false">BT156</f>
        <v>0</v>
      </c>
      <c r="AS424" s="1" t="n">
        <f aca="false">BU156</f>
        <v>0</v>
      </c>
      <c r="AT424" s="1" t="n">
        <f aca="false">BV156</f>
        <v>0</v>
      </c>
      <c r="AU424" s="1" t="n">
        <f aca="false">BW156</f>
        <v>0</v>
      </c>
      <c r="AV424" s="1" t="n">
        <f aca="false">BX156</f>
        <v>0</v>
      </c>
      <c r="AW424" s="1" t="n">
        <f aca="false">BY156</f>
        <v>0</v>
      </c>
      <c r="AY424" s="1"/>
      <c r="AZ424" s="1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100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</row>
    <row r="425" s="112" customFormat="true" ht="13.15" hidden="false" customHeight="false" outlineLevel="0" collapsed="false">
      <c r="A425" s="128" t="s">
        <v>112</v>
      </c>
      <c r="B425" s="150" t="n">
        <f aca="false">B422-B424</f>
        <v>48</v>
      </c>
      <c r="C425" s="151" t="n">
        <f aca="false">C422-C424</f>
        <v>0</v>
      </c>
      <c r="D425" s="150" t="n">
        <f aca="false">D422-D424</f>
        <v>14</v>
      </c>
      <c r="E425" s="151" t="n">
        <f aca="false">E422-E424</f>
        <v>0</v>
      </c>
      <c r="F425" s="150" t="n">
        <f aca="false">F422-F424</f>
        <v>0</v>
      </c>
      <c r="G425" s="151" t="n">
        <f aca="false">G422-G424</f>
        <v>0</v>
      </c>
      <c r="H425" s="150" t="n">
        <f aca="false">H422-H424</f>
        <v>0</v>
      </c>
      <c r="I425" s="151" t="n">
        <f aca="false">I422-I424</f>
        <v>0</v>
      </c>
      <c r="J425" s="150" t="n">
        <f aca="false">J422-J424</f>
        <v>0</v>
      </c>
      <c r="K425" s="151" t="n">
        <f aca="false">K422-K424</f>
        <v>0</v>
      </c>
      <c r="L425" s="150" t="n">
        <f aca="false">L422-L424</f>
        <v>0</v>
      </c>
      <c r="M425" s="151" t="n">
        <f aca="false">M422-M424</f>
        <v>0</v>
      </c>
      <c r="N425" s="150" t="n">
        <f aca="false">N422-N424</f>
        <v>0</v>
      </c>
      <c r="O425" s="151" t="n">
        <f aca="false">O422-O424</f>
        <v>0</v>
      </c>
      <c r="P425" s="150" t="n">
        <f aca="false">P422-P424</f>
        <v>0</v>
      </c>
      <c r="Q425" s="151" t="n">
        <f aca="false">Q422-Q424</f>
        <v>0</v>
      </c>
      <c r="R425" s="150" t="n">
        <f aca="false">R422-R424</f>
        <v>0</v>
      </c>
      <c r="S425" s="151" t="n">
        <f aca="false">S422-S424</f>
        <v>0</v>
      </c>
      <c r="T425" s="150" t="n">
        <f aca="false">T422-T424</f>
        <v>62</v>
      </c>
      <c r="U425" s="151" t="n">
        <f aca="false">U422-U424</f>
        <v>0</v>
      </c>
      <c r="V425" s="136"/>
      <c r="W425" s="111"/>
      <c r="X425" s="1" t="n">
        <f aca="false">BA164</f>
        <v>58</v>
      </c>
      <c r="Y425" s="1" t="n">
        <f aca="false">BB164</f>
        <v>11</v>
      </c>
      <c r="Z425" s="1" t="n">
        <f aca="false">BC164</f>
        <v>1</v>
      </c>
      <c r="AA425" s="1" t="n">
        <f aca="false">BD164</f>
        <v>0</v>
      </c>
      <c r="AB425" s="1" t="n">
        <f aca="false">BE164</f>
        <v>0</v>
      </c>
      <c r="AC425" s="1" t="n">
        <f aca="false">BF164</f>
        <v>0</v>
      </c>
      <c r="AD425" s="1" t="n">
        <f aca="false">BG164</f>
        <v>0</v>
      </c>
      <c r="AE425" s="1" t="n">
        <f aca="false">BH164</f>
        <v>0</v>
      </c>
      <c r="AF425" s="1" t="n">
        <f aca="false">BI164</f>
        <v>0</v>
      </c>
      <c r="AG425" s="1" t="n">
        <f aca="false">BJ164</f>
        <v>0</v>
      </c>
      <c r="AH425" s="1" t="n">
        <f aca="false">BK164</f>
        <v>0</v>
      </c>
      <c r="AI425" s="1" t="n">
        <f aca="false">BL164</f>
        <v>0</v>
      </c>
      <c r="AL425" s="1" t="n">
        <f aca="false">BN157</f>
        <v>4</v>
      </c>
      <c r="AM425" s="1" t="n">
        <f aca="false">BO157</f>
        <v>0</v>
      </c>
      <c r="AN425" s="1" t="n">
        <f aca="false">BP157</f>
        <v>0</v>
      </c>
      <c r="AO425" s="1" t="n">
        <f aca="false">BQ157</f>
        <v>0</v>
      </c>
      <c r="AP425" s="1" t="n">
        <f aca="false">BR157</f>
        <v>0</v>
      </c>
      <c r="AQ425" s="1" t="n">
        <f aca="false">BS157</f>
        <v>0</v>
      </c>
      <c r="AR425" s="1" t="n">
        <f aca="false">BT157</f>
        <v>0</v>
      </c>
      <c r="AS425" s="1" t="n">
        <f aca="false">BU157</f>
        <v>0</v>
      </c>
      <c r="AT425" s="1" t="n">
        <f aca="false">BV157</f>
        <v>0</v>
      </c>
      <c r="AU425" s="1" t="n">
        <f aca="false">BW157</f>
        <v>0</v>
      </c>
      <c r="AV425" s="1" t="n">
        <f aca="false">BX157</f>
        <v>0</v>
      </c>
      <c r="AW425" s="1" t="n">
        <f aca="false">BY157</f>
        <v>0</v>
      </c>
      <c r="AY425" s="1"/>
      <c r="AZ425" s="1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100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</row>
    <row r="426" s="112" customFormat="true" ht="13.9" hidden="false" customHeight="false" outlineLevel="0" collapsed="false">
      <c r="A426" s="153" t="s">
        <v>113</v>
      </c>
      <c r="B426" s="153"/>
      <c r="C426" s="153"/>
      <c r="D426" s="153"/>
      <c r="E426" s="153"/>
      <c r="F426" s="153"/>
      <c r="G426" s="153"/>
      <c r="H426" s="154" t="s">
        <v>114</v>
      </c>
      <c r="I426" s="159" t="n">
        <f aca="false">T422-U422</f>
        <v>811</v>
      </c>
      <c r="J426" s="159"/>
      <c r="K426" s="162"/>
      <c r="L426" s="163" t="s">
        <v>115</v>
      </c>
      <c r="M426" s="271" t="n">
        <f aca="false">U422</f>
        <v>36</v>
      </c>
      <c r="N426" s="159"/>
      <c r="O426" s="160"/>
      <c r="P426" s="161"/>
      <c r="Q426" s="162"/>
      <c r="R426" s="163" t="s">
        <v>116</v>
      </c>
      <c r="S426" s="163"/>
      <c r="T426" s="164" t="n">
        <f aca="false">I426+M426*2</f>
        <v>883</v>
      </c>
      <c r="U426" s="164"/>
      <c r="V426" s="136"/>
      <c r="W426" s="111"/>
      <c r="X426" s="1" t="n">
        <f aca="false">BA165</f>
        <v>84</v>
      </c>
      <c r="Y426" s="1" t="n">
        <f aca="false">BB165</f>
        <v>12</v>
      </c>
      <c r="Z426" s="1" t="n">
        <f aca="false">BC165</f>
        <v>0</v>
      </c>
      <c r="AA426" s="1" t="n">
        <f aca="false">BD165</f>
        <v>0</v>
      </c>
      <c r="AB426" s="1" t="n">
        <f aca="false">BE165</f>
        <v>0</v>
      </c>
      <c r="AC426" s="1" t="n">
        <f aca="false">BF165</f>
        <v>0</v>
      </c>
      <c r="AD426" s="1" t="n">
        <f aca="false">BG165</f>
        <v>0</v>
      </c>
      <c r="AE426" s="1" t="n">
        <f aca="false">BH165</f>
        <v>0</v>
      </c>
      <c r="AF426" s="1" t="n">
        <f aca="false">BI165</f>
        <v>0</v>
      </c>
      <c r="AG426" s="1" t="n">
        <f aca="false">BJ165</f>
        <v>0</v>
      </c>
      <c r="AH426" s="1" t="n">
        <f aca="false">BK165</f>
        <v>0</v>
      </c>
      <c r="AI426" s="1" t="n">
        <f aca="false">BL165</f>
        <v>0</v>
      </c>
      <c r="AL426" s="1" t="n">
        <f aca="false">BN158</f>
        <v>4</v>
      </c>
      <c r="AM426" s="1" t="n">
        <f aca="false">BO158</f>
        <v>0</v>
      </c>
      <c r="AN426" s="1" t="n">
        <f aca="false">BP158</f>
        <v>0</v>
      </c>
      <c r="AO426" s="1" t="n">
        <f aca="false">BQ158</f>
        <v>0</v>
      </c>
      <c r="AP426" s="1" t="n">
        <f aca="false">BR158</f>
        <v>0</v>
      </c>
      <c r="AQ426" s="1" t="n">
        <f aca="false">BS158</f>
        <v>0</v>
      </c>
      <c r="AR426" s="1" t="n">
        <f aca="false">BT158</f>
        <v>0</v>
      </c>
      <c r="AS426" s="1" t="n">
        <f aca="false">BU158</f>
        <v>0</v>
      </c>
      <c r="AT426" s="1" t="n">
        <f aca="false">BV158</f>
        <v>0</v>
      </c>
      <c r="AU426" s="1" t="n">
        <f aca="false">BW158</f>
        <v>0</v>
      </c>
      <c r="AV426" s="1" t="n">
        <f aca="false">BX158</f>
        <v>0</v>
      </c>
      <c r="AW426" s="1" t="n">
        <f aca="false">BY158</f>
        <v>0</v>
      </c>
      <c r="AY426" s="1"/>
      <c r="AZ426" s="1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100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</row>
    <row r="427" s="112" customFormat="true" ht="13.15" hidden="false" customHeight="false" outlineLevel="0" collapsed="false">
      <c r="A427" s="272" t="s">
        <v>117</v>
      </c>
      <c r="B427" s="273"/>
      <c r="C427" s="273"/>
      <c r="D427" s="274" t="s">
        <v>118</v>
      </c>
      <c r="E427" s="275" t="n">
        <f aca="false">(B422*15+D422*35+F422*45+H422*55+J422*65+L422*75+N422*85+P422*95+R422*125)/T422</f>
        <v>17.8925619834711</v>
      </c>
      <c r="F427" s="272" t="s">
        <v>119</v>
      </c>
      <c r="G427" s="276"/>
      <c r="H427" s="274" t="s">
        <v>120</v>
      </c>
      <c r="I427" s="275" t="n">
        <f aca="false">(C422*15+E422*35+G422*45+I422*55+K422*65+M422*75+O422*85+Q422*95+S422*125)/U422</f>
        <v>15</v>
      </c>
      <c r="J427" s="272" t="s">
        <v>119</v>
      </c>
      <c r="K427" s="111"/>
      <c r="N427" s="171"/>
      <c r="O427" s="172"/>
      <c r="P427" s="172"/>
      <c r="Q427" s="172"/>
      <c r="R427" s="171"/>
      <c r="S427" s="171"/>
      <c r="T427" s="171"/>
      <c r="U427" s="171"/>
      <c r="V427" s="136"/>
      <c r="W427" s="111"/>
      <c r="X427" s="1" t="n">
        <f aca="false">BA166</f>
        <v>51</v>
      </c>
      <c r="Y427" s="1" t="n">
        <f aca="false">BB166</f>
        <v>6</v>
      </c>
      <c r="Z427" s="1" t="n">
        <f aca="false">BC166</f>
        <v>0</v>
      </c>
      <c r="AA427" s="1" t="n">
        <f aca="false">BD166</f>
        <v>0</v>
      </c>
      <c r="AB427" s="1" t="n">
        <f aca="false">BE166</f>
        <v>0</v>
      </c>
      <c r="AC427" s="1" t="n">
        <f aca="false">BF166</f>
        <v>0</v>
      </c>
      <c r="AD427" s="1" t="n">
        <f aca="false">BG166</f>
        <v>0</v>
      </c>
      <c r="AE427" s="1" t="n">
        <f aca="false">BH166</f>
        <v>0</v>
      </c>
      <c r="AF427" s="1" t="n">
        <f aca="false">BI166</f>
        <v>0</v>
      </c>
      <c r="AG427" s="1" t="n">
        <f aca="false">BJ166</f>
        <v>0</v>
      </c>
      <c r="AH427" s="1" t="n">
        <f aca="false">BK166</f>
        <v>0</v>
      </c>
      <c r="AI427" s="1" t="n">
        <f aca="false">BL166</f>
        <v>0</v>
      </c>
      <c r="AL427" s="1" t="n">
        <f aca="false">BN159</f>
        <v>4</v>
      </c>
      <c r="AM427" s="1" t="n">
        <f aca="false">BO159</f>
        <v>0</v>
      </c>
      <c r="AN427" s="1" t="n">
        <f aca="false">BP159</f>
        <v>0</v>
      </c>
      <c r="AO427" s="1" t="n">
        <f aca="false">BQ159</f>
        <v>0</v>
      </c>
      <c r="AP427" s="1" t="n">
        <f aca="false">BR159</f>
        <v>0</v>
      </c>
      <c r="AQ427" s="1" t="n">
        <f aca="false">BS159</f>
        <v>0</v>
      </c>
      <c r="AR427" s="1" t="n">
        <f aca="false">BT159</f>
        <v>0</v>
      </c>
      <c r="AS427" s="1" t="n">
        <f aca="false">BU159</f>
        <v>0</v>
      </c>
      <c r="AT427" s="1" t="n">
        <f aca="false">BV159</f>
        <v>0</v>
      </c>
      <c r="AU427" s="1" t="n">
        <f aca="false">BW159</f>
        <v>0</v>
      </c>
      <c r="AV427" s="1" t="n">
        <f aca="false">BX159</f>
        <v>0</v>
      </c>
      <c r="AW427" s="1" t="n">
        <f aca="false">BY159</f>
        <v>0</v>
      </c>
      <c r="AY427" s="1"/>
      <c r="AZ427" s="1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100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</row>
    <row r="428" s="112" customFormat="true" ht="6.6" hidden="false" customHeight="true" outlineLevel="0" collapsed="false">
      <c r="V428" s="136"/>
      <c r="W428" s="111"/>
      <c r="X428" s="1" t="n">
        <f aca="false">BA167</f>
        <v>42</v>
      </c>
      <c r="Y428" s="1" t="n">
        <f aca="false">BB167</f>
        <v>11</v>
      </c>
      <c r="Z428" s="1" t="n">
        <f aca="false">BC167</f>
        <v>0</v>
      </c>
      <c r="AA428" s="1" t="n">
        <f aca="false">BD167</f>
        <v>0</v>
      </c>
      <c r="AB428" s="1" t="n">
        <f aca="false">BE167</f>
        <v>0</v>
      </c>
      <c r="AC428" s="1" t="n">
        <f aca="false">BF167</f>
        <v>0</v>
      </c>
      <c r="AD428" s="1" t="n">
        <f aca="false">BG167</f>
        <v>0</v>
      </c>
      <c r="AE428" s="1" t="n">
        <f aca="false">BH167</f>
        <v>0</v>
      </c>
      <c r="AF428" s="1" t="n">
        <f aca="false">BI167</f>
        <v>0</v>
      </c>
      <c r="AG428" s="1" t="n">
        <f aca="false">BJ167</f>
        <v>0</v>
      </c>
      <c r="AH428" s="1" t="n">
        <f aca="false">BK167</f>
        <v>0</v>
      </c>
      <c r="AI428" s="1" t="n">
        <f aca="false">BL167</f>
        <v>0</v>
      </c>
      <c r="AL428" s="1" t="n">
        <f aca="false">BN160</f>
        <v>1</v>
      </c>
      <c r="AM428" s="1" t="n">
        <f aca="false">BO160</f>
        <v>0</v>
      </c>
      <c r="AN428" s="1" t="n">
        <f aca="false">BP160</f>
        <v>0</v>
      </c>
      <c r="AO428" s="1" t="n">
        <f aca="false">BQ160</f>
        <v>0</v>
      </c>
      <c r="AP428" s="1" t="n">
        <f aca="false">BR160</f>
        <v>0</v>
      </c>
      <c r="AQ428" s="1" t="n">
        <f aca="false">BS160</f>
        <v>0</v>
      </c>
      <c r="AR428" s="1" t="n">
        <f aca="false">BT160</f>
        <v>0</v>
      </c>
      <c r="AS428" s="1" t="n">
        <f aca="false">BU160</f>
        <v>0</v>
      </c>
      <c r="AT428" s="1" t="n">
        <f aca="false">BV160</f>
        <v>0</v>
      </c>
      <c r="AU428" s="1" t="n">
        <f aca="false">BW160</f>
        <v>0</v>
      </c>
      <c r="AV428" s="1" t="n">
        <f aca="false">BX160</f>
        <v>0</v>
      </c>
      <c r="AW428" s="1" t="n">
        <f aca="false">BY160</f>
        <v>0</v>
      </c>
      <c r="AY428" s="1"/>
      <c r="AZ428" s="1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100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</row>
    <row r="429" s="112" customFormat="true" ht="12.75" hidden="false" customHeight="false" outlineLevel="0" collapsed="false">
      <c r="V429" s="136"/>
      <c r="W429" s="111"/>
      <c r="X429" s="1" t="n">
        <f aca="false">BA168</f>
        <v>60</v>
      </c>
      <c r="Y429" s="1" t="n">
        <f aca="false">BB168</f>
        <v>10</v>
      </c>
      <c r="Z429" s="1" t="n">
        <f aca="false">BC168</f>
        <v>0</v>
      </c>
      <c r="AA429" s="1" t="n">
        <f aca="false">BD168</f>
        <v>0</v>
      </c>
      <c r="AB429" s="1" t="n">
        <f aca="false">BE168</f>
        <v>0</v>
      </c>
      <c r="AC429" s="1" t="n">
        <f aca="false">BF168</f>
        <v>0</v>
      </c>
      <c r="AD429" s="1" t="n">
        <f aca="false">BG168</f>
        <v>0</v>
      </c>
      <c r="AE429" s="1" t="n">
        <f aca="false">BH168</f>
        <v>0</v>
      </c>
      <c r="AF429" s="1" t="n">
        <f aca="false">BI168</f>
        <v>0</v>
      </c>
      <c r="AG429" s="1" t="n">
        <f aca="false">BJ168</f>
        <v>0</v>
      </c>
      <c r="AH429" s="1" t="n">
        <f aca="false">BK168</f>
        <v>0</v>
      </c>
      <c r="AI429" s="1" t="n">
        <f aca="false">BL168</f>
        <v>0</v>
      </c>
      <c r="AL429" s="1" t="n">
        <f aca="false">BN161</f>
        <v>5</v>
      </c>
      <c r="AM429" s="1" t="n">
        <f aca="false">BO161</f>
        <v>0</v>
      </c>
      <c r="AN429" s="1" t="n">
        <f aca="false">BP161</f>
        <v>0</v>
      </c>
      <c r="AO429" s="1" t="n">
        <f aca="false">BQ161</f>
        <v>0</v>
      </c>
      <c r="AP429" s="1" t="n">
        <f aca="false">BR161</f>
        <v>0</v>
      </c>
      <c r="AQ429" s="1" t="n">
        <f aca="false">BS161</f>
        <v>0</v>
      </c>
      <c r="AR429" s="1" t="n">
        <f aca="false">BT161</f>
        <v>0</v>
      </c>
      <c r="AS429" s="1" t="n">
        <f aca="false">BU161</f>
        <v>0</v>
      </c>
      <c r="AT429" s="1" t="n">
        <f aca="false">BV161</f>
        <v>0</v>
      </c>
      <c r="AU429" s="1" t="n">
        <f aca="false">BW161</f>
        <v>0</v>
      </c>
      <c r="AV429" s="1" t="n">
        <f aca="false">BX161</f>
        <v>0</v>
      </c>
      <c r="AW429" s="1" t="n">
        <f aca="false">BY161</f>
        <v>0</v>
      </c>
      <c r="AY429" s="1"/>
      <c r="AZ429" s="1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100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</row>
    <row r="430" s="112" customFormat="true" ht="12.75" hidden="false" customHeight="false" outlineLevel="0" collapsed="false">
      <c r="V430" s="136"/>
      <c r="W430" s="111"/>
      <c r="X430" s="1" t="n">
        <f aca="false">BA169</f>
        <v>58</v>
      </c>
      <c r="Y430" s="1" t="n">
        <f aca="false">BB169</f>
        <v>6</v>
      </c>
      <c r="Z430" s="1" t="n">
        <f aca="false">BC169</f>
        <v>0</v>
      </c>
      <c r="AA430" s="1" t="n">
        <f aca="false">BD169</f>
        <v>0</v>
      </c>
      <c r="AB430" s="1" t="n">
        <f aca="false">BE169</f>
        <v>0</v>
      </c>
      <c r="AC430" s="1" t="n">
        <f aca="false">BF169</f>
        <v>0</v>
      </c>
      <c r="AD430" s="1" t="n">
        <f aca="false">BG169</f>
        <v>0</v>
      </c>
      <c r="AE430" s="1" t="n">
        <f aca="false">BH169</f>
        <v>0</v>
      </c>
      <c r="AF430" s="1" t="n">
        <f aca="false">BI169</f>
        <v>0</v>
      </c>
      <c r="AG430" s="1" t="n">
        <f aca="false">BJ169</f>
        <v>0</v>
      </c>
      <c r="AH430" s="1" t="n">
        <f aca="false">BK169</f>
        <v>0</v>
      </c>
      <c r="AI430" s="1" t="n">
        <f aca="false">BL169</f>
        <v>0</v>
      </c>
      <c r="AL430" s="1" t="n">
        <f aca="false">BN162</f>
        <v>4</v>
      </c>
      <c r="AM430" s="1" t="n">
        <f aca="false">BO162</f>
        <v>0</v>
      </c>
      <c r="AN430" s="1" t="n">
        <f aca="false">BP162</f>
        <v>0</v>
      </c>
      <c r="AO430" s="1" t="n">
        <f aca="false">BQ162</f>
        <v>0</v>
      </c>
      <c r="AP430" s="1" t="n">
        <f aca="false">BR162</f>
        <v>0</v>
      </c>
      <c r="AQ430" s="1" t="n">
        <f aca="false">BS162</f>
        <v>0</v>
      </c>
      <c r="AR430" s="1" t="n">
        <f aca="false">BT162</f>
        <v>0</v>
      </c>
      <c r="AS430" s="1" t="n">
        <f aca="false">BU162</f>
        <v>0</v>
      </c>
      <c r="AT430" s="1" t="n">
        <f aca="false">BV162</f>
        <v>0</v>
      </c>
      <c r="AU430" s="1" t="n">
        <f aca="false">BW162</f>
        <v>0</v>
      </c>
      <c r="AV430" s="1" t="n">
        <f aca="false">BX162</f>
        <v>0</v>
      </c>
      <c r="AW430" s="1" t="n">
        <f aca="false">BY162</f>
        <v>0</v>
      </c>
      <c r="AY430" s="1"/>
      <c r="AZ430" s="1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100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</row>
    <row r="431" s="112" customFormat="true" ht="12.75" hidden="false" customHeight="false" outlineLevel="0" collapsed="false">
      <c r="V431" s="136"/>
      <c r="W431" s="111"/>
      <c r="X431" s="1" t="n">
        <f aca="false">BA170</f>
        <v>75</v>
      </c>
      <c r="Y431" s="1" t="n">
        <f aca="false">BB170</f>
        <v>8</v>
      </c>
      <c r="Z431" s="1" t="n">
        <f aca="false">BC170</f>
        <v>0</v>
      </c>
      <c r="AA431" s="1" t="n">
        <f aca="false">BD170</f>
        <v>0</v>
      </c>
      <c r="AB431" s="1" t="n">
        <f aca="false">BE170</f>
        <v>0</v>
      </c>
      <c r="AC431" s="1" t="n">
        <f aca="false">BF170</f>
        <v>0</v>
      </c>
      <c r="AD431" s="1" t="n">
        <f aca="false">BG170</f>
        <v>0</v>
      </c>
      <c r="AE431" s="1" t="n">
        <f aca="false">BH170</f>
        <v>0</v>
      </c>
      <c r="AF431" s="1" t="n">
        <f aca="false">BI170</f>
        <v>0</v>
      </c>
      <c r="AG431" s="1" t="n">
        <f aca="false">BJ170</f>
        <v>0</v>
      </c>
      <c r="AH431" s="1" t="n">
        <f aca="false">BK170</f>
        <v>0</v>
      </c>
      <c r="AI431" s="1" t="n">
        <f aca="false">BL170</f>
        <v>0</v>
      </c>
      <c r="AL431" s="1" t="n">
        <f aca="false">BN163</f>
        <v>6</v>
      </c>
      <c r="AM431" s="1" t="n">
        <f aca="false">BO163</f>
        <v>0</v>
      </c>
      <c r="AN431" s="1" t="n">
        <f aca="false">BP163</f>
        <v>0</v>
      </c>
      <c r="AO431" s="1" t="n">
        <f aca="false">BQ163</f>
        <v>0</v>
      </c>
      <c r="AP431" s="1" t="n">
        <f aca="false">BR163</f>
        <v>0</v>
      </c>
      <c r="AQ431" s="1" t="n">
        <f aca="false">BS163</f>
        <v>0</v>
      </c>
      <c r="AR431" s="1" t="n">
        <f aca="false">BT163</f>
        <v>0</v>
      </c>
      <c r="AS431" s="1" t="n">
        <f aca="false">BU163</f>
        <v>0</v>
      </c>
      <c r="AT431" s="1" t="n">
        <f aca="false">BV163</f>
        <v>0</v>
      </c>
      <c r="AU431" s="1" t="n">
        <f aca="false">BW163</f>
        <v>0</v>
      </c>
      <c r="AV431" s="1" t="n">
        <f aca="false">BX163</f>
        <v>0</v>
      </c>
      <c r="AW431" s="1" t="n">
        <f aca="false">BY163</f>
        <v>0</v>
      </c>
      <c r="AY431" s="1"/>
      <c r="AZ431" s="1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100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</row>
    <row r="432" s="112" customFormat="true" ht="12.75" hidden="false" customHeight="false" outlineLevel="0" collapsed="false">
      <c r="V432" s="136"/>
      <c r="W432" s="111"/>
      <c r="X432" s="1" t="n">
        <f aca="false">BA171</f>
        <v>96</v>
      </c>
      <c r="Y432" s="1" t="n">
        <f aca="false">BB171</f>
        <v>8</v>
      </c>
      <c r="Z432" s="1" t="n">
        <f aca="false">BC171</f>
        <v>0</v>
      </c>
      <c r="AA432" s="1" t="n">
        <f aca="false">BD171</f>
        <v>0</v>
      </c>
      <c r="AB432" s="1" t="n">
        <f aca="false">BE171</f>
        <v>0</v>
      </c>
      <c r="AC432" s="1" t="n">
        <f aca="false">BF171</f>
        <v>0</v>
      </c>
      <c r="AD432" s="1" t="n">
        <f aca="false">BG171</f>
        <v>0</v>
      </c>
      <c r="AE432" s="1" t="n">
        <f aca="false">BH171</f>
        <v>0</v>
      </c>
      <c r="AF432" s="1" t="n">
        <f aca="false">BI171</f>
        <v>0</v>
      </c>
      <c r="AG432" s="1" t="n">
        <f aca="false">BJ171</f>
        <v>0</v>
      </c>
      <c r="AH432" s="1" t="n">
        <f aca="false">BK171</f>
        <v>0</v>
      </c>
      <c r="AI432" s="1" t="n">
        <f aca="false">BL171</f>
        <v>0</v>
      </c>
      <c r="AL432" s="1" t="n">
        <f aca="false">BN164</f>
        <v>4</v>
      </c>
      <c r="AM432" s="1" t="n">
        <f aca="false">BO164</f>
        <v>0</v>
      </c>
      <c r="AN432" s="1" t="n">
        <f aca="false">BP164</f>
        <v>0</v>
      </c>
      <c r="AO432" s="1" t="n">
        <f aca="false">BQ164</f>
        <v>0</v>
      </c>
      <c r="AP432" s="1" t="n">
        <f aca="false">BR164</f>
        <v>0</v>
      </c>
      <c r="AQ432" s="1" t="n">
        <f aca="false">BS164</f>
        <v>0</v>
      </c>
      <c r="AR432" s="1" t="n">
        <f aca="false">BT164</f>
        <v>0</v>
      </c>
      <c r="AS432" s="1" t="n">
        <f aca="false">BU164</f>
        <v>0</v>
      </c>
      <c r="AT432" s="1" t="n">
        <f aca="false">BV164</f>
        <v>0</v>
      </c>
      <c r="AU432" s="1" t="n">
        <f aca="false">BW164</f>
        <v>0</v>
      </c>
      <c r="AV432" s="1" t="n">
        <f aca="false">BX164</f>
        <v>0</v>
      </c>
      <c r="AW432" s="1" t="n">
        <f aca="false">BY164</f>
        <v>0</v>
      </c>
      <c r="AY432" s="1"/>
      <c r="AZ432" s="1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100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</row>
    <row r="433" s="112" customFormat="true" ht="12.75" hidden="false" customHeight="false" outlineLevel="0" collapsed="false">
      <c r="V433" s="136"/>
      <c r="W433" s="111"/>
      <c r="X433" s="1" t="n">
        <f aca="false">BA172</f>
        <v>42</v>
      </c>
      <c r="Y433" s="1" t="n">
        <f aca="false">BB172</f>
        <v>4</v>
      </c>
      <c r="Z433" s="1" t="n">
        <f aca="false">BC172</f>
        <v>0</v>
      </c>
      <c r="AA433" s="1" t="n">
        <f aca="false">BD172</f>
        <v>0</v>
      </c>
      <c r="AB433" s="1" t="n">
        <f aca="false">BE172</f>
        <v>0</v>
      </c>
      <c r="AC433" s="1" t="n">
        <f aca="false">BF172</f>
        <v>0</v>
      </c>
      <c r="AD433" s="1" t="n">
        <f aca="false">BG172</f>
        <v>0</v>
      </c>
      <c r="AE433" s="1" t="n">
        <f aca="false">BH172</f>
        <v>0</v>
      </c>
      <c r="AF433" s="1" t="n">
        <f aca="false">BI172</f>
        <v>0</v>
      </c>
      <c r="AG433" s="1" t="n">
        <f aca="false">BJ172</f>
        <v>0</v>
      </c>
      <c r="AH433" s="1" t="n">
        <f aca="false">BK172</f>
        <v>0</v>
      </c>
      <c r="AI433" s="1" t="n">
        <f aca="false">BL172</f>
        <v>0</v>
      </c>
      <c r="AL433" s="1" t="n">
        <f aca="false">BN165</f>
        <v>1</v>
      </c>
      <c r="AM433" s="1" t="n">
        <f aca="false">BO165</f>
        <v>0</v>
      </c>
      <c r="AN433" s="1" t="n">
        <f aca="false">BP165</f>
        <v>0</v>
      </c>
      <c r="AO433" s="1" t="n">
        <f aca="false">BQ165</f>
        <v>0</v>
      </c>
      <c r="AP433" s="1" t="n">
        <f aca="false">BR165</f>
        <v>0</v>
      </c>
      <c r="AQ433" s="1" t="n">
        <f aca="false">BS165</f>
        <v>0</v>
      </c>
      <c r="AR433" s="1" t="n">
        <f aca="false">BT165</f>
        <v>0</v>
      </c>
      <c r="AS433" s="1" t="n">
        <f aca="false">BU165</f>
        <v>0</v>
      </c>
      <c r="AT433" s="1" t="n">
        <f aca="false">BV165</f>
        <v>0</v>
      </c>
      <c r="AU433" s="1" t="n">
        <f aca="false">BW165</f>
        <v>0</v>
      </c>
      <c r="AV433" s="1" t="n">
        <f aca="false">BX165</f>
        <v>0</v>
      </c>
      <c r="AW433" s="1" t="n">
        <f aca="false">BY165</f>
        <v>0</v>
      </c>
      <c r="AY433" s="1"/>
      <c r="AZ433" s="1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100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</row>
    <row r="434" s="112" customFormat="true" ht="12.75" hidden="false" customHeight="false" outlineLevel="0" collapsed="false">
      <c r="V434" s="136"/>
      <c r="W434" s="111"/>
      <c r="X434" s="1" t="n">
        <f aca="false">BA173</f>
        <v>26</v>
      </c>
      <c r="Y434" s="1" t="n">
        <f aca="false">BB173</f>
        <v>5</v>
      </c>
      <c r="Z434" s="1" t="n">
        <f aca="false">BC173</f>
        <v>0</v>
      </c>
      <c r="AA434" s="1" t="n">
        <f aca="false">BD173</f>
        <v>0</v>
      </c>
      <c r="AB434" s="1" t="n">
        <f aca="false">BE173</f>
        <v>0</v>
      </c>
      <c r="AC434" s="1" t="n">
        <f aca="false">BF173</f>
        <v>0</v>
      </c>
      <c r="AD434" s="1" t="n">
        <f aca="false">BG173</f>
        <v>0</v>
      </c>
      <c r="AE434" s="1" t="n">
        <f aca="false">BH173</f>
        <v>0</v>
      </c>
      <c r="AF434" s="1" t="n">
        <f aca="false">BI173</f>
        <v>0</v>
      </c>
      <c r="AG434" s="1" t="n">
        <f aca="false">BJ173</f>
        <v>0</v>
      </c>
      <c r="AH434" s="1" t="n">
        <f aca="false">BK173</f>
        <v>0</v>
      </c>
      <c r="AI434" s="1" t="n">
        <f aca="false">BL173</f>
        <v>0</v>
      </c>
      <c r="AL434" s="1" t="n">
        <f aca="false">BN166</f>
        <v>1</v>
      </c>
      <c r="AM434" s="1" t="n">
        <f aca="false">BO166</f>
        <v>0</v>
      </c>
      <c r="AN434" s="1" t="n">
        <f aca="false">BP166</f>
        <v>0</v>
      </c>
      <c r="AO434" s="1" t="n">
        <f aca="false">BQ166</f>
        <v>0</v>
      </c>
      <c r="AP434" s="1" t="n">
        <f aca="false">BR166</f>
        <v>0</v>
      </c>
      <c r="AQ434" s="1" t="n">
        <f aca="false">BS166</f>
        <v>0</v>
      </c>
      <c r="AR434" s="1" t="n">
        <f aca="false">BT166</f>
        <v>0</v>
      </c>
      <c r="AS434" s="1" t="n">
        <f aca="false">BU166</f>
        <v>0</v>
      </c>
      <c r="AT434" s="1" t="n">
        <f aca="false">BV166</f>
        <v>0</v>
      </c>
      <c r="AU434" s="1" t="n">
        <f aca="false">BW166</f>
        <v>0</v>
      </c>
      <c r="AV434" s="1" t="n">
        <f aca="false">BX166</f>
        <v>0</v>
      </c>
      <c r="AW434" s="1" t="n">
        <f aca="false">BY166</f>
        <v>0</v>
      </c>
      <c r="AY434" s="1"/>
      <c r="AZ434" s="1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100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</row>
    <row r="435" s="112" customFormat="true" ht="12.75" hidden="false" customHeight="false" outlineLevel="0" collapsed="false">
      <c r="V435" s="136"/>
      <c r="W435" s="111"/>
      <c r="X435" s="1" t="n">
        <f aca="false">BA174</f>
        <v>14</v>
      </c>
      <c r="Y435" s="1" t="n">
        <f aca="false">BB174</f>
        <v>2</v>
      </c>
      <c r="Z435" s="1" t="n">
        <f aca="false">BC174</f>
        <v>0</v>
      </c>
      <c r="AA435" s="1" t="n">
        <f aca="false">BD174</f>
        <v>0</v>
      </c>
      <c r="AB435" s="1" t="n">
        <f aca="false">BE174</f>
        <v>0</v>
      </c>
      <c r="AC435" s="1" t="n">
        <f aca="false">BF174</f>
        <v>0</v>
      </c>
      <c r="AD435" s="1" t="n">
        <f aca="false">BG174</f>
        <v>0</v>
      </c>
      <c r="AE435" s="1" t="n">
        <f aca="false">BH174</f>
        <v>0</v>
      </c>
      <c r="AF435" s="1" t="n">
        <f aca="false">BI174</f>
        <v>0</v>
      </c>
      <c r="AG435" s="1" t="n">
        <f aca="false">BJ174</f>
        <v>0</v>
      </c>
      <c r="AH435" s="1" t="n">
        <f aca="false">BK174</f>
        <v>0</v>
      </c>
      <c r="AI435" s="1" t="n">
        <f aca="false">BL174</f>
        <v>0</v>
      </c>
      <c r="AL435" s="1" t="n">
        <f aca="false">BN167</f>
        <v>2</v>
      </c>
      <c r="AM435" s="1" t="n">
        <f aca="false">BO167</f>
        <v>0</v>
      </c>
      <c r="AN435" s="1" t="n">
        <f aca="false">BP167</f>
        <v>0</v>
      </c>
      <c r="AO435" s="1" t="n">
        <f aca="false">BQ167</f>
        <v>0</v>
      </c>
      <c r="AP435" s="1" t="n">
        <f aca="false">BR167</f>
        <v>0</v>
      </c>
      <c r="AQ435" s="1" t="n">
        <f aca="false">BS167</f>
        <v>0</v>
      </c>
      <c r="AR435" s="1" t="n">
        <f aca="false">BT167</f>
        <v>0</v>
      </c>
      <c r="AS435" s="1" t="n">
        <f aca="false">BU167</f>
        <v>0</v>
      </c>
      <c r="AT435" s="1" t="n">
        <f aca="false">BV167</f>
        <v>0</v>
      </c>
      <c r="AU435" s="1" t="n">
        <f aca="false">BW167</f>
        <v>0</v>
      </c>
      <c r="AV435" s="1" t="n">
        <f aca="false">BX167</f>
        <v>0</v>
      </c>
      <c r="AW435" s="1" t="n">
        <f aca="false">BY167</f>
        <v>0</v>
      </c>
      <c r="AY435" s="1"/>
      <c r="AZ435" s="1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100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</row>
    <row r="436" s="112" customFormat="true" ht="12.75" hidden="false" customHeight="false" outlineLevel="0" collapsed="false">
      <c r="V436" s="136"/>
      <c r="W436" s="111"/>
      <c r="X436" s="1" t="n">
        <f aca="false">BA175</f>
        <v>6</v>
      </c>
      <c r="Y436" s="1" t="n">
        <f aca="false">BB175</f>
        <v>2</v>
      </c>
      <c r="Z436" s="1" t="n">
        <f aca="false">BC175</f>
        <v>0</v>
      </c>
      <c r="AA436" s="1" t="n">
        <f aca="false">BD175</f>
        <v>0</v>
      </c>
      <c r="AB436" s="1" t="n">
        <f aca="false">BE175</f>
        <v>0</v>
      </c>
      <c r="AC436" s="1" t="n">
        <f aca="false">BF175</f>
        <v>0</v>
      </c>
      <c r="AD436" s="1" t="n">
        <f aca="false">BG175</f>
        <v>0</v>
      </c>
      <c r="AE436" s="1" t="n">
        <f aca="false">BH175</f>
        <v>0</v>
      </c>
      <c r="AF436" s="1" t="n">
        <f aca="false">BI175</f>
        <v>0</v>
      </c>
      <c r="AG436" s="1" t="n">
        <f aca="false">BJ175</f>
        <v>0</v>
      </c>
      <c r="AH436" s="1" t="n">
        <f aca="false">BK175</f>
        <v>0</v>
      </c>
      <c r="AI436" s="1" t="n">
        <f aca="false">BL175</f>
        <v>0</v>
      </c>
      <c r="AL436" s="1" t="n">
        <f aca="false">BN168</f>
        <v>0</v>
      </c>
      <c r="AM436" s="1" t="n">
        <f aca="false">BO168</f>
        <v>0</v>
      </c>
      <c r="AN436" s="1" t="n">
        <f aca="false">BP168</f>
        <v>0</v>
      </c>
      <c r="AO436" s="1" t="n">
        <f aca="false">BQ168</f>
        <v>0</v>
      </c>
      <c r="AP436" s="1" t="n">
        <f aca="false">BR168</f>
        <v>0</v>
      </c>
      <c r="AQ436" s="1" t="n">
        <f aca="false">BS168</f>
        <v>0</v>
      </c>
      <c r="AR436" s="1" t="n">
        <f aca="false">BT168</f>
        <v>0</v>
      </c>
      <c r="AS436" s="1" t="n">
        <f aca="false">BU168</f>
        <v>0</v>
      </c>
      <c r="AT436" s="1" t="n">
        <f aca="false">BV168</f>
        <v>0</v>
      </c>
      <c r="AU436" s="1" t="n">
        <f aca="false">BW168</f>
        <v>0</v>
      </c>
      <c r="AV436" s="1" t="n">
        <f aca="false">BX168</f>
        <v>0</v>
      </c>
      <c r="AW436" s="1" t="n">
        <f aca="false">BY168</f>
        <v>0</v>
      </c>
      <c r="AY436" s="1"/>
      <c r="AZ436" s="1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100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</row>
    <row r="437" s="112" customFormat="true" ht="12.75" hidden="false" customHeight="false" outlineLevel="0" collapsed="false">
      <c r="V437" s="144"/>
      <c r="W437" s="111"/>
      <c r="X437" s="1" t="n">
        <f aca="false">BA176</f>
        <v>6</v>
      </c>
      <c r="Y437" s="1" t="n">
        <f aca="false">BB176</f>
        <v>1</v>
      </c>
      <c r="Z437" s="1" t="n">
        <f aca="false">BC176</f>
        <v>0</v>
      </c>
      <c r="AA437" s="1" t="n">
        <f aca="false">BD176</f>
        <v>0</v>
      </c>
      <c r="AB437" s="1" t="n">
        <f aca="false">BE176</f>
        <v>0</v>
      </c>
      <c r="AC437" s="1" t="n">
        <f aca="false">BF176</f>
        <v>0</v>
      </c>
      <c r="AD437" s="1" t="n">
        <f aca="false">BG176</f>
        <v>0</v>
      </c>
      <c r="AE437" s="1" t="n">
        <f aca="false">BH176</f>
        <v>0</v>
      </c>
      <c r="AF437" s="1" t="n">
        <f aca="false">BI176</f>
        <v>0</v>
      </c>
      <c r="AG437" s="1" t="n">
        <f aca="false">BJ176</f>
        <v>0</v>
      </c>
      <c r="AH437" s="1" t="n">
        <f aca="false">BK176</f>
        <v>0</v>
      </c>
      <c r="AI437" s="1" t="n">
        <f aca="false">BL176</f>
        <v>0</v>
      </c>
      <c r="AL437" s="1" t="n">
        <f aca="false">BN169</f>
        <v>0</v>
      </c>
      <c r="AM437" s="1" t="n">
        <f aca="false">BO169</f>
        <v>0</v>
      </c>
      <c r="AN437" s="1" t="n">
        <f aca="false">BP169</f>
        <v>0</v>
      </c>
      <c r="AO437" s="1" t="n">
        <f aca="false">BQ169</f>
        <v>0</v>
      </c>
      <c r="AP437" s="1" t="n">
        <f aca="false">BR169</f>
        <v>0</v>
      </c>
      <c r="AQ437" s="1" t="n">
        <f aca="false">BS169</f>
        <v>0</v>
      </c>
      <c r="AR437" s="1" t="n">
        <f aca="false">BT169</f>
        <v>0</v>
      </c>
      <c r="AS437" s="1" t="n">
        <f aca="false">BU169</f>
        <v>0</v>
      </c>
      <c r="AT437" s="1" t="n">
        <f aca="false">BV169</f>
        <v>0</v>
      </c>
      <c r="AU437" s="1" t="n">
        <f aca="false">BW169</f>
        <v>0</v>
      </c>
      <c r="AV437" s="1" t="n">
        <f aca="false">BX169</f>
        <v>0</v>
      </c>
      <c r="AW437" s="1" t="n">
        <f aca="false">BY169</f>
        <v>0</v>
      </c>
      <c r="AY437" s="1"/>
      <c r="AZ437" s="1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100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</row>
    <row r="438" s="112" customFormat="true" ht="12.75" hidden="false" customHeight="false" outlineLevel="0" collapsed="false">
      <c r="V438" s="149"/>
      <c r="W438" s="111"/>
      <c r="X438" s="1" t="n">
        <f aca="false">BA177</f>
        <v>9</v>
      </c>
      <c r="Y438" s="1" t="n">
        <f aca="false">BB177</f>
        <v>3</v>
      </c>
      <c r="Z438" s="1" t="n">
        <f aca="false">BC177</f>
        <v>0</v>
      </c>
      <c r="AA438" s="1" t="n">
        <f aca="false">BD177</f>
        <v>0</v>
      </c>
      <c r="AB438" s="1" t="n">
        <f aca="false">BE177</f>
        <v>0</v>
      </c>
      <c r="AC438" s="1" t="n">
        <f aca="false">BF177</f>
        <v>0</v>
      </c>
      <c r="AD438" s="1" t="n">
        <f aca="false">BG177</f>
        <v>0</v>
      </c>
      <c r="AE438" s="1" t="n">
        <f aca="false">BH177</f>
        <v>0</v>
      </c>
      <c r="AF438" s="1" t="n">
        <f aca="false">BI177</f>
        <v>0</v>
      </c>
      <c r="AG438" s="1" t="n">
        <f aca="false">BJ177</f>
        <v>0</v>
      </c>
      <c r="AH438" s="1" t="n">
        <f aca="false">BK177</f>
        <v>0</v>
      </c>
      <c r="AI438" s="1" t="n">
        <f aca="false">BL177</f>
        <v>0</v>
      </c>
      <c r="AL438" s="1" t="n">
        <f aca="false">BN170</f>
        <v>0</v>
      </c>
      <c r="AM438" s="1" t="n">
        <f aca="false">BO170</f>
        <v>0</v>
      </c>
      <c r="AN438" s="1" t="n">
        <f aca="false">BP170</f>
        <v>0</v>
      </c>
      <c r="AO438" s="1" t="n">
        <f aca="false">BQ170</f>
        <v>0</v>
      </c>
      <c r="AP438" s="1" t="n">
        <f aca="false">BR170</f>
        <v>0</v>
      </c>
      <c r="AQ438" s="1" t="n">
        <f aca="false">BS170</f>
        <v>0</v>
      </c>
      <c r="AR438" s="1" t="n">
        <f aca="false">BT170</f>
        <v>0</v>
      </c>
      <c r="AS438" s="1" t="n">
        <f aca="false">BU170</f>
        <v>0</v>
      </c>
      <c r="AT438" s="1" t="n">
        <f aca="false">BV170</f>
        <v>0</v>
      </c>
      <c r="AU438" s="1" t="n">
        <f aca="false">BW170</f>
        <v>0</v>
      </c>
      <c r="AV438" s="1" t="n">
        <f aca="false">BX170</f>
        <v>0</v>
      </c>
      <c r="AW438" s="1" t="n">
        <f aca="false">BY170</f>
        <v>0</v>
      </c>
      <c r="AY438" s="1"/>
      <c r="AZ438" s="1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100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</row>
    <row r="439" s="112" customFormat="true" ht="12.75" hidden="false" customHeight="false" outlineLevel="0" collapsed="false">
      <c r="V439" s="152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Y439" s="1"/>
      <c r="AZ439" s="1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100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</row>
    <row r="440" s="112" customFormat="true" ht="12.4" hidden="false" customHeight="false" outlineLevel="0" collapsed="false">
      <c r="V440" s="165"/>
      <c r="AY440" s="1"/>
      <c r="AZ440" s="1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100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</row>
    <row r="441" s="112" customFormat="true" ht="12.4" hidden="false" customHeight="false" outlineLevel="0" collapsed="false">
      <c r="V441" s="165"/>
      <c r="AY441" s="1"/>
      <c r="AZ441" s="1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100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</row>
    <row r="442" s="112" customFormat="true" ht="12.4" hidden="false" customHeight="false" outlineLevel="0" collapsed="false">
      <c r="V442" s="98"/>
      <c r="AY442" s="1"/>
      <c r="AZ442" s="1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100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</row>
    <row r="443" s="112" customFormat="true" ht="12.4" hidden="false" customHeight="false" outlineLevel="0" collapsed="false">
      <c r="V443" s="98"/>
      <c r="AY443" s="1"/>
      <c r="AZ443" s="1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100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</row>
    <row r="444" s="112" customFormat="true" ht="12.4" hidden="false" customHeight="false" outlineLevel="0" collapsed="false">
      <c r="V444" s="98"/>
      <c r="AY444" s="1"/>
      <c r="AZ444" s="1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100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</row>
    <row r="445" s="112" customFormat="true" ht="12.4" hidden="false" customHeight="false" outlineLevel="0" collapsed="false">
      <c r="V445" s="98"/>
      <c r="AY445" s="1"/>
      <c r="AZ445" s="1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100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</row>
    <row r="446" s="112" customFormat="true" ht="12.4" hidden="false" customHeight="false" outlineLevel="0" collapsed="false">
      <c r="V446" s="98"/>
      <c r="AY446" s="1"/>
      <c r="AZ446" s="1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100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</row>
    <row r="447" s="112" customFormat="true" ht="12.4" hidden="false" customHeight="false" outlineLevel="0" collapsed="false">
      <c r="V447" s="98"/>
      <c r="AY447" s="1"/>
      <c r="AZ447" s="1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100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</row>
    <row r="448" s="112" customFormat="true" ht="12.4" hidden="false" customHeight="false" outlineLevel="0" collapsed="false">
      <c r="V448" s="98"/>
      <c r="AY448" s="1"/>
      <c r="AZ448" s="1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100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</row>
    <row r="449" s="112" customFormat="true" ht="12.4" hidden="false" customHeight="false" outlineLevel="0" collapsed="false">
      <c r="V449" s="98"/>
      <c r="AY449" s="1"/>
      <c r="AZ449" s="1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100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</row>
    <row r="450" s="112" customFormat="true" ht="12.4" hidden="false" customHeight="false" outlineLevel="0" collapsed="false">
      <c r="V450" s="98"/>
      <c r="AY450" s="1"/>
      <c r="AZ450" s="1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100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</row>
    <row r="451" s="112" customFormat="true" ht="12.4" hidden="false" customHeight="false" outlineLevel="0" collapsed="false">
      <c r="V451" s="98"/>
      <c r="AY451" s="1"/>
      <c r="AZ451" s="1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100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</row>
    <row r="452" s="112" customFormat="true" ht="12.4" hidden="false" customHeight="false" outlineLevel="0" collapsed="false">
      <c r="V452" s="98"/>
      <c r="AY452" s="1"/>
      <c r="AZ452" s="1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100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</row>
    <row r="453" s="112" customFormat="true" ht="12.75" hidden="false" customHeight="false" outlineLevel="0" collapsed="false">
      <c r="A453" s="278" t="n">
        <f aca="false">(H422+J422+L422+N422+P422+R422)/T422</f>
        <v>0</v>
      </c>
      <c r="B453" s="279" t="s">
        <v>131</v>
      </c>
      <c r="C453" s="276"/>
      <c r="D453" s="276"/>
      <c r="E453" s="276"/>
      <c r="F453" s="276"/>
      <c r="G453" s="276"/>
      <c r="H453" s="276"/>
      <c r="I453" s="276"/>
      <c r="J453" s="276"/>
      <c r="K453" s="276"/>
      <c r="L453" s="280" t="n">
        <f aca="false">(I422+K422+M422+O422+Q422+S422)/U422</f>
        <v>0</v>
      </c>
      <c r="M453" s="279" t="s">
        <v>132</v>
      </c>
      <c r="N453" s="276"/>
      <c r="O453" s="276"/>
      <c r="P453" s="276"/>
      <c r="Q453" s="276"/>
      <c r="R453" s="276"/>
      <c r="S453" s="276"/>
      <c r="T453" s="276"/>
      <c r="U453" s="276"/>
      <c r="V453" s="98"/>
      <c r="AY453" s="1"/>
      <c r="AZ453" s="1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100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</row>
    <row r="454" s="112" customFormat="true" ht="12.75" hidden="false" customHeight="false" outlineLevel="0" collapsed="false">
      <c r="A454" s="278" t="n">
        <f aca="false">(P422+R422)/T422</f>
        <v>0</v>
      </c>
      <c r="B454" s="279" t="s">
        <v>133</v>
      </c>
      <c r="C454" s="276"/>
      <c r="D454" s="276"/>
      <c r="E454" s="276"/>
      <c r="F454" s="276"/>
      <c r="G454" s="276"/>
      <c r="H454" s="276"/>
      <c r="I454" s="276"/>
      <c r="J454" s="276"/>
      <c r="K454" s="281"/>
      <c r="L454" s="278" t="n">
        <f aca="false">(Q422+S422)/U422</f>
        <v>0</v>
      </c>
      <c r="M454" s="279" t="s">
        <v>133</v>
      </c>
      <c r="N454" s="276"/>
      <c r="O454" s="276"/>
      <c r="P454" s="276"/>
      <c r="Q454" s="276"/>
      <c r="R454" s="276"/>
      <c r="S454" s="276"/>
      <c r="T454" s="276"/>
      <c r="U454" s="276"/>
      <c r="V454" s="98"/>
      <c r="AY454" s="1"/>
      <c r="AZ454" s="1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100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</row>
    <row r="455" s="112" customFormat="true" ht="12.4" hidden="false" customHeight="false" outlineLevel="0" collapsed="false">
      <c r="V455" s="98"/>
      <c r="AY455" s="1"/>
      <c r="AZ455" s="1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100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</row>
    <row r="456" s="112" customFormat="true" ht="17.25" hidden="false" customHeight="false" outlineLevel="0" collapsed="false">
      <c r="A456" s="291" t="str">
        <f aca="false">A1</f>
        <v>Comptages vitesse TV/PL à Montreuil</v>
      </c>
      <c r="B456" s="291"/>
      <c r="C456" s="291"/>
      <c r="D456" s="291"/>
      <c r="E456" s="291"/>
      <c r="F456" s="291"/>
      <c r="G456" s="291"/>
      <c r="H456" s="291"/>
      <c r="I456" s="291"/>
      <c r="J456" s="291"/>
      <c r="K456" s="291"/>
      <c r="L456" s="291"/>
      <c r="M456" s="291"/>
      <c r="N456" s="291"/>
      <c r="O456" s="291"/>
      <c r="P456" s="291"/>
      <c r="Q456" s="291"/>
      <c r="R456" s="291"/>
      <c r="S456" s="291"/>
      <c r="T456" s="291"/>
      <c r="U456" s="291"/>
      <c r="V456" s="98"/>
      <c r="AY456" s="1"/>
      <c r="AZ456" s="1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100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</row>
    <row r="457" s="112" customFormat="true" ht="15" hidden="false" customHeight="false" outlineLevel="0" collapsed="false">
      <c r="A457" s="292" t="s">
        <v>142</v>
      </c>
      <c r="B457" s="292"/>
      <c r="C457" s="292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98"/>
      <c r="AY457" s="1"/>
      <c r="AZ457" s="1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100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</row>
    <row r="458" s="112" customFormat="true" ht="13.15" hidden="false" customHeight="false" outlineLevel="0" collapsed="false">
      <c r="A458" s="111" t="s">
        <v>143</v>
      </c>
      <c r="B458" s="111"/>
      <c r="C458" s="293" t="str">
        <f aca="false">BN1</f>
        <v>lundi 22 mars 2021</v>
      </c>
      <c r="D458" s="111"/>
      <c r="E458" s="294"/>
      <c r="F458" s="294"/>
      <c r="G458" s="294"/>
      <c r="H458" s="295" t="s">
        <v>13</v>
      </c>
      <c r="I458" s="113" t="str">
        <f aca="false">BG5</f>
        <v>dimanche 28 mars 2021</v>
      </c>
      <c r="L458" s="115"/>
      <c r="N458" s="296" t="s">
        <v>144</v>
      </c>
      <c r="O458" s="111"/>
      <c r="P458" s="284" t="str">
        <f aca="false">J3</f>
        <v>Rue Leroyer</v>
      </c>
      <c r="Q458" s="268"/>
      <c r="V458" s="98"/>
      <c r="AY458" s="1"/>
      <c r="AZ458" s="1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100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</row>
    <row r="459" s="112" customFormat="true" ht="13.5" hidden="false" customHeight="false" outlineLevel="0" collapsed="false">
      <c r="A459" s="120" t="s">
        <v>54</v>
      </c>
      <c r="N459" s="111" t="str">
        <f aca="false">O3</f>
        <v>Et</v>
      </c>
      <c r="P459" s="284" t="str">
        <f aca="false">P3</f>
        <v>Rue Crébillon</v>
      </c>
      <c r="V459" s="98"/>
      <c r="AY459" s="1"/>
      <c r="AZ459" s="1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100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</row>
    <row r="460" s="112" customFormat="true" ht="12.75" hidden="false" customHeight="false" outlineLevel="0" collapsed="false">
      <c r="A460" s="123" t="s">
        <v>55</v>
      </c>
      <c r="B460" s="124" t="s">
        <v>56</v>
      </c>
      <c r="C460" s="124"/>
      <c r="D460" s="125" t="s">
        <v>57</v>
      </c>
      <c r="E460" s="125"/>
      <c r="F460" s="125" t="s">
        <v>58</v>
      </c>
      <c r="G460" s="125"/>
      <c r="H460" s="125" t="s">
        <v>59</v>
      </c>
      <c r="I460" s="125"/>
      <c r="J460" s="125" t="s">
        <v>60</v>
      </c>
      <c r="K460" s="125"/>
      <c r="L460" s="125" t="s">
        <v>61</v>
      </c>
      <c r="M460" s="125"/>
      <c r="N460" s="125" t="s">
        <v>62</v>
      </c>
      <c r="O460" s="125"/>
      <c r="P460" s="125" t="s">
        <v>63</v>
      </c>
      <c r="Q460" s="125"/>
      <c r="R460" s="126" t="s">
        <v>64</v>
      </c>
      <c r="S460" s="126"/>
      <c r="T460" s="127" t="s">
        <v>65</v>
      </c>
      <c r="U460" s="127"/>
      <c r="V460" s="98"/>
      <c r="AY460" s="1"/>
      <c r="AZ460" s="1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100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</row>
    <row r="461" s="112" customFormat="true" ht="12.75" hidden="false" customHeight="false" outlineLevel="0" collapsed="false">
      <c r="A461" s="128" t="s">
        <v>65</v>
      </c>
      <c r="B461" s="129" t="s">
        <v>73</v>
      </c>
      <c r="C461" s="129"/>
      <c r="D461" s="130" t="s">
        <v>74</v>
      </c>
      <c r="E461" s="130"/>
      <c r="F461" s="130" t="s">
        <v>75</v>
      </c>
      <c r="G461" s="130"/>
      <c r="H461" s="130" t="s">
        <v>76</v>
      </c>
      <c r="I461" s="130"/>
      <c r="J461" s="130" t="s">
        <v>77</v>
      </c>
      <c r="K461" s="130"/>
      <c r="L461" s="130" t="s">
        <v>78</v>
      </c>
      <c r="M461" s="130"/>
      <c r="N461" s="130" t="s">
        <v>79</v>
      </c>
      <c r="O461" s="130"/>
      <c r="P461" s="130" t="s">
        <v>80</v>
      </c>
      <c r="Q461" s="130"/>
      <c r="R461" s="131" t="s">
        <v>81</v>
      </c>
      <c r="S461" s="131"/>
      <c r="T461" s="132" t="s">
        <v>82</v>
      </c>
      <c r="U461" s="132"/>
      <c r="V461" s="98"/>
      <c r="AY461" s="1"/>
      <c r="AZ461" s="1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100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</row>
    <row r="462" s="112" customFormat="true" ht="13.15" hidden="false" customHeight="false" outlineLevel="0" collapsed="false">
      <c r="A462" s="133" t="s">
        <v>83</v>
      </c>
      <c r="B462" s="134" t="s">
        <v>17</v>
      </c>
      <c r="C462" s="135" t="s">
        <v>19</v>
      </c>
      <c r="D462" s="134" t="s">
        <v>17</v>
      </c>
      <c r="E462" s="135" t="s">
        <v>19</v>
      </c>
      <c r="F462" s="134" t="s">
        <v>17</v>
      </c>
      <c r="G462" s="135" t="s">
        <v>19</v>
      </c>
      <c r="H462" s="134" t="s">
        <v>17</v>
      </c>
      <c r="I462" s="135" t="s">
        <v>19</v>
      </c>
      <c r="J462" s="134" t="s">
        <v>17</v>
      </c>
      <c r="K462" s="135" t="s">
        <v>19</v>
      </c>
      <c r="L462" s="134" t="s">
        <v>17</v>
      </c>
      <c r="M462" s="135" t="s">
        <v>19</v>
      </c>
      <c r="N462" s="134" t="s">
        <v>17</v>
      </c>
      <c r="O462" s="135" t="s">
        <v>19</v>
      </c>
      <c r="P462" s="134" t="s">
        <v>17</v>
      </c>
      <c r="Q462" s="135" t="s">
        <v>19</v>
      </c>
      <c r="R462" s="134" t="s">
        <v>17</v>
      </c>
      <c r="S462" s="135" t="s">
        <v>19</v>
      </c>
      <c r="T462" s="134" t="s">
        <v>17</v>
      </c>
      <c r="U462" s="135" t="s">
        <v>19</v>
      </c>
      <c r="V462" s="98"/>
      <c r="AY462" s="1"/>
      <c r="AZ462" s="1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100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</row>
    <row r="463" s="112" customFormat="true" ht="12.75" hidden="false" customHeight="false" outlineLevel="0" collapsed="false">
      <c r="A463" s="132" t="s">
        <v>85</v>
      </c>
      <c r="B463" s="202" t="n">
        <f aca="false">(B8+B203+B268+B138+B73)/5</f>
        <v>2.6</v>
      </c>
      <c r="C463" s="203" t="n">
        <f aca="false">(C8+C203+C268+C138+C73)/5</f>
        <v>0</v>
      </c>
      <c r="D463" s="202" t="n">
        <f aca="false">(D8+D203+D268+D138+D73)/5</f>
        <v>1.4</v>
      </c>
      <c r="E463" s="203" t="n">
        <f aca="false">(E8+E203+E268+E138+E73)/5</f>
        <v>0</v>
      </c>
      <c r="F463" s="202" t="n">
        <f aca="false">(F8+F203+F268+F138+F73)/5</f>
        <v>0</v>
      </c>
      <c r="G463" s="203" t="n">
        <f aca="false">(G8+G203+G268+G138+G73)/5</f>
        <v>0</v>
      </c>
      <c r="H463" s="202" t="n">
        <f aca="false">(H8+H203+H268+H138+H73)/5</f>
        <v>0</v>
      </c>
      <c r="I463" s="203" t="n">
        <f aca="false">(I8+I203+I268+I138+I73)/5</f>
        <v>0</v>
      </c>
      <c r="J463" s="202" t="n">
        <f aca="false">(J8+J203+J268+J138+J73)/5</f>
        <v>0</v>
      </c>
      <c r="K463" s="203" t="n">
        <f aca="false">(K8+K203+K268+K138+K73)/5</f>
        <v>0</v>
      </c>
      <c r="L463" s="202" t="n">
        <f aca="false">(L8+L203+L268+L138+L73)/5</f>
        <v>0</v>
      </c>
      <c r="M463" s="203" t="n">
        <f aca="false">(M8+M203+M268+M138+M73)/5</f>
        <v>0</v>
      </c>
      <c r="N463" s="202" t="n">
        <f aca="false">(N8+N203+N268+N138+N73)/5</f>
        <v>0</v>
      </c>
      <c r="O463" s="203" t="n">
        <f aca="false">(O8+O203+O268+O138+O73)/5</f>
        <v>0</v>
      </c>
      <c r="P463" s="202" t="n">
        <f aca="false">(P8+P203+P268+P138+P73)/5</f>
        <v>0</v>
      </c>
      <c r="Q463" s="203" t="n">
        <f aca="false">(Q8+Q203+Q268+Q138+Q73)/5</f>
        <v>0</v>
      </c>
      <c r="R463" s="202" t="n">
        <f aca="false">(R8+R203+R268+R138+R73)/5</f>
        <v>0</v>
      </c>
      <c r="S463" s="203" t="n">
        <f aca="false">(S8+S203+S268+S138+S73)/5</f>
        <v>0</v>
      </c>
      <c r="T463" s="202" t="n">
        <f aca="false">SUM(B463,D463,F463,H463,J463,L463,N463,P463,R463,)</f>
        <v>4</v>
      </c>
      <c r="U463" s="203" t="n">
        <f aca="false">SUM(C463,E463,G463,I463,K463,M463,O463,Q463,S463)</f>
        <v>0</v>
      </c>
      <c r="V463" s="98"/>
      <c r="AY463" s="1"/>
      <c r="AZ463" s="1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100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</row>
    <row r="464" s="112" customFormat="true" ht="12.4" hidden="false" customHeight="false" outlineLevel="0" collapsed="false">
      <c r="A464" s="132" t="s">
        <v>86</v>
      </c>
      <c r="B464" s="202" t="n">
        <f aca="false">(B9+B204+B269+B139+B74)/5</f>
        <v>1.8</v>
      </c>
      <c r="C464" s="203" t="n">
        <f aca="false">(C9+C204+C269+C139+C74)/5</f>
        <v>0</v>
      </c>
      <c r="D464" s="202" t="n">
        <f aca="false">(D9+D204+D269+D139+D74)/5</f>
        <v>0.2</v>
      </c>
      <c r="E464" s="203" t="n">
        <f aca="false">(E9+E204+E269+E139+E74)/5</f>
        <v>0</v>
      </c>
      <c r="F464" s="202" t="n">
        <f aca="false">(F9+F204+F269+F139+F74)/5</f>
        <v>0.2</v>
      </c>
      <c r="G464" s="203" t="n">
        <f aca="false">(G9+G204+G269+G139+G74)/5</f>
        <v>0</v>
      </c>
      <c r="H464" s="202" t="n">
        <f aca="false">(H9+H204+H269+H139+H74)/5</f>
        <v>0</v>
      </c>
      <c r="I464" s="203" t="n">
        <f aca="false">(I9+I204+I269+I139+I74)/5</f>
        <v>0</v>
      </c>
      <c r="J464" s="202" t="n">
        <f aca="false">(J9+J204+J269+J139+J74)/5</f>
        <v>0</v>
      </c>
      <c r="K464" s="203" t="n">
        <f aca="false">(K9+K204+K269+K139+K74)/5</f>
        <v>0</v>
      </c>
      <c r="L464" s="202" t="n">
        <f aca="false">(L9+L204+L269+L139+L74)/5</f>
        <v>0</v>
      </c>
      <c r="M464" s="203" t="n">
        <f aca="false">(M9+M204+M269+M139+M74)/5</f>
        <v>0</v>
      </c>
      <c r="N464" s="202" t="n">
        <f aca="false">(N9+N204+N269+N139+N74)/5</f>
        <v>0</v>
      </c>
      <c r="O464" s="203" t="n">
        <f aca="false">(O9+O204+O269+O139+O74)/5</f>
        <v>0</v>
      </c>
      <c r="P464" s="202" t="n">
        <f aca="false">(P9+P204+P269+P139+P74)/5</f>
        <v>0</v>
      </c>
      <c r="Q464" s="203" t="n">
        <f aca="false">(Q9+Q204+Q269+Q139+Q74)/5</f>
        <v>0</v>
      </c>
      <c r="R464" s="202" t="n">
        <f aca="false">(R9+R204+R269+R139+R74)/5</f>
        <v>0</v>
      </c>
      <c r="S464" s="203" t="n">
        <f aca="false">(S9+S204+S269+S139+S74)/5</f>
        <v>0</v>
      </c>
      <c r="T464" s="202" t="n">
        <f aca="false">SUM(B464,D464,F464,H464,J464,L464,N464,P464,R464,)</f>
        <v>2.2</v>
      </c>
      <c r="U464" s="203" t="n">
        <f aca="false">SUM(C464,E464,G464,I464,K464,M464,O464,Q464,S464)</f>
        <v>0</v>
      </c>
      <c r="V464" s="98"/>
      <c r="AY464" s="1"/>
      <c r="AZ464" s="1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100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</row>
    <row r="465" s="112" customFormat="true" ht="12.4" hidden="false" customHeight="false" outlineLevel="0" collapsed="false">
      <c r="A465" s="132" t="s">
        <v>87</v>
      </c>
      <c r="B465" s="202" t="n">
        <f aca="false">(B10+B205+B270+B140+B75)/5</f>
        <v>1</v>
      </c>
      <c r="C465" s="203" t="n">
        <f aca="false">(C10+C205+C270+C140+C75)/5</f>
        <v>0</v>
      </c>
      <c r="D465" s="202" t="n">
        <f aca="false">(D10+D205+D270+D140+D75)/5</f>
        <v>0</v>
      </c>
      <c r="E465" s="203" t="n">
        <f aca="false">(E10+E205+E270+E140+E75)/5</f>
        <v>0</v>
      </c>
      <c r="F465" s="202" t="n">
        <f aca="false">(F10+F205+F270+F140+F75)/5</f>
        <v>0</v>
      </c>
      <c r="G465" s="203" t="n">
        <f aca="false">(G10+G205+G270+G140+G75)/5</f>
        <v>0</v>
      </c>
      <c r="H465" s="202" t="n">
        <f aca="false">(H10+H205+H270+H140+H75)/5</f>
        <v>0</v>
      </c>
      <c r="I465" s="203" t="n">
        <f aca="false">(I10+I205+I270+I140+I75)/5</f>
        <v>0</v>
      </c>
      <c r="J465" s="202" t="n">
        <f aca="false">(J10+J205+J270+J140+J75)/5</f>
        <v>0</v>
      </c>
      <c r="K465" s="203" t="n">
        <f aca="false">(K10+K205+K270+K140+K75)/5</f>
        <v>0</v>
      </c>
      <c r="L465" s="202" t="n">
        <f aca="false">(L10+L205+L270+L140+L75)/5</f>
        <v>0</v>
      </c>
      <c r="M465" s="203" t="n">
        <f aca="false">(M10+M205+M270+M140+M75)/5</f>
        <v>0</v>
      </c>
      <c r="N465" s="202" t="n">
        <f aca="false">(N10+N205+N270+N140+N75)/5</f>
        <v>0</v>
      </c>
      <c r="O465" s="203" t="n">
        <f aca="false">(O10+O205+O270+O140+O75)/5</f>
        <v>0</v>
      </c>
      <c r="P465" s="202" t="n">
        <f aca="false">(P10+P205+P270+P140+P75)/5</f>
        <v>0</v>
      </c>
      <c r="Q465" s="203" t="n">
        <f aca="false">(Q10+Q205+Q270+Q140+Q75)/5</f>
        <v>0</v>
      </c>
      <c r="R465" s="202" t="n">
        <f aca="false">(R10+R205+R270+R140+R75)/5</f>
        <v>0</v>
      </c>
      <c r="S465" s="203" t="n">
        <f aca="false">(S10+S205+S270+S140+S75)/5</f>
        <v>0</v>
      </c>
      <c r="T465" s="202" t="n">
        <f aca="false">SUM(B465,D465,F465,H465,J465,L465,N465,P465,R465,)</f>
        <v>1</v>
      </c>
      <c r="U465" s="203" t="n">
        <f aca="false">SUM(C465,E465,G465,I465,K465,M465,O465,Q465,S465)</f>
        <v>0</v>
      </c>
      <c r="V465" s="98"/>
      <c r="AY465" s="1"/>
      <c r="AZ465" s="1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100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</row>
    <row r="466" s="112" customFormat="true" ht="12.4" hidden="false" customHeight="false" outlineLevel="0" collapsed="false">
      <c r="A466" s="132" t="s">
        <v>88</v>
      </c>
      <c r="B466" s="202" t="n">
        <f aca="false">(B11+B206+B271+B141+B76)/5</f>
        <v>2</v>
      </c>
      <c r="C466" s="203" t="n">
        <f aca="false">(C11+C206+C271+C141+C76)/5</f>
        <v>0</v>
      </c>
      <c r="D466" s="202" t="n">
        <f aca="false">(D11+D206+D271+D141+D76)/5</f>
        <v>0.2</v>
      </c>
      <c r="E466" s="203" t="n">
        <f aca="false">(E11+E206+E271+E141+E76)/5</f>
        <v>0</v>
      </c>
      <c r="F466" s="202" t="n">
        <f aca="false">(F11+F206+F271+F141+F76)/5</f>
        <v>0</v>
      </c>
      <c r="G466" s="203" t="n">
        <f aca="false">(G11+G206+G271+G141+G76)/5</f>
        <v>0</v>
      </c>
      <c r="H466" s="202" t="n">
        <f aca="false">(H11+H206+H271+H141+H76)/5</f>
        <v>0</v>
      </c>
      <c r="I466" s="203" t="n">
        <f aca="false">(I11+I206+I271+I141+I76)/5</f>
        <v>0</v>
      </c>
      <c r="J466" s="202" t="n">
        <f aca="false">(J11+J206+J271+J141+J76)/5</f>
        <v>0</v>
      </c>
      <c r="K466" s="203" t="n">
        <f aca="false">(K11+K206+K271+K141+K76)/5</f>
        <v>0</v>
      </c>
      <c r="L466" s="202" t="n">
        <f aca="false">(L11+L206+L271+L141+L76)/5</f>
        <v>0</v>
      </c>
      <c r="M466" s="203" t="n">
        <f aca="false">(M11+M206+M271+M141+M76)/5</f>
        <v>0</v>
      </c>
      <c r="N466" s="202" t="n">
        <f aca="false">(N11+N206+N271+N141+N76)/5</f>
        <v>0</v>
      </c>
      <c r="O466" s="203" t="n">
        <f aca="false">(O11+O206+O271+O141+O76)/5</f>
        <v>0</v>
      </c>
      <c r="P466" s="202" t="n">
        <f aca="false">(P11+P206+P271+P141+P76)/5</f>
        <v>0</v>
      </c>
      <c r="Q466" s="203" t="n">
        <f aca="false">(Q11+Q206+Q271+Q141+Q76)/5</f>
        <v>0</v>
      </c>
      <c r="R466" s="202" t="n">
        <f aca="false">(R11+R206+R271+R141+R76)/5</f>
        <v>0</v>
      </c>
      <c r="S466" s="203" t="n">
        <f aca="false">(S11+S206+S271+S141+S76)/5</f>
        <v>0</v>
      </c>
      <c r="T466" s="202" t="n">
        <f aca="false">SUM(B466,D466,F466,H466,J466,L466,N466,P466,R466,)</f>
        <v>2.2</v>
      </c>
      <c r="U466" s="203" t="n">
        <f aca="false">SUM(C466,E466,G466,I466,K466,M466,O466,Q466,S466)</f>
        <v>0</v>
      </c>
      <c r="V466" s="98"/>
      <c r="AY466" s="1"/>
      <c r="AZ466" s="1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100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</row>
    <row r="467" s="112" customFormat="true" ht="12.4" hidden="false" customHeight="false" outlineLevel="0" collapsed="false">
      <c r="A467" s="132" t="s">
        <v>89</v>
      </c>
      <c r="B467" s="202" t="n">
        <f aca="false">(B12+B207+B272+B142+B77)/5</f>
        <v>2.4</v>
      </c>
      <c r="C467" s="203" t="n">
        <f aca="false">(C12+C207+C272+C142+C77)/5</f>
        <v>0</v>
      </c>
      <c r="D467" s="202" t="n">
        <f aca="false">(D12+D207+D272+D142+D77)/5</f>
        <v>1</v>
      </c>
      <c r="E467" s="203" t="n">
        <f aca="false">(E12+E207+E272+E142+E77)/5</f>
        <v>0</v>
      </c>
      <c r="F467" s="202" t="n">
        <f aca="false">(F12+F207+F272+F142+F77)/5</f>
        <v>0</v>
      </c>
      <c r="G467" s="203" t="n">
        <f aca="false">(G12+G207+G272+G142+G77)/5</f>
        <v>0</v>
      </c>
      <c r="H467" s="202" t="n">
        <f aca="false">(H12+H207+H272+H142+H77)/5</f>
        <v>0</v>
      </c>
      <c r="I467" s="203" t="n">
        <f aca="false">(I12+I207+I272+I142+I77)/5</f>
        <v>0</v>
      </c>
      <c r="J467" s="202" t="n">
        <f aca="false">(J12+J207+J272+J142+J77)/5</f>
        <v>0</v>
      </c>
      <c r="K467" s="203" t="n">
        <f aca="false">(K12+K207+K272+K142+K77)/5</f>
        <v>0</v>
      </c>
      <c r="L467" s="202" t="n">
        <f aca="false">(L12+L207+L272+L142+L77)/5</f>
        <v>0</v>
      </c>
      <c r="M467" s="203" t="n">
        <f aca="false">(M12+M207+M272+M142+M77)/5</f>
        <v>0</v>
      </c>
      <c r="N467" s="202" t="n">
        <f aca="false">(N12+N207+N272+N142+N77)/5</f>
        <v>0</v>
      </c>
      <c r="O467" s="203" t="n">
        <f aca="false">(O12+O207+O272+O142+O77)/5</f>
        <v>0</v>
      </c>
      <c r="P467" s="202" t="n">
        <f aca="false">(P12+P207+P272+P142+P77)/5</f>
        <v>0</v>
      </c>
      <c r="Q467" s="203" t="n">
        <f aca="false">(Q12+Q207+Q272+Q142+Q77)/5</f>
        <v>0</v>
      </c>
      <c r="R467" s="202" t="n">
        <f aca="false">(R12+R207+R272+R142+R77)/5</f>
        <v>0</v>
      </c>
      <c r="S467" s="203" t="n">
        <f aca="false">(S12+S207+S272+S142+S77)/5</f>
        <v>0</v>
      </c>
      <c r="T467" s="202" t="n">
        <f aca="false">SUM(B467,D467,F467,H467,J467,L467,N467,P467,R467,)</f>
        <v>3.4</v>
      </c>
      <c r="U467" s="203" t="n">
        <f aca="false">SUM(C467,E467,G467,I467,K467,M467,O467,Q467,S467)</f>
        <v>0</v>
      </c>
      <c r="V467" s="98"/>
      <c r="AY467" s="1"/>
      <c r="AZ467" s="1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100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</row>
    <row r="468" s="112" customFormat="true" ht="12.4" hidden="false" customHeight="false" outlineLevel="0" collapsed="false">
      <c r="A468" s="132" t="s">
        <v>90</v>
      </c>
      <c r="B468" s="202" t="n">
        <f aca="false">(B13+B208+B273+B143+B78)/5</f>
        <v>4.6</v>
      </c>
      <c r="C468" s="203" t="n">
        <f aca="false">(C13+C208+C273+C143+C78)/5</f>
        <v>0</v>
      </c>
      <c r="D468" s="202" t="n">
        <f aca="false">(D13+D208+D273+D143+D78)/5</f>
        <v>1.2</v>
      </c>
      <c r="E468" s="203" t="n">
        <f aca="false">(E13+E208+E273+E143+E78)/5</f>
        <v>0</v>
      </c>
      <c r="F468" s="202" t="n">
        <f aca="false">(F13+F208+F273+F143+F78)/5</f>
        <v>0.2</v>
      </c>
      <c r="G468" s="203" t="n">
        <f aca="false">(G13+G208+G273+G143+G78)/5</f>
        <v>0</v>
      </c>
      <c r="H468" s="202" t="n">
        <f aca="false">(H13+H208+H273+H143+H78)/5</f>
        <v>0</v>
      </c>
      <c r="I468" s="203" t="n">
        <f aca="false">(I13+I208+I273+I143+I78)/5</f>
        <v>0</v>
      </c>
      <c r="J468" s="202" t="n">
        <f aca="false">(J13+J208+J273+J143+J78)/5</f>
        <v>0</v>
      </c>
      <c r="K468" s="203" t="n">
        <f aca="false">(K13+K208+K273+K143+K78)/5</f>
        <v>0</v>
      </c>
      <c r="L468" s="202" t="n">
        <f aca="false">(L13+L208+L273+L143+L78)/5</f>
        <v>0</v>
      </c>
      <c r="M468" s="203" t="n">
        <f aca="false">(M13+M208+M273+M143+M78)/5</f>
        <v>0</v>
      </c>
      <c r="N468" s="202" t="n">
        <f aca="false">(N13+N208+N273+N143+N78)/5</f>
        <v>0</v>
      </c>
      <c r="O468" s="203" t="n">
        <f aca="false">(O13+O208+O273+O143+O78)/5</f>
        <v>0</v>
      </c>
      <c r="P468" s="202" t="n">
        <f aca="false">(P13+P208+P273+P143+P78)/5</f>
        <v>0</v>
      </c>
      <c r="Q468" s="203" t="n">
        <f aca="false">(Q13+Q208+Q273+Q143+Q78)/5</f>
        <v>0</v>
      </c>
      <c r="R468" s="202" t="n">
        <f aca="false">(R13+R208+R273+R143+R78)/5</f>
        <v>0</v>
      </c>
      <c r="S468" s="203" t="n">
        <f aca="false">(S13+S208+S273+S143+S78)/5</f>
        <v>0</v>
      </c>
      <c r="T468" s="202" t="n">
        <f aca="false">SUM(B468,D468,F468,H468,J468,L468,N468,P468,R468,)</f>
        <v>6</v>
      </c>
      <c r="U468" s="203" t="n">
        <f aca="false">SUM(C468,E468,G468,I468,K468,M468,O468,Q468,S468)</f>
        <v>0</v>
      </c>
      <c r="V468" s="98"/>
      <c r="AY468" s="1"/>
      <c r="AZ468" s="1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100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</row>
    <row r="469" s="112" customFormat="true" ht="12.4" hidden="false" customHeight="false" outlineLevel="0" collapsed="false">
      <c r="A469" s="132" t="s">
        <v>91</v>
      </c>
      <c r="B469" s="202" t="n">
        <f aca="false">(B14+B209+B274+B144+B79)/5</f>
        <v>17</v>
      </c>
      <c r="C469" s="203" t="n">
        <f aca="false">(C14+C209+C274+C144+C79)/5</f>
        <v>0.6</v>
      </c>
      <c r="D469" s="202" t="n">
        <f aca="false">(D14+D209+D274+D144+D79)/5</f>
        <v>6</v>
      </c>
      <c r="E469" s="203" t="n">
        <f aca="false">(E14+E209+E274+E144+E79)/5</f>
        <v>0</v>
      </c>
      <c r="F469" s="202" t="n">
        <f aca="false">(F14+F209+F274+F144+F79)/5</f>
        <v>0.4</v>
      </c>
      <c r="G469" s="203" t="n">
        <f aca="false">(G14+G209+G274+G144+G79)/5</f>
        <v>0</v>
      </c>
      <c r="H469" s="202" t="n">
        <f aca="false">(H14+H209+H274+H144+H79)/5</f>
        <v>0</v>
      </c>
      <c r="I469" s="203" t="n">
        <f aca="false">(I14+I209+I274+I144+I79)/5</f>
        <v>0</v>
      </c>
      <c r="J469" s="202" t="n">
        <f aca="false">(J14+J209+J274+J144+J79)/5</f>
        <v>0</v>
      </c>
      <c r="K469" s="203" t="n">
        <f aca="false">(K14+K209+K274+K144+K79)/5</f>
        <v>0</v>
      </c>
      <c r="L469" s="202" t="n">
        <f aca="false">(L14+L209+L274+L144+L79)/5</f>
        <v>0</v>
      </c>
      <c r="M469" s="203" t="n">
        <f aca="false">(M14+M209+M274+M144+M79)/5</f>
        <v>0</v>
      </c>
      <c r="N469" s="202" t="n">
        <f aca="false">(N14+N209+N274+N144+N79)/5</f>
        <v>0</v>
      </c>
      <c r="O469" s="203" t="n">
        <f aca="false">(O14+O209+O274+O144+O79)/5</f>
        <v>0</v>
      </c>
      <c r="P469" s="202" t="n">
        <f aca="false">(P14+P209+P274+P144+P79)/5</f>
        <v>0</v>
      </c>
      <c r="Q469" s="203" t="n">
        <f aca="false">(Q14+Q209+Q274+Q144+Q79)/5</f>
        <v>0</v>
      </c>
      <c r="R469" s="202" t="n">
        <f aca="false">(R14+R209+R274+R144+R79)/5</f>
        <v>0</v>
      </c>
      <c r="S469" s="203" t="n">
        <f aca="false">(S14+S209+S274+S144+S79)/5</f>
        <v>0</v>
      </c>
      <c r="T469" s="202" t="n">
        <f aca="false">SUM(B469,D469,F469,H469,J469,L469,N469,P469,R469,)</f>
        <v>23.4</v>
      </c>
      <c r="U469" s="203" t="n">
        <f aca="false">SUM(C469,E469,G469,I469,K469,M469,O469,Q469,S469)</f>
        <v>0.6</v>
      </c>
      <c r="V469" s="98"/>
      <c r="AY469" s="1"/>
      <c r="AZ469" s="1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100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</row>
    <row r="470" s="112" customFormat="true" ht="12.4" hidden="false" customHeight="false" outlineLevel="0" collapsed="false">
      <c r="A470" s="132" t="s">
        <v>92</v>
      </c>
      <c r="B470" s="202" t="n">
        <f aca="false">(B15+B210+B275+B145+B80)/5</f>
        <v>87.2</v>
      </c>
      <c r="C470" s="203" t="n">
        <f aca="false">(C15+C210+C275+C145+C80)/5</f>
        <v>2.4</v>
      </c>
      <c r="D470" s="202" t="n">
        <f aca="false">(D15+D210+D275+D145+D80)/5</f>
        <v>28</v>
      </c>
      <c r="E470" s="203" t="n">
        <f aca="false">(E15+E210+E275+E145+E80)/5</f>
        <v>0</v>
      </c>
      <c r="F470" s="202" t="n">
        <f aca="false">(F15+F210+F275+F145+F80)/5</f>
        <v>1.4</v>
      </c>
      <c r="G470" s="203" t="n">
        <f aca="false">(G15+G210+G275+G145+G80)/5</f>
        <v>0</v>
      </c>
      <c r="H470" s="202" t="n">
        <f aca="false">(H15+H210+H275+H145+H80)/5</f>
        <v>0</v>
      </c>
      <c r="I470" s="203" t="n">
        <f aca="false">(I15+I210+I275+I145+I80)/5</f>
        <v>0</v>
      </c>
      <c r="J470" s="202" t="n">
        <f aca="false">(J15+J210+J275+J145+J80)/5</f>
        <v>0</v>
      </c>
      <c r="K470" s="203" t="n">
        <f aca="false">(K15+K210+K275+K145+K80)/5</f>
        <v>0</v>
      </c>
      <c r="L470" s="202" t="n">
        <f aca="false">(L15+L210+L275+L145+L80)/5</f>
        <v>0</v>
      </c>
      <c r="M470" s="203" t="n">
        <f aca="false">(M15+M210+M275+M145+M80)/5</f>
        <v>0</v>
      </c>
      <c r="N470" s="202" t="n">
        <f aca="false">(N15+N210+N275+N145+N80)/5</f>
        <v>0</v>
      </c>
      <c r="O470" s="203" t="n">
        <f aca="false">(O15+O210+O275+O145+O80)/5</f>
        <v>0</v>
      </c>
      <c r="P470" s="202" t="n">
        <f aca="false">(P15+P210+P275+P145+P80)/5</f>
        <v>0</v>
      </c>
      <c r="Q470" s="203" t="n">
        <f aca="false">(Q15+Q210+Q275+Q145+Q80)/5</f>
        <v>0</v>
      </c>
      <c r="R470" s="202" t="n">
        <f aca="false">(R15+R210+R275+R145+R80)/5</f>
        <v>0</v>
      </c>
      <c r="S470" s="203" t="n">
        <f aca="false">(S15+S210+S275+S145+S80)/5</f>
        <v>0</v>
      </c>
      <c r="T470" s="202" t="n">
        <f aca="false">SUM(B470,D470,F470,H470,J470,L470,N470,P470,R470,)</f>
        <v>116.6</v>
      </c>
      <c r="U470" s="203" t="n">
        <f aca="false">SUM(C470,E470,G470,I470,K470,M470,O470,Q470,S470)</f>
        <v>2.4</v>
      </c>
      <c r="V470" s="98"/>
      <c r="AY470" s="1"/>
      <c r="AZ470" s="1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100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</row>
    <row r="471" s="112" customFormat="true" ht="12.4" hidden="false" customHeight="false" outlineLevel="0" collapsed="false">
      <c r="A471" s="132" t="s">
        <v>93</v>
      </c>
      <c r="B471" s="202" t="n">
        <f aca="false">(B16+B211+B276+B146+B81)/5</f>
        <v>230.4</v>
      </c>
      <c r="C471" s="203" t="n">
        <f aca="false">(C16+C211+C276+C146+C81)/5</f>
        <v>5.6</v>
      </c>
      <c r="D471" s="202" t="n">
        <f aca="false">(D16+D211+D276+D146+D81)/5</f>
        <v>26.4</v>
      </c>
      <c r="E471" s="203" t="n">
        <f aca="false">(E16+E211+E276+E146+E81)/5</f>
        <v>0.8</v>
      </c>
      <c r="F471" s="202" t="n">
        <f aca="false">(F16+F211+F276+F146+F81)/5</f>
        <v>0.2</v>
      </c>
      <c r="G471" s="203" t="n">
        <f aca="false">(G16+G211+G276+G146+G81)/5</f>
        <v>0</v>
      </c>
      <c r="H471" s="202" t="n">
        <f aca="false">(H16+H211+H276+H146+H81)/5</f>
        <v>0</v>
      </c>
      <c r="I471" s="203" t="n">
        <f aca="false">(I16+I211+I276+I146+I81)/5</f>
        <v>0</v>
      </c>
      <c r="J471" s="202" t="n">
        <f aca="false">(J16+J211+J276+J146+J81)/5</f>
        <v>0</v>
      </c>
      <c r="K471" s="203" t="n">
        <f aca="false">(K16+K211+K276+K146+K81)/5</f>
        <v>0</v>
      </c>
      <c r="L471" s="202" t="n">
        <f aca="false">(L16+L211+L276+L146+L81)/5</f>
        <v>0</v>
      </c>
      <c r="M471" s="203" t="n">
        <f aca="false">(M16+M211+M276+M146+M81)/5</f>
        <v>0</v>
      </c>
      <c r="N471" s="202" t="n">
        <f aca="false">(N16+N211+N276+N146+N81)/5</f>
        <v>0</v>
      </c>
      <c r="O471" s="203" t="n">
        <f aca="false">(O16+O211+O276+O146+O81)/5</f>
        <v>0</v>
      </c>
      <c r="P471" s="202" t="n">
        <f aca="false">(P16+P211+P276+P146+P81)/5</f>
        <v>0</v>
      </c>
      <c r="Q471" s="203" t="n">
        <f aca="false">(Q16+Q211+Q276+Q146+Q81)/5</f>
        <v>0</v>
      </c>
      <c r="R471" s="202" t="n">
        <f aca="false">(R16+R211+R276+R146+R81)/5</f>
        <v>0</v>
      </c>
      <c r="S471" s="203" t="n">
        <f aca="false">(S16+S211+S276+S146+S81)/5</f>
        <v>0</v>
      </c>
      <c r="T471" s="202" t="n">
        <f aca="false">SUM(B471,D471,F471,H471,J471,L471,N471,P471,R471,)</f>
        <v>257</v>
      </c>
      <c r="U471" s="203" t="n">
        <f aca="false">SUM(C471,E471,G471,I471,K471,M471,O471,Q471,S471)</f>
        <v>6.4</v>
      </c>
      <c r="V471" s="98"/>
      <c r="AY471" s="1"/>
      <c r="AZ471" s="1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100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</row>
    <row r="472" s="112" customFormat="true" ht="12.4" hidden="false" customHeight="false" outlineLevel="0" collapsed="false">
      <c r="A472" s="132" t="s">
        <v>94</v>
      </c>
      <c r="B472" s="202" t="n">
        <f aca="false">(B17+B212+B277+B147+B82)/5</f>
        <v>144.2</v>
      </c>
      <c r="C472" s="203" t="n">
        <f aca="false">(C17+C212+C277+C147+C82)/5</f>
        <v>3.8</v>
      </c>
      <c r="D472" s="202" t="n">
        <f aca="false">(D17+D212+D277+D147+D82)/5</f>
        <v>24.8</v>
      </c>
      <c r="E472" s="203" t="n">
        <f aca="false">(E17+E212+E277+E147+E82)/5</f>
        <v>0</v>
      </c>
      <c r="F472" s="202" t="n">
        <f aca="false">(F17+F212+F277+F147+F82)/5</f>
        <v>0.6</v>
      </c>
      <c r="G472" s="203" t="n">
        <f aca="false">(G17+G212+G277+G147+G82)/5</f>
        <v>0</v>
      </c>
      <c r="H472" s="202" t="n">
        <f aca="false">(H17+H212+H277+H147+H82)/5</f>
        <v>0</v>
      </c>
      <c r="I472" s="203" t="n">
        <f aca="false">(I17+I212+I277+I147+I82)/5</f>
        <v>0</v>
      </c>
      <c r="J472" s="202" t="n">
        <f aca="false">(J17+J212+J277+J147+J82)/5</f>
        <v>0</v>
      </c>
      <c r="K472" s="203" t="n">
        <f aca="false">(K17+K212+K277+K147+K82)/5</f>
        <v>0</v>
      </c>
      <c r="L472" s="202" t="n">
        <f aca="false">(L17+L212+L277+L147+L82)/5</f>
        <v>0</v>
      </c>
      <c r="M472" s="203" t="n">
        <f aca="false">(M17+M212+M277+M147+M82)/5</f>
        <v>0</v>
      </c>
      <c r="N472" s="202" t="n">
        <f aca="false">(N17+N212+N277+N147+N82)/5</f>
        <v>0</v>
      </c>
      <c r="O472" s="203" t="n">
        <f aca="false">(O17+O212+O277+O147+O82)/5</f>
        <v>0</v>
      </c>
      <c r="P472" s="202" t="n">
        <f aca="false">(P17+P212+P277+P147+P82)/5</f>
        <v>0</v>
      </c>
      <c r="Q472" s="203" t="n">
        <f aca="false">(Q17+Q212+Q277+Q147+Q82)/5</f>
        <v>0</v>
      </c>
      <c r="R472" s="202" t="n">
        <f aca="false">(R17+R212+R277+R147+R82)/5</f>
        <v>0</v>
      </c>
      <c r="S472" s="203" t="n">
        <f aca="false">(S17+S212+S277+S147+S82)/5</f>
        <v>0</v>
      </c>
      <c r="T472" s="202" t="n">
        <f aca="false">SUM(B472,D472,F472,H472,J472,L472,N472,P472,R472,)</f>
        <v>169.6</v>
      </c>
      <c r="U472" s="203" t="n">
        <f aca="false">SUM(C472,E472,G472,I472,K472,M472,O472,Q472,S472)</f>
        <v>3.8</v>
      </c>
      <c r="V472" s="98"/>
      <c r="AY472" s="1"/>
      <c r="AZ472" s="1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100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</row>
    <row r="473" s="112" customFormat="true" ht="12.4" hidden="false" customHeight="false" outlineLevel="0" collapsed="false">
      <c r="A473" s="132" t="s">
        <v>95</v>
      </c>
      <c r="B473" s="202" t="n">
        <f aca="false">(B18+B213+B278+B148+B83)/5</f>
        <v>87.4</v>
      </c>
      <c r="C473" s="203" t="n">
        <f aca="false">(C18+C213+C278+C148+C83)/5</f>
        <v>1.8</v>
      </c>
      <c r="D473" s="202" t="n">
        <f aca="false">(D18+D213+D278+D148+D83)/5</f>
        <v>15.2</v>
      </c>
      <c r="E473" s="203" t="n">
        <f aca="false">(E18+E213+E278+E148+E83)/5</f>
        <v>0.2</v>
      </c>
      <c r="F473" s="202" t="n">
        <f aca="false">(F18+F213+F278+F148+F83)/5</f>
        <v>1</v>
      </c>
      <c r="G473" s="203" t="n">
        <f aca="false">(G18+G213+G278+G148+G83)/5</f>
        <v>0</v>
      </c>
      <c r="H473" s="202" t="n">
        <f aca="false">(H18+H213+H278+H148+H83)/5</f>
        <v>0</v>
      </c>
      <c r="I473" s="203" t="n">
        <f aca="false">(I18+I213+I278+I148+I83)/5</f>
        <v>0</v>
      </c>
      <c r="J473" s="202" t="n">
        <f aca="false">(J18+J213+J278+J148+J83)/5</f>
        <v>0</v>
      </c>
      <c r="K473" s="203" t="n">
        <f aca="false">(K18+K213+K278+K148+K83)/5</f>
        <v>0</v>
      </c>
      <c r="L473" s="202" t="n">
        <f aca="false">(L18+L213+L278+L148+L83)/5</f>
        <v>0</v>
      </c>
      <c r="M473" s="203" t="n">
        <f aca="false">(M18+M213+M278+M148+M83)/5</f>
        <v>0</v>
      </c>
      <c r="N473" s="202" t="n">
        <f aca="false">(N18+N213+N278+N148+N83)/5</f>
        <v>0</v>
      </c>
      <c r="O473" s="203" t="n">
        <f aca="false">(O18+O213+O278+O148+O83)/5</f>
        <v>0</v>
      </c>
      <c r="P473" s="202" t="n">
        <f aca="false">(P18+P213+P278+P148+P83)/5</f>
        <v>0</v>
      </c>
      <c r="Q473" s="203" t="n">
        <f aca="false">(Q18+Q213+Q278+Q148+Q83)/5</f>
        <v>0</v>
      </c>
      <c r="R473" s="202" t="n">
        <f aca="false">(R18+R213+R278+R148+R83)/5</f>
        <v>0</v>
      </c>
      <c r="S473" s="203" t="n">
        <f aca="false">(S18+S213+S278+S148+S83)/5</f>
        <v>0</v>
      </c>
      <c r="T473" s="202" t="n">
        <f aca="false">SUM(B473,D473,F473,H473,J473,L473,N473,P473,R473,)</f>
        <v>103.6</v>
      </c>
      <c r="U473" s="203" t="n">
        <f aca="false">SUM(C473,E473,G473,I473,K473,M473,O473,Q473,S473)</f>
        <v>2</v>
      </c>
      <c r="V473" s="98"/>
      <c r="AY473" s="1"/>
      <c r="AZ473" s="1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100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</row>
    <row r="474" s="112" customFormat="true" ht="12.4" hidden="false" customHeight="false" outlineLevel="0" collapsed="false">
      <c r="A474" s="132" t="s">
        <v>96</v>
      </c>
      <c r="B474" s="202" t="n">
        <f aca="false">(B19+B214+B279+B149+B84)/5</f>
        <v>71.2</v>
      </c>
      <c r="C474" s="203" t="n">
        <f aca="false">(C19+C214+C279+C149+C84)/5</f>
        <v>1.8</v>
      </c>
      <c r="D474" s="202" t="n">
        <f aca="false">(D19+D214+D279+D149+D84)/5</f>
        <v>15.6</v>
      </c>
      <c r="E474" s="203" t="n">
        <f aca="false">(E19+E214+E279+E149+E84)/5</f>
        <v>0</v>
      </c>
      <c r="F474" s="202" t="n">
        <f aca="false">(F19+F214+F279+F149+F84)/5</f>
        <v>0.8</v>
      </c>
      <c r="G474" s="203" t="n">
        <f aca="false">(G19+G214+G279+G149+G84)/5</f>
        <v>0</v>
      </c>
      <c r="H474" s="202" t="n">
        <f aca="false">(H19+H214+H279+H149+H84)/5</f>
        <v>0</v>
      </c>
      <c r="I474" s="203" t="n">
        <f aca="false">(I19+I214+I279+I149+I84)/5</f>
        <v>0</v>
      </c>
      <c r="J474" s="202" t="n">
        <f aca="false">(J19+J214+J279+J149+J84)/5</f>
        <v>0</v>
      </c>
      <c r="K474" s="203" t="n">
        <f aca="false">(K19+K214+K279+K149+K84)/5</f>
        <v>0</v>
      </c>
      <c r="L474" s="202" t="n">
        <f aca="false">(L19+L214+L279+L149+L84)/5</f>
        <v>0</v>
      </c>
      <c r="M474" s="203" t="n">
        <f aca="false">(M19+M214+M279+M149+M84)/5</f>
        <v>0</v>
      </c>
      <c r="N474" s="202" t="n">
        <f aca="false">(N19+N214+N279+N149+N84)/5</f>
        <v>0</v>
      </c>
      <c r="O474" s="203" t="n">
        <f aca="false">(O19+O214+O279+O149+O84)/5</f>
        <v>0</v>
      </c>
      <c r="P474" s="202" t="n">
        <f aca="false">(P19+P214+P279+P149+P84)/5</f>
        <v>0</v>
      </c>
      <c r="Q474" s="203" t="n">
        <f aca="false">(Q19+Q214+Q279+Q149+Q84)/5</f>
        <v>0</v>
      </c>
      <c r="R474" s="202" t="n">
        <f aca="false">(R19+R214+R279+R149+R84)/5</f>
        <v>0</v>
      </c>
      <c r="S474" s="203" t="n">
        <f aca="false">(S19+S214+S279+S149+S84)/5</f>
        <v>0</v>
      </c>
      <c r="T474" s="202" t="n">
        <f aca="false">SUM(B474,D474,F474,H474,J474,L474,N474,P474,R474,)</f>
        <v>87.6</v>
      </c>
      <c r="U474" s="203" t="n">
        <f aca="false">SUM(C474,E474,G474,I474,K474,M474,O474,Q474,S474)</f>
        <v>1.8</v>
      </c>
      <c r="V474" s="98"/>
      <c r="AY474" s="1"/>
      <c r="AZ474" s="1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100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</row>
    <row r="475" s="112" customFormat="true" ht="12.4" hidden="false" customHeight="false" outlineLevel="0" collapsed="false">
      <c r="A475" s="132" t="s">
        <v>97</v>
      </c>
      <c r="B475" s="202" t="n">
        <f aca="false">(B20+B215+B280+B150+B85)/5</f>
        <v>65.8</v>
      </c>
      <c r="C475" s="203" t="n">
        <f aca="false">(C20+C215+C280+C150+C85)/5</f>
        <v>1.8</v>
      </c>
      <c r="D475" s="202" t="n">
        <f aca="false">(D20+D215+D280+D150+D85)/5</f>
        <v>15.8</v>
      </c>
      <c r="E475" s="203" t="n">
        <f aca="false">(E20+E215+E280+E150+E85)/5</f>
        <v>0.2</v>
      </c>
      <c r="F475" s="202" t="n">
        <f aca="false">(F20+F215+F280+F150+F85)/5</f>
        <v>1.2</v>
      </c>
      <c r="G475" s="203" t="n">
        <f aca="false">(G20+G215+G280+G150+G85)/5</f>
        <v>0</v>
      </c>
      <c r="H475" s="202" t="n">
        <f aca="false">(H20+H215+H280+H150+H85)/5</f>
        <v>0</v>
      </c>
      <c r="I475" s="203" t="n">
        <f aca="false">(I20+I215+I280+I150+I85)/5</f>
        <v>0</v>
      </c>
      <c r="J475" s="202" t="n">
        <f aca="false">(J20+J215+J280+J150+J85)/5</f>
        <v>0.4</v>
      </c>
      <c r="K475" s="203" t="n">
        <f aca="false">(K20+K215+K280+K150+K85)/5</f>
        <v>0</v>
      </c>
      <c r="L475" s="202" t="n">
        <f aca="false">(L20+L215+L280+L150+L85)/5</f>
        <v>0</v>
      </c>
      <c r="M475" s="203" t="n">
        <f aca="false">(M20+M215+M280+M150+M85)/5</f>
        <v>0</v>
      </c>
      <c r="N475" s="202" t="n">
        <f aca="false">(N20+N215+N280+N150+N85)/5</f>
        <v>0</v>
      </c>
      <c r="O475" s="203" t="n">
        <f aca="false">(O20+O215+O280+O150+O85)/5</f>
        <v>0</v>
      </c>
      <c r="P475" s="202" t="n">
        <f aca="false">(P20+P215+P280+P150+P85)/5</f>
        <v>0</v>
      </c>
      <c r="Q475" s="203" t="n">
        <f aca="false">(Q20+Q215+Q280+Q150+Q85)/5</f>
        <v>0</v>
      </c>
      <c r="R475" s="202" t="n">
        <f aca="false">(R20+R215+R280+R150+R85)/5</f>
        <v>0</v>
      </c>
      <c r="S475" s="203" t="n">
        <f aca="false">(S20+S215+S280+S150+S85)/5</f>
        <v>0</v>
      </c>
      <c r="T475" s="202" t="n">
        <f aca="false">SUM(B475,D475,F475,H475,J475,L475,N475,P475,R475,)</f>
        <v>83.2</v>
      </c>
      <c r="U475" s="203" t="n">
        <f aca="false">SUM(C475,E475,G475,I475,K475,M475,O475,Q475,S475)</f>
        <v>2</v>
      </c>
      <c r="V475" s="98"/>
      <c r="AY475" s="1"/>
      <c r="AZ475" s="1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100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</row>
    <row r="476" s="112" customFormat="true" ht="12.4" hidden="false" customHeight="false" outlineLevel="0" collapsed="false">
      <c r="A476" s="132" t="s">
        <v>98</v>
      </c>
      <c r="B476" s="202" t="n">
        <f aca="false">(B21+B216+B281+B151+B86)/5</f>
        <v>61.4</v>
      </c>
      <c r="C476" s="203" t="n">
        <f aca="false">(C21+C216+C281+C151+C86)/5</f>
        <v>0.6</v>
      </c>
      <c r="D476" s="202" t="n">
        <f aca="false">(D21+D216+D281+D151+D86)/5</f>
        <v>16.4</v>
      </c>
      <c r="E476" s="203" t="n">
        <f aca="false">(E21+E216+E281+E151+E86)/5</f>
        <v>0.6</v>
      </c>
      <c r="F476" s="202" t="n">
        <f aca="false">(F21+F216+F281+F151+F86)/5</f>
        <v>0</v>
      </c>
      <c r="G476" s="203" t="n">
        <f aca="false">(G21+G216+G281+G151+G86)/5</f>
        <v>0</v>
      </c>
      <c r="H476" s="202" t="n">
        <f aca="false">(H21+H216+H281+H151+H86)/5</f>
        <v>0</v>
      </c>
      <c r="I476" s="203" t="n">
        <f aca="false">(I21+I216+I281+I151+I86)/5</f>
        <v>0</v>
      </c>
      <c r="J476" s="202" t="n">
        <f aca="false">(J21+J216+J281+J151+J86)/5</f>
        <v>0</v>
      </c>
      <c r="K476" s="203" t="n">
        <f aca="false">(K21+K216+K281+K151+K86)/5</f>
        <v>0</v>
      </c>
      <c r="L476" s="202" t="n">
        <f aca="false">(L21+L216+L281+L151+L86)/5</f>
        <v>0</v>
      </c>
      <c r="M476" s="203" t="n">
        <f aca="false">(M21+M216+M281+M151+M86)/5</f>
        <v>0</v>
      </c>
      <c r="N476" s="202" t="n">
        <f aca="false">(N21+N216+N281+N151+N86)/5</f>
        <v>0</v>
      </c>
      <c r="O476" s="203" t="n">
        <f aca="false">(O21+O216+O281+O151+O86)/5</f>
        <v>0</v>
      </c>
      <c r="P476" s="202" t="n">
        <f aca="false">(P21+P216+P281+P151+P86)/5</f>
        <v>0</v>
      </c>
      <c r="Q476" s="203" t="n">
        <f aca="false">(Q21+Q216+Q281+Q151+Q86)/5</f>
        <v>0</v>
      </c>
      <c r="R476" s="202" t="n">
        <f aca="false">(R21+R216+R281+R151+R86)/5</f>
        <v>0</v>
      </c>
      <c r="S476" s="203" t="n">
        <f aca="false">(S21+S216+S281+S151+S86)/5</f>
        <v>0</v>
      </c>
      <c r="T476" s="202" t="n">
        <f aca="false">SUM(B476,D476,F476,H476,J476,L476,N476,P476,R476,)</f>
        <v>77.8</v>
      </c>
      <c r="U476" s="203" t="n">
        <f aca="false">SUM(C476,E476,G476,I476,K476,M476,O476,Q476,S476)</f>
        <v>1.2</v>
      </c>
      <c r="V476" s="98"/>
      <c r="AY476" s="1"/>
      <c r="AZ476" s="1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100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</row>
    <row r="477" s="112" customFormat="true" ht="12.4" hidden="false" customHeight="false" outlineLevel="0" collapsed="false">
      <c r="A477" s="132" t="s">
        <v>99</v>
      </c>
      <c r="B477" s="202" t="n">
        <f aca="false">(B22+B217+B282+B152+B87)/5</f>
        <v>72.6</v>
      </c>
      <c r="C477" s="203" t="n">
        <f aca="false">(C22+C217+C282+C152+C87)/5</f>
        <v>1.6</v>
      </c>
      <c r="D477" s="202" t="n">
        <f aca="false">(D22+D217+D282+D152+D87)/5</f>
        <v>14</v>
      </c>
      <c r="E477" s="203" t="n">
        <f aca="false">(E22+E217+E282+E152+E87)/5</f>
        <v>0</v>
      </c>
      <c r="F477" s="202" t="n">
        <f aca="false">(F22+F217+F282+F152+F87)/5</f>
        <v>0.2</v>
      </c>
      <c r="G477" s="203" t="n">
        <f aca="false">(G22+G217+G282+G152+G87)/5</f>
        <v>0</v>
      </c>
      <c r="H477" s="202" t="n">
        <f aca="false">(H22+H217+H282+H152+H87)/5</f>
        <v>0</v>
      </c>
      <c r="I477" s="203" t="n">
        <f aca="false">(I22+I217+I282+I152+I87)/5</f>
        <v>0</v>
      </c>
      <c r="J477" s="202" t="n">
        <f aca="false">(J22+J217+J282+J152+J87)/5</f>
        <v>0</v>
      </c>
      <c r="K477" s="203" t="n">
        <f aca="false">(K22+K217+K282+K152+K87)/5</f>
        <v>0</v>
      </c>
      <c r="L477" s="202" t="n">
        <f aca="false">(L22+L217+L282+L152+L87)/5</f>
        <v>0</v>
      </c>
      <c r="M477" s="203" t="n">
        <f aca="false">(M22+M217+M282+M152+M87)/5</f>
        <v>0</v>
      </c>
      <c r="N477" s="202" t="n">
        <f aca="false">(N22+N217+N282+N152+N87)/5</f>
        <v>0</v>
      </c>
      <c r="O477" s="203" t="n">
        <f aca="false">(O22+O217+O282+O152+O87)/5</f>
        <v>0</v>
      </c>
      <c r="P477" s="202" t="n">
        <f aca="false">(P22+P217+P282+P152+P87)/5</f>
        <v>0</v>
      </c>
      <c r="Q477" s="203" t="n">
        <f aca="false">(Q22+Q217+Q282+Q152+Q87)/5</f>
        <v>0</v>
      </c>
      <c r="R477" s="202" t="n">
        <f aca="false">(R22+R217+R282+R152+R87)/5</f>
        <v>0</v>
      </c>
      <c r="S477" s="203" t="n">
        <f aca="false">(S22+S217+S282+S152+S87)/5</f>
        <v>0</v>
      </c>
      <c r="T477" s="202" t="n">
        <f aca="false">SUM(B477,D477,F477,H477,J477,L477,N477,P477,R477,)</f>
        <v>86.8</v>
      </c>
      <c r="U477" s="203" t="n">
        <f aca="false">SUM(C477,E477,G477,I477,K477,M477,O477,Q477,S477)</f>
        <v>1.6</v>
      </c>
      <c r="V477" s="98"/>
      <c r="AY477" s="1"/>
      <c r="AZ477" s="1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100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</row>
    <row r="478" s="112" customFormat="true" ht="12.4" hidden="false" customHeight="false" outlineLevel="0" collapsed="false">
      <c r="A478" s="132" t="s">
        <v>100</v>
      </c>
      <c r="B478" s="202" t="n">
        <f aca="false">(B23+B218+B283+B153+B88)/5</f>
        <v>78.2</v>
      </c>
      <c r="C478" s="203" t="n">
        <f aca="false">(C23+C218+C283+C153+C88)/5</f>
        <v>1</v>
      </c>
      <c r="D478" s="202" t="n">
        <f aca="false">(D23+D218+D283+D153+D88)/5</f>
        <v>13.4</v>
      </c>
      <c r="E478" s="203" t="n">
        <f aca="false">(E23+E218+E283+E153+E88)/5</f>
        <v>0</v>
      </c>
      <c r="F478" s="202" t="n">
        <f aca="false">(F23+F218+F283+F153+F88)/5</f>
        <v>0.6</v>
      </c>
      <c r="G478" s="203" t="n">
        <f aca="false">(G23+G218+G283+G153+G88)/5</f>
        <v>0</v>
      </c>
      <c r="H478" s="202" t="n">
        <f aca="false">(H23+H218+H283+H153+H88)/5</f>
        <v>0</v>
      </c>
      <c r="I478" s="203" t="n">
        <f aca="false">(I23+I218+I283+I153+I88)/5</f>
        <v>0</v>
      </c>
      <c r="J478" s="202" t="n">
        <f aca="false">(J23+J218+J283+J153+J88)/5</f>
        <v>0</v>
      </c>
      <c r="K478" s="203" t="n">
        <f aca="false">(K23+K218+K283+K153+K88)/5</f>
        <v>0</v>
      </c>
      <c r="L478" s="202" t="n">
        <f aca="false">(L23+L218+L283+L153+L88)/5</f>
        <v>0</v>
      </c>
      <c r="M478" s="203" t="n">
        <f aca="false">(M23+M218+M283+M153+M88)/5</f>
        <v>0</v>
      </c>
      <c r="N478" s="202" t="n">
        <f aca="false">(N23+N218+N283+N153+N88)/5</f>
        <v>0</v>
      </c>
      <c r="O478" s="203" t="n">
        <f aca="false">(O23+O218+O283+O153+O88)/5</f>
        <v>0</v>
      </c>
      <c r="P478" s="202" t="n">
        <f aca="false">(P23+P218+P283+P153+P88)/5</f>
        <v>0</v>
      </c>
      <c r="Q478" s="203" t="n">
        <f aca="false">(Q23+Q218+Q283+Q153+Q88)/5</f>
        <v>0</v>
      </c>
      <c r="R478" s="202" t="n">
        <f aca="false">(R23+R218+R283+R153+R88)/5</f>
        <v>0</v>
      </c>
      <c r="S478" s="203" t="n">
        <f aca="false">(S23+S218+S283+S153+S88)/5</f>
        <v>0</v>
      </c>
      <c r="T478" s="202" t="n">
        <f aca="false">SUM(B478,D478,F478,H478,J478,L478,N478,P478,R478,)</f>
        <v>92.2</v>
      </c>
      <c r="U478" s="203" t="n">
        <f aca="false">SUM(C478,E478,G478,I478,K478,M478,O478,Q478,S478)</f>
        <v>1</v>
      </c>
      <c r="V478" s="98"/>
      <c r="AY478" s="1"/>
      <c r="AZ478" s="1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100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</row>
    <row r="479" s="112" customFormat="true" ht="12.4" hidden="false" customHeight="false" outlineLevel="0" collapsed="false">
      <c r="A479" s="132" t="s">
        <v>101</v>
      </c>
      <c r="B479" s="202" t="n">
        <f aca="false">(B24+B219+B284+B154+B89)/5</f>
        <v>93.8</v>
      </c>
      <c r="C479" s="203" t="n">
        <f aca="false">(C24+C219+C284+C154+C89)/5</f>
        <v>1.6</v>
      </c>
      <c r="D479" s="202" t="n">
        <f aca="false">(D24+D219+D284+D154+D89)/5</f>
        <v>14.4</v>
      </c>
      <c r="E479" s="203" t="n">
        <f aca="false">(E24+E219+E284+E154+E89)/5</f>
        <v>0</v>
      </c>
      <c r="F479" s="202" t="n">
        <f aca="false">(F24+F219+F284+F154+F89)/5</f>
        <v>0.2</v>
      </c>
      <c r="G479" s="203" t="n">
        <f aca="false">(G24+G219+G284+G154+G89)/5</f>
        <v>0</v>
      </c>
      <c r="H479" s="202" t="n">
        <f aca="false">(H24+H219+H284+H154+H89)/5</f>
        <v>0</v>
      </c>
      <c r="I479" s="203" t="n">
        <f aca="false">(I24+I219+I284+I154+I89)/5</f>
        <v>0</v>
      </c>
      <c r="J479" s="202" t="n">
        <f aca="false">(J24+J219+J284+J154+J89)/5</f>
        <v>0</v>
      </c>
      <c r="K479" s="203" t="n">
        <f aca="false">(K24+K219+K284+K154+K89)/5</f>
        <v>0</v>
      </c>
      <c r="L479" s="202" t="n">
        <f aca="false">(L24+L219+L284+L154+L89)/5</f>
        <v>0</v>
      </c>
      <c r="M479" s="203" t="n">
        <f aca="false">(M24+M219+M284+M154+M89)/5</f>
        <v>0</v>
      </c>
      <c r="N479" s="202" t="n">
        <f aca="false">(N24+N219+N284+N154+N89)/5</f>
        <v>0</v>
      </c>
      <c r="O479" s="203" t="n">
        <f aca="false">(O24+O219+O284+O154+O89)/5</f>
        <v>0</v>
      </c>
      <c r="P479" s="202" t="n">
        <f aca="false">(P24+P219+P284+P154+P89)/5</f>
        <v>0</v>
      </c>
      <c r="Q479" s="203" t="n">
        <f aca="false">(Q24+Q219+Q284+Q154+Q89)/5</f>
        <v>0</v>
      </c>
      <c r="R479" s="202" t="n">
        <f aca="false">(R24+R219+R284+R154+R89)/5</f>
        <v>0</v>
      </c>
      <c r="S479" s="203" t="n">
        <f aca="false">(S24+S219+S284+S154+S89)/5</f>
        <v>0</v>
      </c>
      <c r="T479" s="202" t="n">
        <f aca="false">SUM(B479,D479,F479,H479,J479,L479,N479,P479,R479,)</f>
        <v>108.4</v>
      </c>
      <c r="U479" s="203" t="n">
        <f aca="false">SUM(C479,E479,G479,I479,K479,M479,O479,Q479,S479)</f>
        <v>1.6</v>
      </c>
      <c r="V479" s="98"/>
      <c r="AY479" s="1"/>
      <c r="AZ479" s="1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100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</row>
    <row r="480" s="112" customFormat="true" ht="12.4" hidden="false" customHeight="false" outlineLevel="0" collapsed="false">
      <c r="A480" s="132" t="s">
        <v>102</v>
      </c>
      <c r="B480" s="202" t="n">
        <f aca="false">(B25+B220+B285+B155+B90)/5</f>
        <v>91.8</v>
      </c>
      <c r="C480" s="203" t="n">
        <f aca="false">(C25+C220+C285+C155+C90)/5</f>
        <v>1.2</v>
      </c>
      <c r="D480" s="202" t="n">
        <f aca="false">(D25+D220+D285+D155+D90)/5</f>
        <v>12.2</v>
      </c>
      <c r="E480" s="203" t="n">
        <f aca="false">(E25+E220+E285+E155+E90)/5</f>
        <v>0</v>
      </c>
      <c r="F480" s="202" t="n">
        <f aca="false">(F25+F220+F285+F155+F90)/5</f>
        <v>0.6</v>
      </c>
      <c r="G480" s="203" t="n">
        <f aca="false">(G25+G220+G285+G155+G90)/5</f>
        <v>0</v>
      </c>
      <c r="H480" s="202" t="n">
        <f aca="false">(H25+H220+H285+H155+H90)/5</f>
        <v>0</v>
      </c>
      <c r="I480" s="203" t="n">
        <f aca="false">(I25+I220+I285+I155+I90)/5</f>
        <v>0</v>
      </c>
      <c r="J480" s="202" t="n">
        <f aca="false">(J25+J220+J285+J155+J90)/5</f>
        <v>0</v>
      </c>
      <c r="K480" s="203" t="n">
        <f aca="false">(K25+K220+K285+K155+K90)/5</f>
        <v>0</v>
      </c>
      <c r="L480" s="202" t="n">
        <f aca="false">(L25+L220+L285+L155+L90)/5</f>
        <v>0</v>
      </c>
      <c r="M480" s="203" t="n">
        <f aca="false">(M25+M220+M285+M155+M90)/5</f>
        <v>0</v>
      </c>
      <c r="N480" s="202" t="n">
        <f aca="false">(N25+N220+N285+N155+N90)/5</f>
        <v>0</v>
      </c>
      <c r="O480" s="203" t="n">
        <f aca="false">(O25+O220+O285+O155+O90)/5</f>
        <v>0</v>
      </c>
      <c r="P480" s="202" t="n">
        <f aca="false">(P25+P220+P285+P155+P90)/5</f>
        <v>0</v>
      </c>
      <c r="Q480" s="203" t="n">
        <f aca="false">(Q25+Q220+Q285+Q155+Q90)/5</f>
        <v>0</v>
      </c>
      <c r="R480" s="202" t="n">
        <f aca="false">(R25+R220+R285+R155+R90)/5</f>
        <v>0</v>
      </c>
      <c r="S480" s="203" t="n">
        <f aca="false">(S25+S220+S285+S155+S90)/5</f>
        <v>0</v>
      </c>
      <c r="T480" s="202" t="n">
        <f aca="false">SUM(B480,D480,F480,H480,J480,L480,N480,P480,R480,)</f>
        <v>104.6</v>
      </c>
      <c r="U480" s="203" t="n">
        <f aca="false">SUM(C480,E480,G480,I480,K480,M480,O480,Q480,S480)</f>
        <v>1.2</v>
      </c>
      <c r="V480" s="98"/>
      <c r="AY480" s="1"/>
      <c r="AZ480" s="1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100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</row>
    <row r="481" s="112" customFormat="true" ht="12.4" hidden="false" customHeight="false" outlineLevel="0" collapsed="false">
      <c r="A481" s="132" t="s">
        <v>103</v>
      </c>
      <c r="B481" s="202" t="n">
        <f aca="false">(B26+B221+B286+B156+B91)/5</f>
        <v>86.8</v>
      </c>
      <c r="C481" s="203" t="n">
        <f aca="false">(C26+C221+C286+C156+C91)/5</f>
        <v>1.2</v>
      </c>
      <c r="D481" s="202" t="n">
        <f aca="false">(D26+D221+D286+D156+D91)/5</f>
        <v>11.8</v>
      </c>
      <c r="E481" s="203" t="n">
        <f aca="false">(E26+E221+E286+E156+E91)/5</f>
        <v>0</v>
      </c>
      <c r="F481" s="202" t="n">
        <f aca="false">(F26+F221+F286+F156+F91)/5</f>
        <v>0.2</v>
      </c>
      <c r="G481" s="203" t="n">
        <f aca="false">(G26+G221+G286+G156+G91)/5</f>
        <v>0</v>
      </c>
      <c r="H481" s="202" t="n">
        <f aca="false">(H26+H221+H286+H156+H91)/5</f>
        <v>0</v>
      </c>
      <c r="I481" s="203" t="n">
        <f aca="false">(I26+I221+I286+I156+I91)/5</f>
        <v>0</v>
      </c>
      <c r="J481" s="202" t="n">
        <f aca="false">(J26+J221+J286+J156+J91)/5</f>
        <v>0</v>
      </c>
      <c r="K481" s="203" t="n">
        <f aca="false">(K26+K221+K286+K156+K91)/5</f>
        <v>0</v>
      </c>
      <c r="L481" s="202" t="n">
        <f aca="false">(L26+L221+L286+L156+L91)/5</f>
        <v>0</v>
      </c>
      <c r="M481" s="203" t="n">
        <f aca="false">(M26+M221+M286+M156+M91)/5</f>
        <v>0</v>
      </c>
      <c r="N481" s="202" t="n">
        <f aca="false">(N26+N221+N286+N156+N91)/5</f>
        <v>0</v>
      </c>
      <c r="O481" s="203" t="n">
        <f aca="false">(O26+O221+O286+O156+O91)/5</f>
        <v>0</v>
      </c>
      <c r="P481" s="202" t="n">
        <f aca="false">(P26+P221+P286+P156+P91)/5</f>
        <v>0</v>
      </c>
      <c r="Q481" s="203" t="n">
        <f aca="false">(Q26+Q221+Q286+Q156+Q91)/5</f>
        <v>0</v>
      </c>
      <c r="R481" s="202" t="n">
        <f aca="false">(R26+R221+R286+R156+R91)/5</f>
        <v>0</v>
      </c>
      <c r="S481" s="203" t="n">
        <f aca="false">(S26+S221+S286+S156+S91)/5</f>
        <v>0</v>
      </c>
      <c r="T481" s="202" t="n">
        <f aca="false">SUM(B481,D481,F481,H481,J481,L481,N481,P481,R481,)</f>
        <v>98.8</v>
      </c>
      <c r="U481" s="203" t="n">
        <f aca="false">SUM(C481,E481,G481,I481,K481,M481,O481,Q481,S481)</f>
        <v>1.2</v>
      </c>
      <c r="V481" s="98"/>
      <c r="AY481" s="1"/>
      <c r="AZ481" s="1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100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</row>
    <row r="482" s="112" customFormat="true" ht="12.4" hidden="false" customHeight="false" outlineLevel="0" collapsed="false">
      <c r="A482" s="132" t="s">
        <v>104</v>
      </c>
      <c r="B482" s="202" t="n">
        <f aca="false">(B27+B222+B287+B157+B92)/5</f>
        <v>41.8</v>
      </c>
      <c r="C482" s="203" t="n">
        <f aca="false">(C27+C222+C287+C157+C92)/5</f>
        <v>0.2</v>
      </c>
      <c r="D482" s="202" t="n">
        <f aca="false">(D27+D222+D287+D157+D92)/5</f>
        <v>7.6</v>
      </c>
      <c r="E482" s="203" t="n">
        <f aca="false">(E27+E222+E287+E157+E92)/5</f>
        <v>0.2</v>
      </c>
      <c r="F482" s="202" t="n">
        <f aca="false">(F27+F222+F287+F157+F92)/5</f>
        <v>0.2</v>
      </c>
      <c r="G482" s="203" t="n">
        <f aca="false">(G27+G222+G287+G157+G92)/5</f>
        <v>0</v>
      </c>
      <c r="H482" s="202" t="n">
        <f aca="false">(H27+H222+H287+H157+H92)/5</f>
        <v>0</v>
      </c>
      <c r="I482" s="203" t="n">
        <f aca="false">(I27+I222+I287+I157+I92)/5</f>
        <v>0</v>
      </c>
      <c r="J482" s="202" t="n">
        <f aca="false">(J27+J222+J287+J157+J92)/5</f>
        <v>0</v>
      </c>
      <c r="K482" s="203" t="n">
        <f aca="false">(K27+K222+K287+K157+K92)/5</f>
        <v>0</v>
      </c>
      <c r="L482" s="202" t="n">
        <f aca="false">(L27+L222+L287+L157+L92)/5</f>
        <v>0</v>
      </c>
      <c r="M482" s="203" t="n">
        <f aca="false">(M27+M222+M287+M157+M92)/5</f>
        <v>0</v>
      </c>
      <c r="N482" s="202" t="n">
        <f aca="false">(N27+N222+N287+N157+N92)/5</f>
        <v>0</v>
      </c>
      <c r="O482" s="203" t="n">
        <f aca="false">(O27+O222+O287+O157+O92)/5</f>
        <v>0</v>
      </c>
      <c r="P482" s="202" t="n">
        <f aca="false">(P27+P222+P287+P157+P92)/5</f>
        <v>0</v>
      </c>
      <c r="Q482" s="203" t="n">
        <f aca="false">(Q27+Q222+Q287+Q157+Q92)/5</f>
        <v>0</v>
      </c>
      <c r="R482" s="202" t="n">
        <f aca="false">(R27+R222+R287+R157+R92)/5</f>
        <v>0</v>
      </c>
      <c r="S482" s="203" t="n">
        <f aca="false">(S27+S222+S287+S157+S92)/5</f>
        <v>0</v>
      </c>
      <c r="T482" s="202" t="n">
        <f aca="false">SUM(B482,D482,F482,H482,J482,L482,N482,P482,R482,)</f>
        <v>49.6</v>
      </c>
      <c r="U482" s="203" t="n">
        <f aca="false">SUM(C482,E482,G482,I482,K482,M482,O482,Q482,S482)</f>
        <v>0.4</v>
      </c>
      <c r="V482" s="98"/>
      <c r="AY482" s="1"/>
      <c r="AZ482" s="1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100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</row>
    <row r="483" s="112" customFormat="true" ht="12.4" hidden="false" customHeight="false" outlineLevel="0" collapsed="false">
      <c r="A483" s="132" t="s">
        <v>106</v>
      </c>
      <c r="B483" s="202" t="n">
        <f aca="false">(B28+B223+B288+B158+B93)/5</f>
        <v>21</v>
      </c>
      <c r="C483" s="203" t="n">
        <f aca="false">(C28+C223+C288+C158+C93)/5</f>
        <v>0.2</v>
      </c>
      <c r="D483" s="202" t="n">
        <f aca="false">(D28+D223+D288+D158+D93)/5</f>
        <v>8</v>
      </c>
      <c r="E483" s="203" t="n">
        <f aca="false">(E28+E223+E288+E158+E93)/5</f>
        <v>0.4</v>
      </c>
      <c r="F483" s="202" t="n">
        <f aca="false">(F28+F223+F288+F158+F93)/5</f>
        <v>1</v>
      </c>
      <c r="G483" s="203" t="n">
        <f aca="false">(G28+G223+G288+G158+G93)/5</f>
        <v>0.2</v>
      </c>
      <c r="H483" s="202" t="n">
        <f aca="false">(H28+H223+H288+H158+H93)/5</f>
        <v>0</v>
      </c>
      <c r="I483" s="203" t="n">
        <f aca="false">(I28+I223+I288+I158+I93)/5</f>
        <v>0</v>
      </c>
      <c r="J483" s="202" t="n">
        <f aca="false">(J28+J223+J288+J158+J93)/5</f>
        <v>0</v>
      </c>
      <c r="K483" s="203" t="n">
        <f aca="false">(K28+K223+K288+K158+K93)/5</f>
        <v>0</v>
      </c>
      <c r="L483" s="202" t="n">
        <f aca="false">(L28+L223+L288+L158+L93)/5</f>
        <v>0</v>
      </c>
      <c r="M483" s="203" t="n">
        <f aca="false">(M28+M223+M288+M158+M93)/5</f>
        <v>0</v>
      </c>
      <c r="N483" s="202" t="n">
        <f aca="false">(N28+N223+N288+N158+N93)/5</f>
        <v>0</v>
      </c>
      <c r="O483" s="203" t="n">
        <f aca="false">(O28+O223+O288+O158+O93)/5</f>
        <v>0</v>
      </c>
      <c r="P483" s="202" t="n">
        <f aca="false">(P28+P223+P288+P158+P93)/5</f>
        <v>0</v>
      </c>
      <c r="Q483" s="203" t="n">
        <f aca="false">(Q28+Q223+Q288+Q158+Q93)/5</f>
        <v>0</v>
      </c>
      <c r="R483" s="202" t="n">
        <f aca="false">(R28+R223+R288+R158+R93)/5</f>
        <v>0</v>
      </c>
      <c r="S483" s="203" t="n">
        <f aca="false">(S28+S223+S288+S158+S93)/5</f>
        <v>0</v>
      </c>
      <c r="T483" s="202" t="n">
        <f aca="false">SUM(B483,D483,F483,H483,J483,L483,N483,P483,R483,)</f>
        <v>30</v>
      </c>
      <c r="U483" s="203" t="n">
        <f aca="false">SUM(C483,E483,G483,I483,K483,M483,O483,Q483,S483)</f>
        <v>0.8</v>
      </c>
      <c r="V483" s="98"/>
      <c r="AY483" s="1"/>
      <c r="AZ483" s="1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100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</row>
    <row r="484" s="112" customFormat="true" ht="12.4" hidden="false" customHeight="false" outlineLevel="0" collapsed="false">
      <c r="A484" s="132" t="s">
        <v>107</v>
      </c>
      <c r="B484" s="202" t="n">
        <f aca="false">(B29+B224+B289+B159+B94)/5</f>
        <v>9.6</v>
      </c>
      <c r="C484" s="203" t="n">
        <f aca="false">(C29+C224+C289+C159+C94)/5</f>
        <v>0</v>
      </c>
      <c r="D484" s="202" t="n">
        <f aca="false">(D29+D224+D289+D159+D94)/5</f>
        <v>4.2</v>
      </c>
      <c r="E484" s="203" t="n">
        <f aca="false">(E29+E224+E289+E159+E94)/5</f>
        <v>0.2</v>
      </c>
      <c r="F484" s="202" t="n">
        <f aca="false">(F29+F224+F289+F159+F94)/5</f>
        <v>0</v>
      </c>
      <c r="G484" s="203" t="n">
        <f aca="false">(G29+G224+G289+G159+G94)/5</f>
        <v>0</v>
      </c>
      <c r="H484" s="202" t="n">
        <f aca="false">(H29+H224+H289+H159+H94)/5</f>
        <v>0</v>
      </c>
      <c r="I484" s="203" t="n">
        <f aca="false">(I29+I224+I289+I159+I94)/5</f>
        <v>0</v>
      </c>
      <c r="J484" s="202" t="n">
        <f aca="false">(J29+J224+J289+J159+J94)/5</f>
        <v>0</v>
      </c>
      <c r="K484" s="203" t="n">
        <f aca="false">(K29+K224+K289+K159+K94)/5</f>
        <v>0</v>
      </c>
      <c r="L484" s="202" t="n">
        <f aca="false">(L29+L224+L289+L159+L94)/5</f>
        <v>0</v>
      </c>
      <c r="M484" s="203" t="n">
        <f aca="false">(M29+M224+M289+M159+M94)/5</f>
        <v>0</v>
      </c>
      <c r="N484" s="202" t="n">
        <f aca="false">(N29+N224+N289+N159+N94)/5</f>
        <v>0</v>
      </c>
      <c r="O484" s="203" t="n">
        <f aca="false">(O29+O224+O289+O159+O94)/5</f>
        <v>0</v>
      </c>
      <c r="P484" s="202" t="n">
        <f aca="false">(P29+P224+P289+P159+P94)/5</f>
        <v>0</v>
      </c>
      <c r="Q484" s="203" t="n">
        <f aca="false">(Q29+Q224+Q289+Q159+Q94)/5</f>
        <v>0</v>
      </c>
      <c r="R484" s="202" t="n">
        <f aca="false">(R29+R224+R289+R159+R94)/5</f>
        <v>0</v>
      </c>
      <c r="S484" s="203" t="n">
        <f aca="false">(S29+S224+S289+S159+S94)/5</f>
        <v>0</v>
      </c>
      <c r="T484" s="202" t="n">
        <f aca="false">SUM(B484,D484,F484,H484,J484,L484,N484,P484,R484,)</f>
        <v>13.8</v>
      </c>
      <c r="U484" s="203" t="n">
        <f aca="false">SUM(C484,E484,G484,I484,K484,M484,O484,Q484,S484)</f>
        <v>0.2</v>
      </c>
      <c r="V484" s="98"/>
      <c r="AY484" s="1"/>
      <c r="AZ484" s="1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100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</row>
    <row r="485" s="112" customFormat="true" ht="12.4" hidden="false" customHeight="false" outlineLevel="0" collapsed="false">
      <c r="A485" s="132" t="s">
        <v>108</v>
      </c>
      <c r="B485" s="202" t="n">
        <f aca="false">(B30+B225+B290+B160+B95)/5</f>
        <v>6.8</v>
      </c>
      <c r="C485" s="203" t="n">
        <f aca="false">(C30+C225+C290+C160+C95)/5</f>
        <v>0</v>
      </c>
      <c r="D485" s="202" t="n">
        <f aca="false">(D30+D225+D290+D160+D95)/5</f>
        <v>4.6</v>
      </c>
      <c r="E485" s="203" t="n">
        <f aca="false">(E30+E225+E290+E160+E95)/5</f>
        <v>0</v>
      </c>
      <c r="F485" s="202" t="n">
        <f aca="false">(F30+F225+F290+F160+F95)/5</f>
        <v>0.4</v>
      </c>
      <c r="G485" s="203" t="n">
        <f aca="false">(G30+G225+G290+G160+G95)/5</f>
        <v>0</v>
      </c>
      <c r="H485" s="202" t="n">
        <f aca="false">(H30+H225+H290+H160+H95)/5</f>
        <v>0</v>
      </c>
      <c r="I485" s="203" t="n">
        <f aca="false">(I30+I225+I290+I160+I95)/5</f>
        <v>0</v>
      </c>
      <c r="J485" s="202" t="n">
        <f aca="false">(J30+J225+J290+J160+J95)/5</f>
        <v>0</v>
      </c>
      <c r="K485" s="203" t="n">
        <f aca="false">(K30+K225+K290+K160+K95)/5</f>
        <v>0</v>
      </c>
      <c r="L485" s="202" t="n">
        <f aca="false">(L30+L225+L290+L160+L95)/5</f>
        <v>0</v>
      </c>
      <c r="M485" s="203" t="n">
        <f aca="false">(M30+M225+M290+M160+M95)/5</f>
        <v>0</v>
      </c>
      <c r="N485" s="202" t="n">
        <f aca="false">(N30+N225+N290+N160+N95)/5</f>
        <v>0</v>
      </c>
      <c r="O485" s="203" t="n">
        <f aca="false">(O30+O225+O290+O160+O95)/5</f>
        <v>0</v>
      </c>
      <c r="P485" s="202" t="n">
        <f aca="false">(P30+P225+P290+P160+P95)/5</f>
        <v>0</v>
      </c>
      <c r="Q485" s="203" t="n">
        <f aca="false">(Q30+Q225+Q290+Q160+Q95)/5</f>
        <v>0</v>
      </c>
      <c r="R485" s="202" t="n">
        <f aca="false">(R30+R225+R290+R160+R95)/5</f>
        <v>0</v>
      </c>
      <c r="S485" s="203" t="n">
        <f aca="false">(S30+S225+S290+S160+S95)/5</f>
        <v>0</v>
      </c>
      <c r="T485" s="202" t="n">
        <f aca="false">SUM(B485,D485,F485,H485,J485,L485,N485,P485,R485,)</f>
        <v>11.8</v>
      </c>
      <c r="U485" s="203" t="n">
        <f aca="false">SUM(C485,E485,G485,I485,K485,M485,O485,Q485,S485)</f>
        <v>0</v>
      </c>
      <c r="V485" s="98"/>
      <c r="AY485" s="1"/>
      <c r="AZ485" s="1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100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</row>
    <row r="486" s="112" customFormat="true" ht="12.75" hidden="false" customHeight="false" outlineLevel="0" collapsed="false">
      <c r="A486" s="128" t="s">
        <v>109</v>
      </c>
      <c r="B486" s="202" t="n">
        <f aca="false">(B31+B226+B291+B161+B96)/5</f>
        <v>4.4</v>
      </c>
      <c r="C486" s="203" t="n">
        <f aca="false">(C31+C226+C291+C161+C96)/5</f>
        <v>0</v>
      </c>
      <c r="D486" s="202" t="n">
        <f aca="false">(D31+D226+D291+D161+D96)/5</f>
        <v>1</v>
      </c>
      <c r="E486" s="203" t="n">
        <f aca="false">(E31+E226+E291+E161+E96)/5</f>
        <v>0</v>
      </c>
      <c r="F486" s="202" t="n">
        <f aca="false">(F31+F226+F291+F161+F96)/5</f>
        <v>0.4</v>
      </c>
      <c r="G486" s="203" t="n">
        <f aca="false">(G31+G226+G291+G161+G96)/5</f>
        <v>0</v>
      </c>
      <c r="H486" s="202" t="n">
        <f aca="false">(H31+H226+H291+H161+H96)/5</f>
        <v>0</v>
      </c>
      <c r="I486" s="203" t="n">
        <f aca="false">(I31+I226+I291+I161+I96)/5</f>
        <v>0</v>
      </c>
      <c r="J486" s="202" t="n">
        <f aca="false">(J31+J226+J291+J161+J96)/5</f>
        <v>0</v>
      </c>
      <c r="K486" s="203" t="n">
        <f aca="false">(K31+K226+K291+K161+K96)/5</f>
        <v>0</v>
      </c>
      <c r="L486" s="202" t="n">
        <f aca="false">(L31+L226+L291+L161+L96)/5</f>
        <v>0</v>
      </c>
      <c r="M486" s="203" t="n">
        <f aca="false">(M31+M226+M291+M161+M96)/5</f>
        <v>0</v>
      </c>
      <c r="N486" s="202" t="n">
        <f aca="false">(N31+N226+N291+N161+N96)/5</f>
        <v>0</v>
      </c>
      <c r="O486" s="203" t="n">
        <f aca="false">(O31+O226+O291+O161+O96)/5</f>
        <v>0</v>
      </c>
      <c r="P486" s="202" t="n">
        <f aca="false">(P31+P226+P291+P161+P96)/5</f>
        <v>0</v>
      </c>
      <c r="Q486" s="203" t="n">
        <f aca="false">(Q31+Q226+Q291+Q161+Q96)/5</f>
        <v>0</v>
      </c>
      <c r="R486" s="202" t="n">
        <f aca="false">(R31+R226+R291+R161+R96)/5</f>
        <v>0</v>
      </c>
      <c r="S486" s="203" t="n">
        <f aca="false">(S31+S226+S291+S161+S96)/5</f>
        <v>0</v>
      </c>
      <c r="T486" s="202" t="n">
        <f aca="false">SUM(B486,D486,F486,H486,J486,L486,N486,P486,R486,)</f>
        <v>5.8</v>
      </c>
      <c r="U486" s="203" t="n">
        <f aca="false">SUM(C486,E486,G486,I486,K486,M486,O486,Q486,S486)</f>
        <v>0</v>
      </c>
      <c r="V486" s="98"/>
      <c r="AY486" s="1"/>
      <c r="AZ486" s="1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100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</row>
    <row r="487" s="112" customFormat="true" ht="13.15" hidden="false" customHeight="false" outlineLevel="0" collapsed="false">
      <c r="A487" s="133" t="s">
        <v>110</v>
      </c>
      <c r="B487" s="142" t="n">
        <f aca="false">SUM(B463:B486)</f>
        <v>1285.8</v>
      </c>
      <c r="C487" s="143" t="n">
        <f aca="false">SUM(C463:C486)</f>
        <v>25.4</v>
      </c>
      <c r="D487" s="142" t="n">
        <f aca="false">SUM(D463:D486)</f>
        <v>243.4</v>
      </c>
      <c r="E487" s="143" t="n">
        <f aca="false">SUM(E463:E486)</f>
        <v>2.6</v>
      </c>
      <c r="F487" s="142" t="n">
        <f aca="false">SUM(F463:F486)</f>
        <v>9.8</v>
      </c>
      <c r="G487" s="143" t="n">
        <f aca="false">SUM(G463:G486)</f>
        <v>0.2</v>
      </c>
      <c r="H487" s="142" t="n">
        <f aca="false">SUM(H463:H486)</f>
        <v>0</v>
      </c>
      <c r="I487" s="143" t="n">
        <f aca="false">SUM(I463:I486)</f>
        <v>0</v>
      </c>
      <c r="J487" s="142" t="n">
        <f aca="false">SUM(J463:J486)</f>
        <v>0.4</v>
      </c>
      <c r="K487" s="143" t="n">
        <f aca="false">SUM(K463:K486)</f>
        <v>0</v>
      </c>
      <c r="L487" s="142" t="n">
        <f aca="false">SUM(L463:L486)</f>
        <v>0</v>
      </c>
      <c r="M487" s="143" t="n">
        <f aca="false">SUM(M463:M486)</f>
        <v>0</v>
      </c>
      <c r="N487" s="142" t="n">
        <f aca="false">SUM(N463:N486)</f>
        <v>0</v>
      </c>
      <c r="O487" s="143" t="n">
        <f aca="false">SUM(O463:O486)</f>
        <v>0</v>
      </c>
      <c r="P487" s="142" t="n">
        <f aca="false">SUM(P463:P486)</f>
        <v>0</v>
      </c>
      <c r="Q487" s="143" t="n">
        <f aca="false">SUM(Q463:Q486)</f>
        <v>0</v>
      </c>
      <c r="R487" s="142" t="n">
        <f aca="false">SUM(R463:R486)</f>
        <v>0</v>
      </c>
      <c r="S487" s="143" t="n">
        <f aca="false">SUM(S463:S486)</f>
        <v>0</v>
      </c>
      <c r="T487" s="142" t="n">
        <f aca="false">SUM(T463:T486)</f>
        <v>1539.4</v>
      </c>
      <c r="U487" s="143" t="n">
        <f aca="false">SUM(U463:U486)</f>
        <v>28.2</v>
      </c>
      <c r="V487" s="98"/>
      <c r="AY487" s="1"/>
      <c r="AZ487" s="1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100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</row>
    <row r="488" s="112" customFormat="true" ht="12.75" hidden="false" customHeight="false" outlineLevel="0" collapsed="false">
      <c r="A488" s="132" t="s">
        <v>41</v>
      </c>
      <c r="B488" s="145" t="n">
        <f aca="false">B487/T487</f>
        <v>0.835260491100429</v>
      </c>
      <c r="C488" s="146" t="n">
        <f aca="false">C487/T487</f>
        <v>0.0164999350396258</v>
      </c>
      <c r="D488" s="145" t="n">
        <f aca="false">D487/T487</f>
        <v>0.158113550734052</v>
      </c>
      <c r="E488" s="146" t="n">
        <f aca="false">E487/T487</f>
        <v>0.00168896972846564</v>
      </c>
      <c r="F488" s="145" t="n">
        <f aca="false">F487/T487</f>
        <v>0.00636611666883201</v>
      </c>
      <c r="G488" s="146" t="n">
        <f aca="false">G487/T487</f>
        <v>0.00012992074834351</v>
      </c>
      <c r="H488" s="145" t="n">
        <f aca="false">H487/T487</f>
        <v>0</v>
      </c>
      <c r="I488" s="146" t="n">
        <f aca="false">I487/T487</f>
        <v>0</v>
      </c>
      <c r="J488" s="145" t="n">
        <f aca="false">J487/T487</f>
        <v>0.000259841496687021</v>
      </c>
      <c r="K488" s="146" t="n">
        <f aca="false">K487/T487</f>
        <v>0</v>
      </c>
      <c r="L488" s="145" t="n">
        <f aca="false">L487/T487</f>
        <v>0</v>
      </c>
      <c r="M488" s="146" t="n">
        <f aca="false">M487/T487</f>
        <v>0</v>
      </c>
      <c r="N488" s="145" t="n">
        <f aca="false">N487/T487</f>
        <v>0</v>
      </c>
      <c r="O488" s="146" t="n">
        <f aca="false">O487/T487</f>
        <v>0</v>
      </c>
      <c r="P488" s="145" t="n">
        <f aca="false">P487/T487</f>
        <v>0</v>
      </c>
      <c r="Q488" s="146" t="n">
        <f aca="false">Q487/T487</f>
        <v>0</v>
      </c>
      <c r="R488" s="145" t="n">
        <f aca="false">R487/T487</f>
        <v>0</v>
      </c>
      <c r="S488" s="146" t="n">
        <f aca="false">S487/T487</f>
        <v>0</v>
      </c>
      <c r="T488" s="145" t="n">
        <f aca="false">100%</f>
        <v>1</v>
      </c>
      <c r="U488" s="146" t="n">
        <f aca="false">U487/T487</f>
        <v>0.018318825516435</v>
      </c>
      <c r="V488" s="98"/>
      <c r="AY488" s="1"/>
      <c r="AZ488" s="1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100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</row>
    <row r="489" s="112" customFormat="true" ht="12.4" hidden="false" customHeight="false" outlineLevel="0" collapsed="false">
      <c r="A489" s="132" t="s">
        <v>111</v>
      </c>
      <c r="B489" s="204" t="n">
        <f aca="false">SUM(B469:B483)</f>
        <v>1250.6</v>
      </c>
      <c r="C489" s="205" t="n">
        <f aca="false">SUM(C469:C483)</f>
        <v>25.4</v>
      </c>
      <c r="D489" s="204" t="n">
        <f aca="false">SUM(D469:D483)</f>
        <v>229.6</v>
      </c>
      <c r="E489" s="205" t="n">
        <f aca="false">SUM(E469:E483)</f>
        <v>2.4</v>
      </c>
      <c r="F489" s="204" t="n">
        <f aca="false">SUM(F469:F483)</f>
        <v>8.6</v>
      </c>
      <c r="G489" s="205" t="n">
        <f aca="false">SUM(G469:G483)</f>
        <v>0.2</v>
      </c>
      <c r="H489" s="204" t="n">
        <f aca="false">SUM(H469:H483)</f>
        <v>0</v>
      </c>
      <c r="I489" s="205" t="n">
        <f aca="false">SUM(I469:I483)</f>
        <v>0</v>
      </c>
      <c r="J489" s="204" t="n">
        <f aca="false">SUM(J469:J483)</f>
        <v>0.4</v>
      </c>
      <c r="K489" s="205" t="n">
        <f aca="false">SUM(K469:K483)</f>
        <v>0</v>
      </c>
      <c r="L489" s="204" t="n">
        <f aca="false">SUM(L469:L483)</f>
        <v>0</v>
      </c>
      <c r="M489" s="205" t="n">
        <f aca="false">SUM(M469:M483)</f>
        <v>0</v>
      </c>
      <c r="N489" s="204" t="n">
        <f aca="false">SUM(N469:N483)</f>
        <v>0</v>
      </c>
      <c r="O489" s="205" t="n">
        <f aca="false">SUM(O469:O483)</f>
        <v>0</v>
      </c>
      <c r="P489" s="204" t="n">
        <f aca="false">SUM(P469:P483)</f>
        <v>0</v>
      </c>
      <c r="Q489" s="205" t="n">
        <f aca="false">SUM(Q469:Q483)</f>
        <v>0</v>
      </c>
      <c r="R489" s="204" t="n">
        <f aca="false">SUM(R469:R483)</f>
        <v>0</v>
      </c>
      <c r="S489" s="205" t="n">
        <f aca="false">SUM(S469:S483)</f>
        <v>0</v>
      </c>
      <c r="T489" s="204" t="n">
        <f aca="false">SUM(T469:T483)</f>
        <v>1489.2</v>
      </c>
      <c r="U489" s="205" t="n">
        <f aca="false">SUM(U469:U483)</f>
        <v>28</v>
      </c>
      <c r="V489" s="98"/>
      <c r="AY489" s="1"/>
      <c r="AZ489" s="1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100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</row>
    <row r="490" s="112" customFormat="true" ht="12.75" hidden="false" customHeight="false" outlineLevel="0" collapsed="false">
      <c r="A490" s="128" t="s">
        <v>112</v>
      </c>
      <c r="B490" s="150" t="n">
        <f aca="false">B487-B489</f>
        <v>35.2</v>
      </c>
      <c r="C490" s="151" t="n">
        <f aca="false">C487-C489</f>
        <v>0</v>
      </c>
      <c r="D490" s="150" t="n">
        <f aca="false">D487-D489</f>
        <v>13.8</v>
      </c>
      <c r="E490" s="151" t="n">
        <f aca="false">E487-E489</f>
        <v>0.2</v>
      </c>
      <c r="F490" s="150" t="n">
        <f aca="false">F487-F489</f>
        <v>1.2</v>
      </c>
      <c r="G490" s="151" t="n">
        <f aca="false">G487-G489</f>
        <v>0</v>
      </c>
      <c r="H490" s="150" t="n">
        <f aca="false">H487-H489</f>
        <v>0</v>
      </c>
      <c r="I490" s="151" t="n">
        <f aca="false">I487-I489</f>
        <v>0</v>
      </c>
      <c r="J490" s="150" t="n">
        <f aca="false">J487-J489</f>
        <v>0</v>
      </c>
      <c r="K490" s="151" t="n">
        <f aca="false">K487-K489</f>
        <v>0</v>
      </c>
      <c r="L490" s="150" t="n">
        <f aca="false">L487-L489</f>
        <v>0</v>
      </c>
      <c r="M490" s="151" t="n">
        <f aca="false">M487-M489</f>
        <v>0</v>
      </c>
      <c r="N490" s="150" t="n">
        <f aca="false">N487-N489</f>
        <v>0</v>
      </c>
      <c r="O490" s="151" t="n">
        <f aca="false">O487-O489</f>
        <v>0</v>
      </c>
      <c r="P490" s="150" t="n">
        <f aca="false">P487-P489</f>
        <v>0</v>
      </c>
      <c r="Q490" s="151" t="n">
        <f aca="false">Q487-Q489</f>
        <v>0</v>
      </c>
      <c r="R490" s="150" t="n">
        <f aca="false">R487-R489</f>
        <v>0</v>
      </c>
      <c r="S490" s="151" t="n">
        <f aca="false">S487-S489</f>
        <v>0</v>
      </c>
      <c r="T490" s="150" t="n">
        <f aca="false">T487-T489</f>
        <v>50.1999999999998</v>
      </c>
      <c r="U490" s="151" t="n">
        <f aca="false">U487-U489</f>
        <v>0.199999999999999</v>
      </c>
      <c r="V490" s="98"/>
      <c r="AY490" s="1"/>
      <c r="AZ490" s="1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100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</row>
    <row r="491" s="112" customFormat="true" ht="13.9" hidden="false" customHeight="false" outlineLevel="0" collapsed="false">
      <c r="A491" s="153" t="s">
        <v>113</v>
      </c>
      <c r="B491" s="153"/>
      <c r="C491" s="153"/>
      <c r="D491" s="153"/>
      <c r="E491" s="153"/>
      <c r="F491" s="153"/>
      <c r="G491" s="153"/>
      <c r="H491" s="154" t="s">
        <v>114</v>
      </c>
      <c r="I491" s="297" t="n">
        <f aca="false">T487-U487</f>
        <v>1511.2</v>
      </c>
      <c r="J491" s="297"/>
      <c r="K491" s="162"/>
      <c r="L491" s="163" t="s">
        <v>115</v>
      </c>
      <c r="M491" s="298" t="n">
        <f aca="false">U487</f>
        <v>28.2</v>
      </c>
      <c r="N491" s="159"/>
      <c r="O491" s="160"/>
      <c r="P491" s="161"/>
      <c r="Q491" s="162"/>
      <c r="R491" s="163" t="s">
        <v>116</v>
      </c>
      <c r="S491" s="163"/>
      <c r="T491" s="208" t="n">
        <f aca="false">I491+M491*2</f>
        <v>1567.6</v>
      </c>
      <c r="U491" s="208"/>
      <c r="V491" s="98"/>
      <c r="AY491" s="1"/>
      <c r="AZ491" s="1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100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</row>
    <row r="492" s="112" customFormat="true" ht="13.15" hidden="false" customHeight="false" outlineLevel="0" collapsed="false">
      <c r="A492" s="272" t="s">
        <v>117</v>
      </c>
      <c r="B492" s="273"/>
      <c r="C492" s="273"/>
      <c r="D492" s="274" t="s">
        <v>118</v>
      </c>
      <c r="E492" s="275" t="n">
        <f aca="false">(B487*15+D487*35+F487*45+H487*55+J487*65+L487*75+N487*85+P487*95+R487*125)/T487</f>
        <v>18.3662465895804</v>
      </c>
      <c r="F492" s="272" t="s">
        <v>119</v>
      </c>
      <c r="G492" s="276"/>
      <c r="H492" s="274" t="s">
        <v>120</v>
      </c>
      <c r="I492" s="275" t="n">
        <f aca="false">(C487*15+E487*35+G487*45+I487*55+K487*65+M487*75+O487*85+Q487*95+S487*125)/U487</f>
        <v>17.0567375886525</v>
      </c>
      <c r="J492" s="272" t="s">
        <v>119</v>
      </c>
      <c r="K492" s="111"/>
      <c r="N492" s="171"/>
      <c r="O492" s="172"/>
      <c r="P492" s="172"/>
      <c r="Q492" s="172"/>
      <c r="R492" s="171"/>
      <c r="S492" s="171"/>
      <c r="T492" s="171"/>
      <c r="U492" s="171"/>
      <c r="V492" s="98"/>
      <c r="AY492" s="1"/>
      <c r="AZ492" s="1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100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</row>
    <row r="493" s="112" customFormat="true" ht="12.4" hidden="false" customHeight="false" outlineLevel="0" collapsed="false">
      <c r="V493" s="98"/>
      <c r="AY493" s="1"/>
      <c r="AZ493" s="1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100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</row>
    <row r="494" s="112" customFormat="true" ht="12.4" hidden="false" customHeight="false" outlineLevel="0" collapsed="false">
      <c r="V494" s="98"/>
      <c r="AY494" s="1"/>
      <c r="AZ494" s="1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100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</row>
    <row r="495" s="112" customFormat="true" ht="12.4" hidden="false" customHeight="false" outlineLevel="0" collapsed="false">
      <c r="V495" s="98"/>
      <c r="AY495" s="1"/>
      <c r="AZ495" s="1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100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</row>
    <row r="496" s="112" customFormat="true" ht="12.4" hidden="false" customHeight="false" outlineLevel="0" collapsed="false">
      <c r="V496" s="98"/>
      <c r="AY496" s="1"/>
      <c r="AZ496" s="1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100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</row>
    <row r="497" s="112" customFormat="true" ht="12.4" hidden="false" customHeight="false" outlineLevel="0" collapsed="false">
      <c r="V497" s="98"/>
      <c r="AY497" s="1"/>
      <c r="AZ497" s="1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100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</row>
    <row r="498" s="112" customFormat="true" ht="12.4" hidden="false" customHeight="false" outlineLevel="0" collapsed="false">
      <c r="V498" s="98"/>
      <c r="AY498" s="1"/>
      <c r="AZ498" s="1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100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</row>
    <row r="499" s="112" customFormat="true" ht="12.4" hidden="false" customHeight="false" outlineLevel="0" collapsed="false">
      <c r="V499" s="98"/>
      <c r="AY499" s="1"/>
      <c r="AZ499" s="1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100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</row>
    <row r="500" s="112" customFormat="true" ht="12.4" hidden="false" customHeight="false" outlineLevel="0" collapsed="false">
      <c r="V500" s="98"/>
      <c r="AY500" s="1"/>
      <c r="AZ500" s="1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100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</row>
    <row r="501" s="112" customFormat="true" ht="12.4" hidden="false" customHeight="false" outlineLevel="0" collapsed="false">
      <c r="V501" s="98"/>
      <c r="AY501" s="1"/>
      <c r="AZ501" s="1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100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</row>
    <row r="502" s="112" customFormat="true" ht="12.4" hidden="false" customHeight="false" outlineLevel="0" collapsed="false">
      <c r="V502" s="98"/>
      <c r="AY502" s="1"/>
      <c r="AZ502" s="1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100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</row>
    <row r="503" s="112" customFormat="true" ht="12.4" hidden="false" customHeight="false" outlineLevel="0" collapsed="false">
      <c r="V503" s="98"/>
      <c r="AY503" s="1"/>
      <c r="AZ503" s="1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100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</row>
    <row r="504" s="112" customFormat="true" ht="12.4" hidden="false" customHeight="false" outlineLevel="0" collapsed="false">
      <c r="V504" s="98"/>
      <c r="AY504" s="1"/>
      <c r="AZ504" s="1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100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</row>
    <row r="505" s="112" customFormat="true" ht="12.4" hidden="false" customHeight="false" outlineLevel="0" collapsed="false">
      <c r="V505" s="98"/>
      <c r="AY505" s="1"/>
      <c r="AZ505" s="1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100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</row>
    <row r="506" s="112" customFormat="true" ht="12.4" hidden="false" customHeight="false" outlineLevel="0" collapsed="false">
      <c r="V506" s="98"/>
      <c r="AY506" s="1"/>
      <c r="AZ506" s="1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100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</row>
    <row r="507" s="112" customFormat="true" ht="12.4" hidden="false" customHeight="false" outlineLevel="0" collapsed="false">
      <c r="V507" s="98"/>
      <c r="AY507" s="1"/>
      <c r="AZ507" s="1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100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</row>
    <row r="508" s="112" customFormat="true" ht="12.4" hidden="false" customHeight="false" outlineLevel="0" collapsed="false">
      <c r="V508" s="98"/>
      <c r="AY508" s="1"/>
      <c r="AZ508" s="1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100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</row>
    <row r="509" s="112" customFormat="true" ht="12.4" hidden="false" customHeight="false" outlineLevel="0" collapsed="false">
      <c r="V509" s="98"/>
      <c r="AY509" s="1"/>
      <c r="AZ509" s="1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100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</row>
    <row r="510" s="112" customFormat="true" ht="12.4" hidden="false" customHeight="false" outlineLevel="0" collapsed="false">
      <c r="V510" s="98"/>
      <c r="AY510" s="1"/>
      <c r="AZ510" s="1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100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</row>
    <row r="511" s="112" customFormat="true" ht="12.4" hidden="false" customHeight="false" outlineLevel="0" collapsed="false">
      <c r="V511" s="98"/>
      <c r="AY511" s="1"/>
      <c r="AZ511" s="1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100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</row>
    <row r="512" s="112" customFormat="true" ht="12.4" hidden="false" customHeight="false" outlineLevel="0" collapsed="false">
      <c r="V512" s="98"/>
      <c r="AY512" s="1"/>
      <c r="AZ512" s="1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100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</row>
    <row r="513" s="112" customFormat="true" ht="12.4" hidden="false" customHeight="false" outlineLevel="0" collapsed="false">
      <c r="V513" s="98"/>
      <c r="AY513" s="1"/>
      <c r="AZ513" s="1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100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</row>
    <row r="514" s="112" customFormat="true" ht="12.4" hidden="false" customHeight="false" outlineLevel="0" collapsed="false">
      <c r="V514" s="98"/>
      <c r="AY514" s="1"/>
      <c r="AZ514" s="1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100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</row>
    <row r="515" s="112" customFormat="true" ht="12.4" hidden="false" customHeight="false" outlineLevel="0" collapsed="false">
      <c r="V515" s="98"/>
      <c r="AY515" s="1"/>
      <c r="AZ515" s="1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100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</row>
    <row r="516" s="112" customFormat="true" ht="12.4" hidden="false" customHeight="false" outlineLevel="0" collapsed="false">
      <c r="V516" s="98"/>
      <c r="AY516" s="1"/>
      <c r="AZ516" s="1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100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</row>
    <row r="517" s="112" customFormat="true" ht="12.4" hidden="false" customHeight="false" outlineLevel="0" collapsed="false">
      <c r="V517" s="98"/>
      <c r="AY517" s="1"/>
      <c r="AZ517" s="1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100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</row>
    <row r="518" s="112" customFormat="true" ht="12.75" hidden="false" customHeight="false" outlineLevel="0" collapsed="false">
      <c r="A518" s="278" t="n">
        <f aca="false">(H487+J487+L487+N487+P487+R487)/T487</f>
        <v>0.000259841496687021</v>
      </c>
      <c r="B518" s="279" t="s">
        <v>131</v>
      </c>
      <c r="C518" s="276"/>
      <c r="D518" s="276"/>
      <c r="E518" s="276"/>
      <c r="F518" s="276"/>
      <c r="G518" s="276"/>
      <c r="H518" s="276"/>
      <c r="I518" s="276"/>
      <c r="J518" s="276"/>
      <c r="K518" s="276"/>
      <c r="L518" s="280" t="n">
        <f aca="false">(I487+K487+M487+O487+Q487+S487)/U487</f>
        <v>0</v>
      </c>
      <c r="M518" s="279" t="s">
        <v>132</v>
      </c>
      <c r="N518" s="276"/>
      <c r="O518" s="276"/>
      <c r="P518" s="276"/>
      <c r="Q518" s="276"/>
      <c r="R518" s="276"/>
      <c r="S518" s="276"/>
      <c r="T518" s="276"/>
      <c r="U518" s="276"/>
      <c r="V518" s="98"/>
      <c r="AY518" s="1"/>
      <c r="AZ518" s="1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100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</row>
    <row r="519" s="112" customFormat="true" ht="12.75" hidden="false" customHeight="false" outlineLevel="0" collapsed="false">
      <c r="A519" s="278" t="n">
        <f aca="false">(P487+R487)/T487</f>
        <v>0</v>
      </c>
      <c r="B519" s="279" t="s">
        <v>133</v>
      </c>
      <c r="C519" s="276"/>
      <c r="D519" s="276"/>
      <c r="E519" s="276"/>
      <c r="F519" s="276"/>
      <c r="G519" s="276"/>
      <c r="H519" s="276"/>
      <c r="I519" s="276"/>
      <c r="J519" s="276"/>
      <c r="K519" s="281"/>
      <c r="L519" s="278" t="n">
        <f aca="false">(Q487+S487)/U487</f>
        <v>0</v>
      </c>
      <c r="M519" s="279" t="s">
        <v>133</v>
      </c>
      <c r="N519" s="276"/>
      <c r="O519" s="276"/>
      <c r="P519" s="276"/>
      <c r="Q519" s="276"/>
      <c r="R519" s="276"/>
      <c r="S519" s="276"/>
      <c r="T519" s="276"/>
      <c r="U519" s="276"/>
      <c r="V519" s="98"/>
      <c r="AY519" s="1"/>
      <c r="AZ519" s="1"/>
      <c r="BA519" s="99"/>
      <c r="BB519" s="99"/>
      <c r="BC519" s="99"/>
      <c r="BD519" s="99"/>
      <c r="BE519" s="99"/>
      <c r="BF519" s="99"/>
      <c r="BG519" s="99"/>
      <c r="BH519" s="99"/>
      <c r="BI519" s="99"/>
      <c r="BJ519" s="99"/>
      <c r="BK519" s="99"/>
      <c r="BL519" s="99"/>
      <c r="BM519" s="100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</row>
    <row r="520" s="112" customFormat="true" ht="12.75" hidden="false" customHeight="false" outlineLevel="0" collapsed="false">
      <c r="V520" s="98"/>
      <c r="AY520" s="1"/>
      <c r="AZ520" s="1"/>
      <c r="BA520" s="99"/>
      <c r="BB520" s="99"/>
      <c r="BC520" s="99"/>
      <c r="BD520" s="99"/>
      <c r="BE520" s="99"/>
      <c r="BF520" s="99"/>
      <c r="BG520" s="99"/>
      <c r="BH520" s="99"/>
      <c r="BI520" s="99"/>
      <c r="BJ520" s="99"/>
      <c r="BK520" s="99"/>
      <c r="BL520" s="99"/>
      <c r="BM520" s="100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</row>
    <row r="521" s="112" customFormat="true" ht="17.25" hidden="false" customHeight="false" outlineLevel="0" collapsed="false">
      <c r="A521" s="290" t="str">
        <f aca="false">A1</f>
        <v>Comptages vitesse TV/PL à Montreuil</v>
      </c>
      <c r="B521" s="290"/>
      <c r="C521" s="290"/>
      <c r="D521" s="290"/>
      <c r="E521" s="290"/>
      <c r="F521" s="290"/>
      <c r="G521" s="290"/>
      <c r="H521" s="290"/>
      <c r="I521" s="290"/>
      <c r="J521" s="290"/>
      <c r="K521" s="290"/>
      <c r="L521" s="290"/>
      <c r="M521" s="290"/>
      <c r="N521" s="290"/>
      <c r="O521" s="290"/>
      <c r="P521" s="290"/>
      <c r="Q521" s="290"/>
      <c r="R521" s="290"/>
      <c r="S521" s="290"/>
      <c r="T521" s="290"/>
      <c r="U521" s="290"/>
      <c r="V521" s="98"/>
      <c r="AY521" s="1"/>
      <c r="AZ521" s="1"/>
      <c r="BA521" s="99"/>
      <c r="BB521" s="99"/>
      <c r="BC521" s="99"/>
      <c r="BD521" s="99"/>
      <c r="BE521" s="99"/>
      <c r="BF521" s="99"/>
      <c r="BG521" s="99"/>
      <c r="BH521" s="99"/>
      <c r="BI521" s="99"/>
      <c r="BJ521" s="99"/>
      <c r="BK521" s="99"/>
      <c r="BL521" s="99"/>
      <c r="BM521" s="100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</row>
    <row r="522" s="112" customFormat="true" ht="15" hidden="false" customHeight="false" outlineLevel="0" collapsed="false">
      <c r="A522" s="292" t="s">
        <v>145</v>
      </c>
      <c r="B522" s="292"/>
      <c r="C522" s="292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98"/>
      <c r="AY522" s="1"/>
      <c r="AZ522" s="1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100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</row>
    <row r="523" s="112" customFormat="true" ht="13.15" hidden="false" customHeight="false" outlineLevel="0" collapsed="false">
      <c r="A523" s="111" t="s">
        <v>143</v>
      </c>
      <c r="B523" s="111"/>
      <c r="C523" s="293" t="str">
        <f aca="false">E3</f>
        <v>lundi 22 mars 2021</v>
      </c>
      <c r="D523" s="111"/>
      <c r="E523" s="294"/>
      <c r="F523" s="294"/>
      <c r="G523" s="294"/>
      <c r="H523" s="295" t="s">
        <v>13</v>
      </c>
      <c r="I523" s="113" t="str">
        <f aca="false">E393</f>
        <v>dimanche 28 mars 2021</v>
      </c>
      <c r="L523" s="115"/>
      <c r="N523" s="296" t="s">
        <v>146</v>
      </c>
      <c r="O523" s="111"/>
      <c r="P523" s="284" t="str">
        <f aca="false">J68</f>
        <v>Rue Leroyer</v>
      </c>
      <c r="Q523" s="268"/>
      <c r="V523" s="173" t="s">
        <v>122</v>
      </c>
      <c r="W523" s="111"/>
      <c r="AY523" s="1"/>
      <c r="AZ523" s="1"/>
      <c r="BA523" s="99"/>
      <c r="BB523" s="99"/>
      <c r="BC523" s="99"/>
      <c r="BD523" s="99"/>
      <c r="BE523" s="99"/>
      <c r="BF523" s="99"/>
      <c r="BG523" s="99"/>
      <c r="BH523" s="99"/>
      <c r="BI523" s="99"/>
      <c r="BJ523" s="99"/>
      <c r="BK523" s="99"/>
      <c r="BL523" s="99"/>
      <c r="BM523" s="100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</row>
    <row r="524" s="112" customFormat="true" ht="13.5" hidden="false" customHeight="false" outlineLevel="0" collapsed="false">
      <c r="A524" s="120" t="s">
        <v>54</v>
      </c>
      <c r="N524" s="111" t="str">
        <f aca="false">O68</f>
        <v>Et</v>
      </c>
      <c r="P524" s="284" t="str">
        <f aca="false">P68</f>
        <v>Rue Crébillon</v>
      </c>
      <c r="V524" s="173" t="s">
        <v>123</v>
      </c>
      <c r="W524" s="111"/>
      <c r="AY524" s="1"/>
      <c r="AZ524" s="1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100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</row>
    <row r="525" s="112" customFormat="true" ht="13.15" hidden="false" customHeight="false" outlineLevel="0" collapsed="false">
      <c r="A525" s="123" t="s">
        <v>55</v>
      </c>
      <c r="B525" s="124" t="s">
        <v>56</v>
      </c>
      <c r="C525" s="124"/>
      <c r="D525" s="125" t="s">
        <v>57</v>
      </c>
      <c r="E525" s="125"/>
      <c r="F525" s="125" t="s">
        <v>58</v>
      </c>
      <c r="G525" s="125"/>
      <c r="H525" s="125" t="s">
        <v>59</v>
      </c>
      <c r="I525" s="125"/>
      <c r="J525" s="125" t="s">
        <v>60</v>
      </c>
      <c r="K525" s="125"/>
      <c r="L525" s="125" t="s">
        <v>61</v>
      </c>
      <c r="M525" s="125"/>
      <c r="N525" s="125" t="s">
        <v>62</v>
      </c>
      <c r="O525" s="125"/>
      <c r="P525" s="125" t="s">
        <v>63</v>
      </c>
      <c r="Q525" s="125"/>
      <c r="R525" s="126" t="s">
        <v>64</v>
      </c>
      <c r="S525" s="126"/>
      <c r="T525" s="127" t="s">
        <v>65</v>
      </c>
      <c r="U525" s="127"/>
      <c r="V525" s="173" t="s">
        <v>124</v>
      </c>
      <c r="W525" s="111"/>
      <c r="AY525" s="1"/>
      <c r="AZ525" s="1"/>
      <c r="BA525" s="99"/>
      <c r="BB525" s="99"/>
      <c r="BC525" s="99"/>
      <c r="BD525" s="99"/>
      <c r="BE525" s="99"/>
      <c r="BF525" s="99"/>
      <c r="BG525" s="99"/>
      <c r="BH525" s="99"/>
      <c r="BI525" s="99"/>
      <c r="BJ525" s="99"/>
      <c r="BK525" s="99"/>
      <c r="BL525" s="99"/>
      <c r="BM525" s="100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</row>
    <row r="526" s="112" customFormat="true" ht="13.15" hidden="false" customHeight="false" outlineLevel="0" collapsed="false">
      <c r="A526" s="128" t="s">
        <v>65</v>
      </c>
      <c r="B526" s="129" t="s">
        <v>73</v>
      </c>
      <c r="C526" s="129"/>
      <c r="D526" s="130" t="s">
        <v>74</v>
      </c>
      <c r="E526" s="130"/>
      <c r="F526" s="130" t="s">
        <v>75</v>
      </c>
      <c r="G526" s="130"/>
      <c r="H526" s="130" t="s">
        <v>76</v>
      </c>
      <c r="I526" s="130"/>
      <c r="J526" s="130" t="s">
        <v>77</v>
      </c>
      <c r="K526" s="130"/>
      <c r="L526" s="130" t="s">
        <v>78</v>
      </c>
      <c r="M526" s="130"/>
      <c r="N526" s="130" t="s">
        <v>79</v>
      </c>
      <c r="O526" s="130"/>
      <c r="P526" s="130" t="s">
        <v>80</v>
      </c>
      <c r="Q526" s="130"/>
      <c r="R526" s="131" t="s">
        <v>81</v>
      </c>
      <c r="S526" s="131"/>
      <c r="T526" s="132" t="s">
        <v>82</v>
      </c>
      <c r="U526" s="132"/>
      <c r="V526" s="173" t="s">
        <v>125</v>
      </c>
      <c r="W526" s="111"/>
      <c r="AY526" s="1"/>
      <c r="AZ526" s="1"/>
      <c r="BA526" s="99"/>
      <c r="BB526" s="99"/>
      <c r="BC526" s="99"/>
      <c r="BD526" s="99"/>
      <c r="BE526" s="99"/>
      <c r="BF526" s="99"/>
      <c r="BG526" s="99"/>
      <c r="BH526" s="99"/>
      <c r="BI526" s="99"/>
      <c r="BJ526" s="99"/>
      <c r="BK526" s="99"/>
      <c r="BL526" s="99"/>
      <c r="BM526" s="100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</row>
    <row r="527" s="112" customFormat="true" ht="13.5" hidden="false" customHeight="false" outlineLevel="0" collapsed="false">
      <c r="A527" s="133" t="s">
        <v>83</v>
      </c>
      <c r="B527" s="134" t="s">
        <v>17</v>
      </c>
      <c r="C527" s="135" t="s">
        <v>19</v>
      </c>
      <c r="D527" s="134" t="s">
        <v>17</v>
      </c>
      <c r="E527" s="135" t="s">
        <v>19</v>
      </c>
      <c r="F527" s="134" t="s">
        <v>17</v>
      </c>
      <c r="G527" s="135" t="s">
        <v>19</v>
      </c>
      <c r="H527" s="134" t="s">
        <v>17</v>
      </c>
      <c r="I527" s="135" t="s">
        <v>19</v>
      </c>
      <c r="J527" s="134" t="s">
        <v>17</v>
      </c>
      <c r="K527" s="135" t="s">
        <v>19</v>
      </c>
      <c r="L527" s="134" t="s">
        <v>17</v>
      </c>
      <c r="M527" s="135" t="s">
        <v>19</v>
      </c>
      <c r="N527" s="134" t="s">
        <v>17</v>
      </c>
      <c r="O527" s="135" t="s">
        <v>19</v>
      </c>
      <c r="P527" s="134" t="s">
        <v>17</v>
      </c>
      <c r="Q527" s="135" t="s">
        <v>19</v>
      </c>
      <c r="R527" s="134" t="s">
        <v>17</v>
      </c>
      <c r="S527" s="135" t="s">
        <v>19</v>
      </c>
      <c r="T527" s="134" t="s">
        <v>17</v>
      </c>
      <c r="U527" s="135" t="s">
        <v>19</v>
      </c>
      <c r="V527" s="173" t="s">
        <v>126</v>
      </c>
      <c r="W527" s="111"/>
      <c r="AY527" s="1"/>
      <c r="AZ527" s="1"/>
      <c r="BA527" s="99"/>
      <c r="BB527" s="99"/>
      <c r="BC527" s="99"/>
      <c r="BD527" s="99"/>
      <c r="BE527" s="99"/>
      <c r="BF527" s="99"/>
      <c r="BG527" s="99"/>
      <c r="BH527" s="99"/>
      <c r="BI527" s="99"/>
      <c r="BJ527" s="99"/>
      <c r="BK527" s="99"/>
      <c r="BL527" s="99"/>
      <c r="BM527" s="100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</row>
    <row r="528" s="112" customFormat="true" ht="13.15" hidden="false" customHeight="false" outlineLevel="0" collapsed="false">
      <c r="A528" s="132" t="s">
        <v>85</v>
      </c>
      <c r="B528" s="202" t="n">
        <f aca="false">SUM(B8,B73,B138,B203,B268,B333,B398)/7</f>
        <v>3.57142857142857</v>
      </c>
      <c r="C528" s="203" t="n">
        <f aca="false">SUM(C8,C73,C138,C203,C268,C333,C398)/7</f>
        <v>0</v>
      </c>
      <c r="D528" s="202" t="n">
        <f aca="false">SUM(D8,D73,D138,D203,D268,D333,D398)/7</f>
        <v>1.28571428571429</v>
      </c>
      <c r="E528" s="203" t="n">
        <f aca="false">SUM(E8,E73,E138,E203,E268,E333,E398)/7</f>
        <v>0</v>
      </c>
      <c r="F528" s="202" t="n">
        <f aca="false">SUM(F8,F73,F138,F203,F268,F333,F398)/7</f>
        <v>0</v>
      </c>
      <c r="G528" s="203" t="n">
        <f aca="false">SUM(G8,G73,G138,G203,G268,G333,G398)/7</f>
        <v>0</v>
      </c>
      <c r="H528" s="202" t="n">
        <f aca="false">SUM(H8,H73,H138,H203,H268,H333,H398)/7</f>
        <v>0</v>
      </c>
      <c r="I528" s="203" t="n">
        <f aca="false">SUM(I8,I73,I138,I203,I268,I333,I398)/7</f>
        <v>0</v>
      </c>
      <c r="J528" s="202" t="n">
        <f aca="false">SUM(J8,J73,J138,J203,J268,J333,J398)/7</f>
        <v>0</v>
      </c>
      <c r="K528" s="203" t="n">
        <f aca="false">SUM(K8,K73,K138,K203,K268,K333,K398)/7</f>
        <v>0</v>
      </c>
      <c r="L528" s="202" t="n">
        <f aca="false">SUM(L8,L73,L138,L203,L268,L333,L398)/7</f>
        <v>0</v>
      </c>
      <c r="M528" s="203" t="n">
        <f aca="false">SUM(M8,M73,M138,M203,M268,M333,M398)/7</f>
        <v>0</v>
      </c>
      <c r="N528" s="202" t="n">
        <f aca="false">SUM(N8,N73,N138,N203,N268,N333,N398)/7</f>
        <v>0</v>
      </c>
      <c r="O528" s="203" t="n">
        <f aca="false">SUM(O8,O73,O138,O203,O268,O333,O398)/7</f>
        <v>0</v>
      </c>
      <c r="P528" s="202" t="n">
        <f aca="false">SUM(P8,P73,P138,P203,P268,P333,P398)/7</f>
        <v>0</v>
      </c>
      <c r="Q528" s="203" t="n">
        <f aca="false">SUM(Q8,Q73,Q138,Q203,Q268,Q333,Q398)/7</f>
        <v>0</v>
      </c>
      <c r="R528" s="202" t="n">
        <f aca="false">SUM(R8,R73,R138,R203,R268,R333,R398)/7</f>
        <v>0</v>
      </c>
      <c r="S528" s="203" t="n">
        <f aca="false">SUM(S8,S73,S138,S203,S268,S333,S398)/7</f>
        <v>0</v>
      </c>
      <c r="T528" s="202" t="n">
        <f aca="false">SUM(B528,D528,F528,H528,J528,L528,N528,P528,R528,)</f>
        <v>4.85714285714286</v>
      </c>
      <c r="U528" s="203" t="n">
        <f aca="false">SUM(C528,E528,G528,I528,K528,M528,O528,Q528,S528)</f>
        <v>0</v>
      </c>
      <c r="V528" s="173" t="s">
        <v>127</v>
      </c>
      <c r="W528" s="111"/>
      <c r="AY528" s="1"/>
      <c r="AZ528" s="1"/>
      <c r="BA528" s="99"/>
      <c r="BB528" s="99"/>
      <c r="BC528" s="99"/>
      <c r="BD528" s="99"/>
      <c r="BE528" s="99"/>
      <c r="BF528" s="99"/>
      <c r="BG528" s="99"/>
      <c r="BH528" s="99"/>
      <c r="BI528" s="99"/>
      <c r="BJ528" s="99"/>
      <c r="BK528" s="99"/>
      <c r="BL528" s="99"/>
      <c r="BM528" s="100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</row>
    <row r="529" s="112" customFormat="true" ht="12.75" hidden="false" customHeight="false" outlineLevel="0" collapsed="false">
      <c r="A529" s="132" t="s">
        <v>86</v>
      </c>
      <c r="B529" s="202" t="n">
        <f aca="false">SUM(B9,B74,B139,B204,B269,B334,B399)/7</f>
        <v>2.28571428571429</v>
      </c>
      <c r="C529" s="203" t="n">
        <f aca="false">SUM(C9,C74,C139,C204,C269,C334,C399)/7</f>
        <v>0</v>
      </c>
      <c r="D529" s="202" t="n">
        <f aca="false">SUM(D9,D74,D139,D204,D269,D334,D399)/7</f>
        <v>0.714285714285714</v>
      </c>
      <c r="E529" s="203" t="n">
        <f aca="false">SUM(E9,E74,E139,E204,E269,E334,E399)/7</f>
        <v>0</v>
      </c>
      <c r="F529" s="202" t="n">
        <f aca="false">SUM(F9,F74,F139,F204,F269,F334,F399)/7</f>
        <v>0.285714285714286</v>
      </c>
      <c r="G529" s="203" t="n">
        <f aca="false">SUM(G9,G74,G139,G204,G269,G334,G399)/7</f>
        <v>0</v>
      </c>
      <c r="H529" s="202" t="n">
        <f aca="false">SUM(H9,H74,H139,H204,H269,H334,H399)/7</f>
        <v>0</v>
      </c>
      <c r="I529" s="203" t="n">
        <f aca="false">SUM(I9,I74,I139,I204,I269,I334,I399)/7</f>
        <v>0</v>
      </c>
      <c r="J529" s="202" t="n">
        <f aca="false">SUM(J9,J74,J139,J204,J269,J334,J399)/7</f>
        <v>0</v>
      </c>
      <c r="K529" s="203" t="n">
        <f aca="false">SUM(K9,K74,K139,K204,K269,K334,K399)/7</f>
        <v>0</v>
      </c>
      <c r="L529" s="202" t="n">
        <f aca="false">SUM(L9,L74,L139,L204,L269,L334,L399)/7</f>
        <v>0</v>
      </c>
      <c r="M529" s="203" t="n">
        <f aca="false">SUM(M9,M74,M139,M204,M269,M334,M399)/7</f>
        <v>0</v>
      </c>
      <c r="N529" s="202" t="n">
        <f aca="false">SUM(N9,N74,N139,N204,N269,N334,N399)/7</f>
        <v>0</v>
      </c>
      <c r="O529" s="203" t="n">
        <f aca="false">SUM(O9,O74,O139,O204,O269,O334,O399)/7</f>
        <v>0</v>
      </c>
      <c r="P529" s="202" t="n">
        <f aca="false">SUM(P9,P74,P139,P204,P269,P334,P399)/7</f>
        <v>0</v>
      </c>
      <c r="Q529" s="203" t="n">
        <f aca="false">SUM(Q9,Q74,Q139,Q204,Q269,Q334,Q399)/7</f>
        <v>0</v>
      </c>
      <c r="R529" s="202" t="n">
        <f aca="false">SUM(R9,R74,R139,R204,R269,R334,R399)/7</f>
        <v>0</v>
      </c>
      <c r="S529" s="203" t="n">
        <f aca="false">SUM(S9,S74,S139,S204,S269,S334,S399)/7</f>
        <v>0</v>
      </c>
      <c r="T529" s="202" t="n">
        <f aca="false">SUM(B529,D529,F529,H529,J529,L529,N529,P529,R529,)</f>
        <v>3.28571428571429</v>
      </c>
      <c r="U529" s="203" t="n">
        <f aca="false">SUM(C529,E529,G529,I529,K529,M529,O529,Q529,S529)</f>
        <v>0</v>
      </c>
      <c r="V529" s="173" t="s">
        <v>128</v>
      </c>
      <c r="W529" s="111"/>
      <c r="AY529" s="1"/>
      <c r="AZ529" s="1"/>
      <c r="BA529" s="99"/>
      <c r="BB529" s="99"/>
      <c r="BC529" s="99"/>
      <c r="BD529" s="99"/>
      <c r="BE529" s="99"/>
      <c r="BF529" s="99"/>
      <c r="BG529" s="99"/>
      <c r="BH529" s="99"/>
      <c r="BI529" s="99"/>
      <c r="BJ529" s="99"/>
      <c r="BK529" s="99"/>
      <c r="BL529" s="99"/>
      <c r="BM529" s="100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</row>
    <row r="530" s="112" customFormat="true" ht="12.75" hidden="false" customHeight="false" outlineLevel="0" collapsed="false">
      <c r="A530" s="132" t="s">
        <v>87</v>
      </c>
      <c r="B530" s="202" t="n">
        <f aca="false">SUM(B10,B75,B140,B205,B270,B335,B400)/7</f>
        <v>1.57142857142857</v>
      </c>
      <c r="C530" s="203" t="n">
        <f aca="false">SUM(C10,C75,C140,C205,C270,C335,C400)/7</f>
        <v>0</v>
      </c>
      <c r="D530" s="202" t="n">
        <f aca="false">SUM(D10,D75,D140,D205,D270,D335,D400)/7</f>
        <v>0.285714285714286</v>
      </c>
      <c r="E530" s="203" t="n">
        <f aca="false">SUM(E10,E75,E140,E205,E270,E335,E400)/7</f>
        <v>0</v>
      </c>
      <c r="F530" s="202" t="n">
        <f aca="false">SUM(F10,F75,F140,F205,F270,F335,F400)/7</f>
        <v>0.142857142857143</v>
      </c>
      <c r="G530" s="203" t="n">
        <f aca="false">SUM(G10,G75,G140,G205,G270,G335,G400)/7</f>
        <v>0</v>
      </c>
      <c r="H530" s="202" t="n">
        <f aca="false">SUM(H10,H75,H140,H205,H270,H335,H400)/7</f>
        <v>0</v>
      </c>
      <c r="I530" s="203" t="n">
        <f aca="false">SUM(I10,I75,I140,I205,I270,I335,I400)/7</f>
        <v>0</v>
      </c>
      <c r="J530" s="202" t="n">
        <f aca="false">SUM(J10,J75,J140,J205,J270,J335,J400)/7</f>
        <v>0</v>
      </c>
      <c r="K530" s="203" t="n">
        <f aca="false">SUM(K10,K75,K140,K205,K270,K335,K400)/7</f>
        <v>0</v>
      </c>
      <c r="L530" s="202" t="n">
        <f aca="false">SUM(L10,L75,L140,L205,L270,L335,L400)/7</f>
        <v>0</v>
      </c>
      <c r="M530" s="203" t="n">
        <f aca="false">SUM(M10,M75,M140,M205,M270,M335,M400)/7</f>
        <v>0</v>
      </c>
      <c r="N530" s="202" t="n">
        <f aca="false">SUM(N10,N75,N140,N205,N270,N335,N400)/7</f>
        <v>0</v>
      </c>
      <c r="O530" s="203" t="n">
        <f aca="false">SUM(O10,O75,O140,O205,O270,O335,O400)/7</f>
        <v>0</v>
      </c>
      <c r="P530" s="202" t="n">
        <f aca="false">SUM(P10,P75,P140,P205,P270,P335,P400)/7</f>
        <v>0</v>
      </c>
      <c r="Q530" s="203" t="n">
        <f aca="false">SUM(Q10,Q75,Q140,Q205,Q270,Q335,Q400)/7</f>
        <v>0</v>
      </c>
      <c r="R530" s="202" t="n">
        <f aca="false">SUM(R10,R75,R140,R205,R270,R335,R400)/7</f>
        <v>0</v>
      </c>
      <c r="S530" s="203" t="n">
        <f aca="false">SUM(S10,S75,S140,S205,S270,S335,S400)/7</f>
        <v>0</v>
      </c>
      <c r="T530" s="202" t="n">
        <f aca="false">SUM(B530,D530,F530,H530,J530,L530,N530,P530,R530,)</f>
        <v>2</v>
      </c>
      <c r="U530" s="203" t="n">
        <f aca="false">SUM(C530,E530,G530,I530,K530,M530,O530,Q530,S530)</f>
        <v>0</v>
      </c>
      <c r="V530" s="173" t="s">
        <v>129</v>
      </c>
      <c r="W530" s="111"/>
      <c r="AY530" s="1"/>
      <c r="AZ530" s="1"/>
      <c r="BA530" s="99"/>
      <c r="BB530" s="99"/>
      <c r="BC530" s="99"/>
      <c r="BD530" s="99"/>
      <c r="BE530" s="99"/>
      <c r="BF530" s="99"/>
      <c r="BG530" s="99"/>
      <c r="BH530" s="99"/>
      <c r="BI530" s="99"/>
      <c r="BJ530" s="99"/>
      <c r="BK530" s="99"/>
      <c r="BL530" s="99"/>
      <c r="BM530" s="100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</row>
    <row r="531" s="112" customFormat="true" ht="12.75" hidden="false" customHeight="false" outlineLevel="0" collapsed="false">
      <c r="A531" s="132" t="s">
        <v>88</v>
      </c>
      <c r="B531" s="202" t="n">
        <f aca="false">SUM(B11,B76,B141,B206,B271,B336,B401)/7</f>
        <v>2</v>
      </c>
      <c r="C531" s="203" t="n">
        <f aca="false">SUM(C11,C76,C141,C206,C271,C336,C401)/7</f>
        <v>0</v>
      </c>
      <c r="D531" s="202" t="n">
        <f aca="false">SUM(D11,D76,D141,D206,D271,D336,D401)/7</f>
        <v>0.285714285714286</v>
      </c>
      <c r="E531" s="203" t="n">
        <f aca="false">SUM(E11,E76,E141,E206,E271,E336,E401)/7</f>
        <v>0</v>
      </c>
      <c r="F531" s="202" t="n">
        <f aca="false">SUM(F11,F76,F141,F206,F271,F336,F401)/7</f>
        <v>0</v>
      </c>
      <c r="G531" s="203" t="n">
        <f aca="false">SUM(G11,G76,G141,G206,G271,G336,G401)/7</f>
        <v>0</v>
      </c>
      <c r="H531" s="202" t="n">
        <f aca="false">SUM(H11,H76,H141,H206,H271,H336,H401)/7</f>
        <v>0</v>
      </c>
      <c r="I531" s="203" t="n">
        <f aca="false">SUM(I11,I76,I141,I206,I271,I336,I401)/7</f>
        <v>0</v>
      </c>
      <c r="J531" s="202" t="n">
        <f aca="false">SUM(J11,J76,J141,J206,J271,J336,J401)/7</f>
        <v>0</v>
      </c>
      <c r="K531" s="203" t="n">
        <f aca="false">SUM(K11,K76,K141,K206,K271,K336,K401)/7</f>
        <v>0</v>
      </c>
      <c r="L531" s="202" t="n">
        <f aca="false">SUM(L11,L76,L141,L206,L271,L336,L401)/7</f>
        <v>0</v>
      </c>
      <c r="M531" s="203" t="n">
        <f aca="false">SUM(M11,M76,M141,M206,M271,M336,M401)/7</f>
        <v>0</v>
      </c>
      <c r="N531" s="202" t="n">
        <f aca="false">SUM(N11,N76,N141,N206,N271,N336,N401)/7</f>
        <v>0</v>
      </c>
      <c r="O531" s="203" t="n">
        <f aca="false">SUM(O11,O76,O141,O206,O271,O336,O401)/7</f>
        <v>0</v>
      </c>
      <c r="P531" s="202" t="n">
        <f aca="false">SUM(P11,P76,P141,P206,P271,P336,P401)/7</f>
        <v>0</v>
      </c>
      <c r="Q531" s="203" t="n">
        <f aca="false">SUM(Q11,Q76,Q141,Q206,Q271,Q336,Q401)/7</f>
        <v>0</v>
      </c>
      <c r="R531" s="202" t="n">
        <f aca="false">SUM(R11,R76,R141,R206,R271,R336,R401)/7</f>
        <v>0</v>
      </c>
      <c r="S531" s="203" t="n">
        <f aca="false">SUM(S11,S76,S141,S206,S271,S336,S401)/7</f>
        <v>0</v>
      </c>
      <c r="T531" s="202" t="n">
        <f aca="false">SUM(B531,D531,F531,H531,J531,L531,N531,P531,R531,)</f>
        <v>2.28571428571429</v>
      </c>
      <c r="U531" s="203" t="n">
        <f aca="false">SUM(C531,E531,G531,I531,K531,M531,O531,Q531,S531)</f>
        <v>0</v>
      </c>
      <c r="V531" s="173" t="s">
        <v>130</v>
      </c>
      <c r="W531" s="111"/>
      <c r="AY531" s="1"/>
      <c r="AZ531" s="1"/>
      <c r="BA531" s="99"/>
      <c r="BB531" s="99"/>
      <c r="BC531" s="99"/>
      <c r="BD531" s="99"/>
      <c r="BE531" s="99"/>
      <c r="BF531" s="99"/>
      <c r="BG531" s="99"/>
      <c r="BH531" s="99"/>
      <c r="BI531" s="99"/>
      <c r="BJ531" s="99"/>
      <c r="BK531" s="99"/>
      <c r="BL531" s="99"/>
      <c r="BM531" s="100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</row>
    <row r="532" s="112" customFormat="true" ht="12.75" hidden="false" customHeight="false" outlineLevel="0" collapsed="false">
      <c r="A532" s="132" t="s">
        <v>89</v>
      </c>
      <c r="B532" s="202" t="n">
        <f aca="false">SUM(B12,B77,B142,B207,B272,B337,B402)/7</f>
        <v>2.42857142857143</v>
      </c>
      <c r="C532" s="203" t="n">
        <f aca="false">SUM(C12,C77,C142,C207,C272,C337,C402)/7</f>
        <v>0</v>
      </c>
      <c r="D532" s="202" t="n">
        <f aca="false">SUM(D12,D77,D142,D207,D272,D337,D402)/7</f>
        <v>0.714285714285714</v>
      </c>
      <c r="E532" s="203" t="n">
        <f aca="false">SUM(E12,E77,E142,E207,E272,E337,E402)/7</f>
        <v>0</v>
      </c>
      <c r="F532" s="202" t="n">
        <f aca="false">SUM(F12,F77,F142,F207,F272,F337,F402)/7</f>
        <v>0</v>
      </c>
      <c r="G532" s="203" t="n">
        <f aca="false">SUM(G12,G77,G142,G207,G272,G337,G402)/7</f>
        <v>0</v>
      </c>
      <c r="H532" s="202" t="n">
        <f aca="false">SUM(H12,H77,H142,H207,H272,H337,H402)/7</f>
        <v>0</v>
      </c>
      <c r="I532" s="203" t="n">
        <f aca="false">SUM(I12,I77,I142,I207,I272,I337,I402)/7</f>
        <v>0</v>
      </c>
      <c r="J532" s="202" t="n">
        <f aca="false">SUM(J12,J77,J142,J207,J272,J337,J402)/7</f>
        <v>0</v>
      </c>
      <c r="K532" s="203" t="n">
        <f aca="false">SUM(K12,K77,K142,K207,K272,K337,K402)/7</f>
        <v>0</v>
      </c>
      <c r="L532" s="202" t="n">
        <f aca="false">SUM(L12,L77,L142,L207,L272,L337,L402)/7</f>
        <v>0</v>
      </c>
      <c r="M532" s="203" t="n">
        <f aca="false">SUM(M12,M77,M142,M207,M272,M337,M402)/7</f>
        <v>0</v>
      </c>
      <c r="N532" s="202" t="n">
        <f aca="false">SUM(N12,N77,N142,N207,N272,N337,N402)/7</f>
        <v>0</v>
      </c>
      <c r="O532" s="203" t="n">
        <f aca="false">SUM(O12,O77,O142,O207,O272,O337,O402)/7</f>
        <v>0</v>
      </c>
      <c r="P532" s="202" t="n">
        <f aca="false">SUM(P12,P77,P142,P207,P272,P337,P402)/7</f>
        <v>0</v>
      </c>
      <c r="Q532" s="203" t="n">
        <f aca="false">SUM(Q12,Q77,Q142,Q207,Q272,Q337,Q402)/7</f>
        <v>0</v>
      </c>
      <c r="R532" s="202" t="n">
        <f aca="false">SUM(R12,R77,R142,R207,R272,R337,R402)/7</f>
        <v>0</v>
      </c>
      <c r="S532" s="203" t="n">
        <f aca="false">SUM(S12,S77,S142,S207,S272,S337,S402)/7</f>
        <v>0</v>
      </c>
      <c r="T532" s="202" t="n">
        <f aca="false">SUM(B532,D532,F532,H532,J532,L532,N532,P532,R532,)</f>
        <v>3.14285714285714</v>
      </c>
      <c r="U532" s="203" t="n">
        <f aca="false">SUM(C532,E532,G532,I532,K532,M532,O532,Q532,S532)</f>
        <v>0</v>
      </c>
      <c r="V532" s="178"/>
      <c r="AX532" s="276"/>
      <c r="AY532" s="1"/>
      <c r="AZ532" s="1"/>
      <c r="BA532" s="99"/>
      <c r="BB532" s="99"/>
      <c r="BC532" s="99"/>
      <c r="BD532" s="99"/>
      <c r="BE532" s="99"/>
      <c r="BF532" s="99"/>
      <c r="BG532" s="99"/>
      <c r="BH532" s="99"/>
      <c r="BI532" s="99"/>
      <c r="BJ532" s="99"/>
      <c r="BK532" s="99"/>
      <c r="BL532" s="99"/>
      <c r="BM532" s="100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</row>
    <row r="533" s="112" customFormat="true" ht="12.75" hidden="false" customHeight="false" outlineLevel="0" collapsed="false">
      <c r="A533" s="132" t="s">
        <v>90</v>
      </c>
      <c r="B533" s="202" t="n">
        <f aca="false">SUM(B13,B78,B143,B208,B273,B338,B403)/7</f>
        <v>4</v>
      </c>
      <c r="C533" s="203" t="n">
        <f aca="false">SUM(C13,C78,C143,C208,C273,C338,C403)/7</f>
        <v>0</v>
      </c>
      <c r="D533" s="202" t="n">
        <f aca="false">SUM(D13,D78,D143,D208,D273,D338,D403)/7</f>
        <v>1.57142857142857</v>
      </c>
      <c r="E533" s="203" t="n">
        <f aca="false">SUM(E13,E78,E143,E208,E273,E338,E403)/7</f>
        <v>0</v>
      </c>
      <c r="F533" s="202" t="n">
        <f aca="false">SUM(F13,F78,F143,F208,F273,F338,F403)/7</f>
        <v>0.142857142857143</v>
      </c>
      <c r="G533" s="203" t="n">
        <f aca="false">SUM(G13,G78,G143,G208,G273,G338,G403)/7</f>
        <v>0</v>
      </c>
      <c r="H533" s="202" t="n">
        <f aca="false">SUM(H13,H78,H143,H208,H273,H338,H403)/7</f>
        <v>0</v>
      </c>
      <c r="I533" s="203" t="n">
        <f aca="false">SUM(I13,I78,I143,I208,I273,I338,I403)/7</f>
        <v>0</v>
      </c>
      <c r="J533" s="202" t="n">
        <f aca="false">SUM(J13,J78,J143,J208,J273,J338,J403)/7</f>
        <v>0</v>
      </c>
      <c r="K533" s="203" t="n">
        <f aca="false">SUM(K13,K78,K143,K208,K273,K338,K403)/7</f>
        <v>0</v>
      </c>
      <c r="L533" s="202" t="n">
        <f aca="false">SUM(L13,L78,L143,L208,L273,L338,L403)/7</f>
        <v>0</v>
      </c>
      <c r="M533" s="203" t="n">
        <f aca="false">SUM(M13,M78,M143,M208,M273,M338,M403)/7</f>
        <v>0</v>
      </c>
      <c r="N533" s="202" t="n">
        <f aca="false">SUM(N13,N78,N143,N208,N273,N338,N403)/7</f>
        <v>0</v>
      </c>
      <c r="O533" s="203" t="n">
        <f aca="false">SUM(O13,O78,O143,O208,O273,O338,O403)/7</f>
        <v>0</v>
      </c>
      <c r="P533" s="202" t="n">
        <f aca="false">SUM(P13,P78,P143,P208,P273,P338,P403)/7</f>
        <v>0</v>
      </c>
      <c r="Q533" s="203" t="n">
        <f aca="false">SUM(Q13,Q78,Q143,Q208,Q273,Q338,Q403)/7</f>
        <v>0</v>
      </c>
      <c r="R533" s="202" t="n">
        <f aca="false">SUM(R13,R78,R143,R208,R273,R338,R403)/7</f>
        <v>0</v>
      </c>
      <c r="S533" s="203" t="n">
        <f aca="false">SUM(S13,S78,S143,S208,S273,S338,S403)/7</f>
        <v>0</v>
      </c>
      <c r="T533" s="202" t="n">
        <f aca="false">SUM(B533,D533,F533,H533,J533,L533,N533,P533,R533,)</f>
        <v>5.71428571428571</v>
      </c>
      <c r="U533" s="203" t="n">
        <f aca="false">SUM(C533,E533,G533,I533,K533,M533,O533,Q533,S533)</f>
        <v>0</v>
      </c>
      <c r="V533" s="178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276"/>
      <c r="AY533" s="1"/>
      <c r="AZ533" s="1"/>
      <c r="BA533" s="99"/>
      <c r="BB533" s="99"/>
      <c r="BC533" s="99"/>
      <c r="BD533" s="99"/>
      <c r="BE533" s="99"/>
      <c r="BF533" s="99"/>
      <c r="BG533" s="99"/>
      <c r="BH533" s="99"/>
      <c r="BI533" s="99"/>
      <c r="BJ533" s="99"/>
      <c r="BK533" s="99"/>
      <c r="BL533" s="99"/>
      <c r="BM533" s="100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</row>
    <row r="534" s="112" customFormat="true" ht="12.75" hidden="false" customHeight="false" outlineLevel="0" collapsed="false">
      <c r="A534" s="132" t="s">
        <v>91</v>
      </c>
      <c r="B534" s="202" t="n">
        <f aca="false">SUM(B14,B79,B144,B209,B274,B339,B404)/7</f>
        <v>14.1428571428571</v>
      </c>
      <c r="C534" s="203" t="n">
        <f aca="false">SUM(C14,C79,C144,C209,C274,C339,C404)/7</f>
        <v>0.571428571428571</v>
      </c>
      <c r="D534" s="202" t="n">
        <f aca="false">SUM(D14,D79,D144,D209,D274,D339,D404)/7</f>
        <v>5.14285714285714</v>
      </c>
      <c r="E534" s="203" t="n">
        <f aca="false">SUM(E14,E79,E144,E209,E274,E339,E404)/7</f>
        <v>0</v>
      </c>
      <c r="F534" s="202" t="n">
        <f aca="false">SUM(F14,F79,F144,F209,F274,F339,F404)/7</f>
        <v>0.285714285714286</v>
      </c>
      <c r="G534" s="203" t="n">
        <f aca="false">SUM(G14,G79,G144,G209,G274,G339,G404)/7</f>
        <v>0</v>
      </c>
      <c r="H534" s="202" t="n">
        <f aca="false">SUM(H14,H79,H144,H209,H274,H339,H404)/7</f>
        <v>0</v>
      </c>
      <c r="I534" s="203" t="n">
        <f aca="false">SUM(I14,I79,I144,I209,I274,I339,I404)/7</f>
        <v>0</v>
      </c>
      <c r="J534" s="202" t="n">
        <f aca="false">SUM(J14,J79,J144,J209,J274,J339,J404)/7</f>
        <v>0</v>
      </c>
      <c r="K534" s="203" t="n">
        <f aca="false">SUM(K14,K79,K144,K209,K274,K339,K404)/7</f>
        <v>0</v>
      </c>
      <c r="L534" s="202" t="n">
        <f aca="false">SUM(L14,L79,L144,L209,L274,L339,L404)/7</f>
        <v>0</v>
      </c>
      <c r="M534" s="203" t="n">
        <f aca="false">SUM(M14,M79,M144,M209,M274,M339,M404)/7</f>
        <v>0</v>
      </c>
      <c r="N534" s="202" t="n">
        <f aca="false">SUM(N14,N79,N144,N209,N274,N339,N404)/7</f>
        <v>0</v>
      </c>
      <c r="O534" s="203" t="n">
        <f aca="false">SUM(O14,O79,O144,O209,O274,O339,O404)/7</f>
        <v>0</v>
      </c>
      <c r="P534" s="202" t="n">
        <f aca="false">SUM(P14,P79,P144,P209,P274,P339,P404)/7</f>
        <v>0</v>
      </c>
      <c r="Q534" s="203" t="n">
        <f aca="false">SUM(Q14,Q79,Q144,Q209,Q274,Q339,Q404)/7</f>
        <v>0</v>
      </c>
      <c r="R534" s="202" t="n">
        <f aca="false">SUM(R14,R79,R144,R209,R274,R339,R404)/7</f>
        <v>0</v>
      </c>
      <c r="S534" s="203" t="n">
        <f aca="false">SUM(S14,S79,S144,S209,S274,S339,S404)/7</f>
        <v>0</v>
      </c>
      <c r="T534" s="202" t="n">
        <f aca="false">SUM(B534,D534,F534,H534,J534,L534,N534,P534,R534,)</f>
        <v>19.5714285714286</v>
      </c>
      <c r="U534" s="203" t="n">
        <f aca="false">SUM(C534,E534,G534,I534,K534,M534,O534,Q534,S534)</f>
        <v>0.571428571428571</v>
      </c>
      <c r="V534" s="98"/>
      <c r="W534" s="276"/>
      <c r="X534" s="276"/>
      <c r="Y534" s="276"/>
      <c r="Z534" s="276"/>
      <c r="AA534" s="276"/>
      <c r="AB534" s="276"/>
      <c r="AC534" s="276"/>
      <c r="AD534" s="276"/>
      <c r="AE534" s="276"/>
      <c r="AF534" s="276"/>
      <c r="AG534" s="276"/>
      <c r="AH534" s="276"/>
      <c r="AI534" s="276"/>
      <c r="AJ534" s="276"/>
      <c r="AK534" s="276"/>
      <c r="AL534" s="276"/>
      <c r="AM534" s="276"/>
      <c r="AN534" s="276"/>
      <c r="AO534" s="276"/>
      <c r="AP534" s="276"/>
      <c r="AQ534" s="276"/>
      <c r="AR534" s="276"/>
      <c r="AS534" s="276"/>
      <c r="AT534" s="276"/>
      <c r="AU534" s="276"/>
      <c r="AV534" s="276"/>
      <c r="AW534" s="276"/>
      <c r="AY534" s="1"/>
      <c r="AZ534" s="1"/>
      <c r="BA534" s="99"/>
      <c r="BB534" s="99"/>
      <c r="BC534" s="99"/>
      <c r="BD534" s="99"/>
      <c r="BE534" s="99"/>
      <c r="BF534" s="99"/>
      <c r="BG534" s="99"/>
      <c r="BH534" s="99"/>
      <c r="BI534" s="99"/>
      <c r="BJ534" s="99"/>
      <c r="BK534" s="99"/>
      <c r="BL534" s="99"/>
      <c r="BM534" s="100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</row>
    <row r="535" s="112" customFormat="true" ht="12.75" hidden="false" customHeight="false" outlineLevel="0" collapsed="false">
      <c r="A535" s="132" t="s">
        <v>92</v>
      </c>
      <c r="B535" s="202" t="n">
        <f aca="false">SUM(B15,B80,B145,B210,B275,B340,B405)/7</f>
        <v>65.4285714285714</v>
      </c>
      <c r="C535" s="203" t="n">
        <f aca="false">SUM(C15,C80,C145,C210,C275,C340,C405)/7</f>
        <v>1.71428571428571</v>
      </c>
      <c r="D535" s="202" t="n">
        <f aca="false">SUM(D15,D80,D145,D210,D275,D340,D405)/7</f>
        <v>22.2857142857143</v>
      </c>
      <c r="E535" s="203" t="n">
        <f aca="false">SUM(E15,E80,E145,E210,E275,E340,E405)/7</f>
        <v>0</v>
      </c>
      <c r="F535" s="202" t="n">
        <f aca="false">SUM(F15,F80,F145,F210,F275,F340,F405)/7</f>
        <v>1.28571428571429</v>
      </c>
      <c r="G535" s="203" t="n">
        <f aca="false">SUM(G15,G80,G145,G210,G275,G340,G405)/7</f>
        <v>0</v>
      </c>
      <c r="H535" s="202" t="n">
        <f aca="false">SUM(H15,H80,H145,H210,H275,H340,H405)/7</f>
        <v>0</v>
      </c>
      <c r="I535" s="203" t="n">
        <f aca="false">SUM(I15,I80,I145,I210,I275,I340,I405)/7</f>
        <v>0</v>
      </c>
      <c r="J535" s="202" t="n">
        <f aca="false">SUM(J15,J80,J145,J210,J275,J340,J405)/7</f>
        <v>0</v>
      </c>
      <c r="K535" s="203" t="n">
        <f aca="false">SUM(K15,K80,K145,K210,K275,K340,K405)/7</f>
        <v>0</v>
      </c>
      <c r="L535" s="202" t="n">
        <f aca="false">SUM(L15,L80,L145,L210,L275,L340,L405)/7</f>
        <v>0</v>
      </c>
      <c r="M535" s="203" t="n">
        <f aca="false">SUM(M15,M80,M145,M210,M275,M340,M405)/7</f>
        <v>0</v>
      </c>
      <c r="N535" s="202" t="n">
        <f aca="false">SUM(N15,N80,N145,N210,N275,N340,N405)/7</f>
        <v>0</v>
      </c>
      <c r="O535" s="203" t="n">
        <f aca="false">SUM(O15,O80,O145,O210,O275,O340,O405)/7</f>
        <v>0</v>
      </c>
      <c r="P535" s="202" t="n">
        <f aca="false">SUM(P15,P80,P145,P210,P275,P340,P405)/7</f>
        <v>0</v>
      </c>
      <c r="Q535" s="203" t="n">
        <f aca="false">SUM(Q15,Q80,Q145,Q210,Q275,Q340,Q405)/7</f>
        <v>0</v>
      </c>
      <c r="R535" s="202" t="n">
        <f aca="false">SUM(R15,R80,R145,R210,R275,R340,R405)/7</f>
        <v>0</v>
      </c>
      <c r="S535" s="203" t="n">
        <f aca="false">SUM(S15,S80,S145,S210,S275,S340,S405)/7</f>
        <v>0</v>
      </c>
      <c r="T535" s="202" t="n">
        <f aca="false">SUM(B535,D535,F535,H535,J535,L535,N535,P535,R535,)</f>
        <v>89</v>
      </c>
      <c r="U535" s="203" t="n">
        <f aca="false">SUM(C535,E535,G535,I535,K535,M535,O535,Q535,S535)</f>
        <v>1.71428571428571</v>
      </c>
      <c r="V535" s="98"/>
      <c r="W535" s="276"/>
      <c r="X535" s="276"/>
      <c r="Y535" s="276"/>
      <c r="Z535" s="276"/>
      <c r="AA535" s="276"/>
      <c r="AB535" s="276"/>
      <c r="AC535" s="276"/>
      <c r="AD535" s="276"/>
      <c r="AE535" s="276"/>
      <c r="AF535" s="276"/>
      <c r="AG535" s="276"/>
      <c r="AH535" s="276"/>
      <c r="AI535" s="276"/>
      <c r="AJ535" s="276"/>
      <c r="AK535" s="276"/>
      <c r="AL535" s="276"/>
      <c r="AM535" s="276"/>
      <c r="AN535" s="276"/>
      <c r="AO535" s="276"/>
      <c r="AP535" s="276"/>
      <c r="AQ535" s="276"/>
      <c r="AR535" s="276"/>
      <c r="AS535" s="276"/>
      <c r="AT535" s="276"/>
      <c r="AU535" s="276"/>
      <c r="AV535" s="276"/>
      <c r="AW535" s="276"/>
      <c r="AY535" s="1"/>
      <c r="AZ535" s="1"/>
      <c r="BA535" s="99"/>
      <c r="BB535" s="99"/>
      <c r="BC535" s="99"/>
      <c r="BD535" s="99"/>
      <c r="BE535" s="99"/>
      <c r="BF535" s="99"/>
      <c r="BG535" s="99"/>
      <c r="BH535" s="99"/>
      <c r="BI535" s="99"/>
      <c r="BJ535" s="99"/>
      <c r="BK535" s="99"/>
      <c r="BL535" s="99"/>
      <c r="BM535" s="100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</row>
    <row r="536" s="112" customFormat="true" ht="12.4" hidden="false" customHeight="false" outlineLevel="0" collapsed="false">
      <c r="A536" s="132" t="s">
        <v>93</v>
      </c>
      <c r="B536" s="202" t="n">
        <f aca="false">SUM(B16,B81,B146,B211,B276,B341,B406)/7</f>
        <v>171.571428571429</v>
      </c>
      <c r="C536" s="203" t="n">
        <f aca="false">SUM(C16,C81,C146,C211,C276,C341,C406)/7</f>
        <v>4</v>
      </c>
      <c r="D536" s="202" t="n">
        <f aca="false">SUM(D16,D81,D146,D211,D276,D341,D406)/7</f>
        <v>22.8571428571429</v>
      </c>
      <c r="E536" s="203" t="n">
        <f aca="false">SUM(E16,E81,E146,E211,E276,E341,E406)/7</f>
        <v>0.571428571428571</v>
      </c>
      <c r="F536" s="202" t="n">
        <f aca="false">SUM(F16,F81,F146,F211,F276,F341,F406)/7</f>
        <v>0.142857142857143</v>
      </c>
      <c r="G536" s="203" t="n">
        <f aca="false">SUM(G16,G81,G146,G211,G276,G341,G406)/7</f>
        <v>0</v>
      </c>
      <c r="H536" s="202" t="n">
        <f aca="false">SUM(H16,H81,H146,H211,H276,H341,H406)/7</f>
        <v>0</v>
      </c>
      <c r="I536" s="203" t="n">
        <f aca="false">SUM(I16,I81,I146,I211,I276,I341,I406)/7</f>
        <v>0</v>
      </c>
      <c r="J536" s="202" t="n">
        <f aca="false">SUM(J16,J81,J146,J211,J276,J341,J406)/7</f>
        <v>0</v>
      </c>
      <c r="K536" s="203" t="n">
        <f aca="false">SUM(K16,K81,K146,K211,K276,K341,K406)/7</f>
        <v>0</v>
      </c>
      <c r="L536" s="202" t="n">
        <f aca="false">SUM(L16,L81,L146,L211,L276,L341,L406)/7</f>
        <v>0</v>
      </c>
      <c r="M536" s="203" t="n">
        <f aca="false">SUM(M16,M81,M146,M211,M276,M341,M406)/7</f>
        <v>0</v>
      </c>
      <c r="N536" s="202" t="n">
        <f aca="false">SUM(N16,N81,N146,N211,N276,N341,N406)/7</f>
        <v>0</v>
      </c>
      <c r="O536" s="203" t="n">
        <f aca="false">SUM(O16,O81,O146,O211,O276,O341,O406)/7</f>
        <v>0</v>
      </c>
      <c r="P536" s="202" t="n">
        <f aca="false">SUM(P16,P81,P146,P211,P276,P341,P406)/7</f>
        <v>0</v>
      </c>
      <c r="Q536" s="203" t="n">
        <f aca="false">SUM(Q16,Q81,Q146,Q211,Q276,Q341,Q406)/7</f>
        <v>0</v>
      </c>
      <c r="R536" s="202" t="n">
        <f aca="false">SUM(R16,R81,R146,R211,R276,R341,R406)/7</f>
        <v>0</v>
      </c>
      <c r="S536" s="203" t="n">
        <f aca="false">SUM(S16,S81,S146,S211,S276,S341,S406)/7</f>
        <v>0</v>
      </c>
      <c r="T536" s="202" t="n">
        <f aca="false">SUM(B536,D536,F536,H536,J536,L536,N536,P536,R536,)</f>
        <v>194.571428571429</v>
      </c>
      <c r="U536" s="203" t="n">
        <f aca="false">SUM(C536,E536,G536,I536,K536,M536,O536,Q536,S536)</f>
        <v>4.57142857142857</v>
      </c>
      <c r="V536" s="98"/>
      <c r="AY536" s="1"/>
      <c r="AZ536" s="1"/>
      <c r="BA536" s="99"/>
      <c r="BB536" s="99"/>
      <c r="BC536" s="99"/>
      <c r="BD536" s="99"/>
      <c r="BE536" s="99"/>
      <c r="BF536" s="99"/>
      <c r="BG536" s="99"/>
      <c r="BH536" s="99"/>
      <c r="BI536" s="99"/>
      <c r="BJ536" s="99"/>
      <c r="BK536" s="99"/>
      <c r="BL536" s="99"/>
      <c r="BM536" s="100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</row>
    <row r="537" s="112" customFormat="true" ht="13.15" hidden="false" customHeight="false" outlineLevel="0" collapsed="false">
      <c r="A537" s="132" t="s">
        <v>94</v>
      </c>
      <c r="B537" s="202" t="n">
        <f aca="false">SUM(B17,B82,B147,B212,B277,B342,B407)/7</f>
        <v>118.571428571429</v>
      </c>
      <c r="C537" s="203" t="n">
        <f aca="false">SUM(C17,C82,C147,C212,C277,C342,C407)/7</f>
        <v>3.14285714285714</v>
      </c>
      <c r="D537" s="202" t="n">
        <f aca="false">SUM(D17,D82,D147,D212,D277,D342,D407)/7</f>
        <v>20</v>
      </c>
      <c r="E537" s="203" t="n">
        <f aca="false">SUM(E17,E82,E147,E212,E277,E342,E407)/7</f>
        <v>0</v>
      </c>
      <c r="F537" s="202" t="n">
        <f aca="false">SUM(F17,F82,F147,F212,F277,F342,F407)/7</f>
        <v>0.571428571428571</v>
      </c>
      <c r="G537" s="203" t="n">
        <f aca="false">SUM(G17,G82,G147,G212,G277,G342,G407)/7</f>
        <v>0</v>
      </c>
      <c r="H537" s="202" t="n">
        <f aca="false">SUM(H17,H82,H147,H212,H277,H342,H407)/7</f>
        <v>0</v>
      </c>
      <c r="I537" s="203" t="n">
        <f aca="false">SUM(I17,I82,I147,I212,I277,I342,I407)/7</f>
        <v>0</v>
      </c>
      <c r="J537" s="202" t="n">
        <f aca="false">SUM(J17,J82,J147,J212,J277,J342,J407)/7</f>
        <v>0</v>
      </c>
      <c r="K537" s="203" t="n">
        <f aca="false">SUM(K17,K82,K147,K212,K277,K342,K407)/7</f>
        <v>0</v>
      </c>
      <c r="L537" s="202" t="n">
        <f aca="false">SUM(L17,L82,L147,L212,L277,L342,L407)/7</f>
        <v>0</v>
      </c>
      <c r="M537" s="203" t="n">
        <f aca="false">SUM(M17,M82,M147,M212,M277,M342,M407)/7</f>
        <v>0</v>
      </c>
      <c r="N537" s="202" t="n">
        <f aca="false">SUM(N17,N82,N147,N212,N277,N342,N407)/7</f>
        <v>0</v>
      </c>
      <c r="O537" s="203" t="n">
        <f aca="false">SUM(O17,O82,O147,O212,O277,O342,O407)/7</f>
        <v>0</v>
      </c>
      <c r="P537" s="202" t="n">
        <f aca="false">SUM(P17,P82,P147,P212,P277,P342,P407)/7</f>
        <v>0</v>
      </c>
      <c r="Q537" s="203" t="n">
        <f aca="false">SUM(Q17,Q82,Q147,Q212,Q277,Q342,Q407)/7</f>
        <v>0</v>
      </c>
      <c r="R537" s="202" t="n">
        <f aca="false">SUM(R17,R82,R147,R212,R277,R342,R407)/7</f>
        <v>0</v>
      </c>
      <c r="S537" s="203" t="n">
        <f aca="false">SUM(S17,S82,S147,S212,S277,S342,S407)/7</f>
        <v>0</v>
      </c>
      <c r="T537" s="202" t="n">
        <f aca="false">SUM(B537,D537,F537,H537,J537,L537,N537,P537,R537,)</f>
        <v>139.142857142857</v>
      </c>
      <c r="U537" s="203" t="n">
        <f aca="false">SUM(C537,E537,G537,I537,K537,M537,O537,Q537,S537)</f>
        <v>3.14285714285714</v>
      </c>
      <c r="V537" s="98"/>
      <c r="X537" s="262" t="s">
        <v>134</v>
      </c>
      <c r="AA537" s="111"/>
      <c r="AB537" s="111"/>
      <c r="AC537" s="111"/>
      <c r="AD537" s="111"/>
      <c r="AE537" s="263" t="s">
        <v>135</v>
      </c>
      <c r="AG537" s="111"/>
      <c r="AK537" s="111"/>
      <c r="AY537" s="1"/>
      <c r="AZ537" s="1"/>
      <c r="BA537" s="99"/>
      <c r="BB537" s="99"/>
      <c r="BC537" s="99"/>
      <c r="BD537" s="99"/>
      <c r="BE537" s="99"/>
      <c r="BF537" s="99"/>
      <c r="BG537" s="99"/>
      <c r="BH537" s="99"/>
      <c r="BI537" s="99"/>
      <c r="BJ537" s="99"/>
      <c r="BK537" s="99"/>
      <c r="BL537" s="99"/>
      <c r="BM537" s="100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</row>
    <row r="538" s="112" customFormat="true" ht="15" hidden="false" customHeight="false" outlineLevel="0" collapsed="false">
      <c r="A538" s="132" t="s">
        <v>95</v>
      </c>
      <c r="B538" s="202" t="n">
        <f aca="false">SUM(B18,B83,B148,B213,B278,B343,B408)/7</f>
        <v>80.2857142857143</v>
      </c>
      <c r="C538" s="203" t="n">
        <f aca="false">SUM(C18,C83,C148,C213,C278,C343,C408)/7</f>
        <v>2</v>
      </c>
      <c r="D538" s="202" t="n">
        <f aca="false">SUM(D18,D83,D148,D213,D278,D343,D408)/7</f>
        <v>14.2857142857143</v>
      </c>
      <c r="E538" s="203" t="n">
        <f aca="false">SUM(E18,E83,E148,E213,E278,E343,E408)/7</f>
        <v>0.142857142857143</v>
      </c>
      <c r="F538" s="202" t="n">
        <f aca="false">SUM(F18,F83,F148,F213,F278,F343,F408)/7</f>
        <v>1</v>
      </c>
      <c r="G538" s="203" t="n">
        <f aca="false">SUM(G18,G83,G148,G213,G278,G343,G408)/7</f>
        <v>0</v>
      </c>
      <c r="H538" s="202" t="n">
        <f aca="false">SUM(H18,H83,H148,H213,H278,H343,H408)/7</f>
        <v>0</v>
      </c>
      <c r="I538" s="203" t="n">
        <f aca="false">SUM(I18,I83,I148,I213,I278,I343,I408)/7</f>
        <v>0</v>
      </c>
      <c r="J538" s="202" t="n">
        <f aca="false">SUM(J18,J83,J148,J213,J278,J343,J408)/7</f>
        <v>0</v>
      </c>
      <c r="K538" s="203" t="n">
        <f aca="false">SUM(K18,K83,K148,K213,K278,K343,K408)/7</f>
        <v>0</v>
      </c>
      <c r="L538" s="202" t="n">
        <f aca="false">SUM(L18,L83,L148,L213,L278,L343,L408)/7</f>
        <v>0</v>
      </c>
      <c r="M538" s="203" t="n">
        <f aca="false">SUM(M18,M83,M148,M213,M278,M343,M408)/7</f>
        <v>0</v>
      </c>
      <c r="N538" s="202" t="n">
        <f aca="false">SUM(N18,N83,N148,N213,N278,N343,N408)/7</f>
        <v>0</v>
      </c>
      <c r="O538" s="203" t="n">
        <f aca="false">SUM(O18,O83,O148,O213,O278,O343,O408)/7</f>
        <v>0</v>
      </c>
      <c r="P538" s="202" t="n">
        <f aca="false">SUM(P18,P83,P148,P213,P278,P343,P408)/7</f>
        <v>0</v>
      </c>
      <c r="Q538" s="203" t="n">
        <f aca="false">SUM(Q18,Q83,Q148,Q213,Q278,Q343,Q408)/7</f>
        <v>0</v>
      </c>
      <c r="R538" s="202" t="n">
        <f aca="false">SUM(R18,R83,R148,R213,R278,R343,R408)/7</f>
        <v>0</v>
      </c>
      <c r="S538" s="203" t="n">
        <f aca="false">SUM(S18,S83,S148,S213,S278,S343,S408)/7</f>
        <v>0</v>
      </c>
      <c r="T538" s="202" t="n">
        <f aca="false">SUM(B538,D538,F538,H538,J538,L538,N538,P538,R538,)</f>
        <v>95.5714285714286</v>
      </c>
      <c r="U538" s="203" t="n">
        <f aca="false">SUM(C538,E538,G538,I538,K538,M538,O538,Q538,S538)</f>
        <v>2.14285714285714</v>
      </c>
      <c r="V538" s="107"/>
      <c r="W538" s="264"/>
      <c r="X538" s="262" t="s">
        <v>136</v>
      </c>
      <c r="Y538" s="264"/>
      <c r="Z538" s="264"/>
      <c r="AA538" s="111"/>
      <c r="AB538" s="111"/>
      <c r="AC538" s="111"/>
      <c r="AD538" s="111"/>
      <c r="AE538" s="263" t="s">
        <v>137</v>
      </c>
      <c r="AF538" s="264"/>
      <c r="AG538" s="111"/>
      <c r="AH538" s="264"/>
      <c r="AI538" s="264"/>
      <c r="AJ538" s="264"/>
      <c r="AK538" s="111"/>
      <c r="AL538" s="264"/>
      <c r="AM538" s="264"/>
      <c r="AN538" s="264"/>
      <c r="AO538" s="264"/>
      <c r="AP538" s="264"/>
      <c r="AQ538" s="264"/>
      <c r="AR538" s="264"/>
      <c r="AS538" s="264"/>
      <c r="AT538" s="264"/>
      <c r="AU538" s="264"/>
      <c r="AV538" s="264"/>
      <c r="AW538" s="264"/>
      <c r="AX538" s="264"/>
      <c r="AY538" s="1"/>
      <c r="AZ538" s="1"/>
      <c r="BA538" s="99"/>
      <c r="BB538" s="99"/>
      <c r="BC538" s="99"/>
      <c r="BD538" s="99"/>
      <c r="BE538" s="99"/>
      <c r="BF538" s="99"/>
      <c r="BG538" s="99"/>
      <c r="BH538" s="99"/>
      <c r="BI538" s="99"/>
      <c r="BJ538" s="99"/>
      <c r="BK538" s="99"/>
      <c r="BL538" s="99"/>
      <c r="BM538" s="100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</row>
    <row r="539" s="112" customFormat="true" ht="12.75" hidden="false" customHeight="false" outlineLevel="0" collapsed="false">
      <c r="A539" s="132" t="s">
        <v>96</v>
      </c>
      <c r="B539" s="202" t="n">
        <f aca="false">SUM(B19,B84,B149,B214,B279,B344,B409)/7</f>
        <v>74</v>
      </c>
      <c r="C539" s="203" t="n">
        <f aca="false">SUM(C19,C84,C149,C214,C279,C344,C409)/7</f>
        <v>2.14285714285714</v>
      </c>
      <c r="D539" s="202" t="n">
        <f aca="false">SUM(D19,D84,D149,D214,D279,D344,D409)/7</f>
        <v>14.1428571428571</v>
      </c>
      <c r="E539" s="203" t="n">
        <f aca="false">SUM(E19,E84,E149,E214,E279,E344,E409)/7</f>
        <v>0</v>
      </c>
      <c r="F539" s="202" t="n">
        <f aca="false">SUM(F19,F84,F149,F214,F279,F344,F409)/7</f>
        <v>0.571428571428571</v>
      </c>
      <c r="G539" s="203" t="n">
        <f aca="false">SUM(G19,G84,G149,G214,G279,G344,G409)/7</f>
        <v>0</v>
      </c>
      <c r="H539" s="202" t="n">
        <f aca="false">SUM(H19,H84,H149,H214,H279,H344,H409)/7</f>
        <v>0</v>
      </c>
      <c r="I539" s="203" t="n">
        <f aca="false">SUM(I19,I84,I149,I214,I279,I344,I409)/7</f>
        <v>0</v>
      </c>
      <c r="J539" s="202" t="n">
        <f aca="false">SUM(J19,J84,J149,J214,J279,J344,J409)/7</f>
        <v>0</v>
      </c>
      <c r="K539" s="203" t="n">
        <f aca="false">SUM(K19,K84,K149,K214,K279,K344,K409)/7</f>
        <v>0</v>
      </c>
      <c r="L539" s="202" t="n">
        <f aca="false">SUM(L19,L84,L149,L214,L279,L344,L409)/7</f>
        <v>0</v>
      </c>
      <c r="M539" s="203" t="n">
        <f aca="false">SUM(M19,M84,M149,M214,M279,M344,M409)/7</f>
        <v>0</v>
      </c>
      <c r="N539" s="202" t="n">
        <f aca="false">SUM(N19,N84,N149,N214,N279,N344,N409)/7</f>
        <v>0</v>
      </c>
      <c r="O539" s="203" t="n">
        <f aca="false">SUM(O19,O84,O149,O214,O279,O344,O409)/7</f>
        <v>0</v>
      </c>
      <c r="P539" s="202" t="n">
        <f aca="false">SUM(P19,P84,P149,P214,P279,P344,P409)/7</f>
        <v>0</v>
      </c>
      <c r="Q539" s="203" t="n">
        <f aca="false">SUM(Q19,Q84,Q149,Q214,Q279,Q344,Q409)/7</f>
        <v>0</v>
      </c>
      <c r="R539" s="202" t="n">
        <f aca="false">SUM(R19,R84,R149,R214,R279,R344,R409)/7</f>
        <v>0</v>
      </c>
      <c r="S539" s="203" t="n">
        <f aca="false">SUM(S19,S84,S149,S214,S279,S344,S409)/7</f>
        <v>0</v>
      </c>
      <c r="T539" s="202" t="n">
        <f aca="false">SUM(B539,D539,F539,H539,J539,L539,N539,P539,R539,)</f>
        <v>88.7142857142857</v>
      </c>
      <c r="U539" s="203" t="n">
        <f aca="false">SUM(C539,E539,G539,I539,K539,M539,O539,Q539,S539)</f>
        <v>2.14285714285714</v>
      </c>
      <c r="V539" s="98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Y539" s="1"/>
      <c r="AZ539" s="1"/>
      <c r="BA539" s="99"/>
      <c r="BB539" s="99"/>
      <c r="BC539" s="99"/>
      <c r="BD539" s="99"/>
      <c r="BE539" s="99"/>
      <c r="BF539" s="99"/>
      <c r="BG539" s="99"/>
      <c r="BH539" s="99"/>
      <c r="BI539" s="99"/>
      <c r="BJ539" s="99"/>
      <c r="BK539" s="99"/>
      <c r="BL539" s="99"/>
      <c r="BM539" s="100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</row>
    <row r="540" s="112" customFormat="true" ht="12.75" hidden="false" customHeight="false" outlineLevel="0" collapsed="false">
      <c r="A540" s="132" t="s">
        <v>97</v>
      </c>
      <c r="B540" s="202" t="n">
        <f aca="false">SUM(B20,B85,B150,B215,B280,B345,B410)/7</f>
        <v>66.2857142857143</v>
      </c>
      <c r="C540" s="203" t="n">
        <f aca="false">SUM(C20,C85,C150,C215,C280,C345,C410)/7</f>
        <v>2</v>
      </c>
      <c r="D540" s="202" t="n">
        <f aca="false">SUM(D20,D85,D150,D215,D280,D345,D410)/7</f>
        <v>14.1428571428571</v>
      </c>
      <c r="E540" s="203" t="n">
        <f aca="false">SUM(E20,E85,E150,E215,E280,E345,E410)/7</f>
        <v>0.142857142857143</v>
      </c>
      <c r="F540" s="202" t="n">
        <f aca="false">SUM(F20,F85,F150,F215,F280,F345,F410)/7</f>
        <v>1</v>
      </c>
      <c r="G540" s="203" t="n">
        <f aca="false">SUM(G20,G85,G150,G215,G280,G345,G410)/7</f>
        <v>0</v>
      </c>
      <c r="H540" s="202" t="n">
        <f aca="false">SUM(H20,H85,H150,H215,H280,H345,H410)/7</f>
        <v>0</v>
      </c>
      <c r="I540" s="203" t="n">
        <f aca="false">SUM(I20,I85,I150,I215,I280,I345,I410)/7</f>
        <v>0</v>
      </c>
      <c r="J540" s="202" t="n">
        <f aca="false">SUM(J20,J85,J150,J215,J280,J345,J410)/7</f>
        <v>0.285714285714286</v>
      </c>
      <c r="K540" s="203" t="n">
        <f aca="false">SUM(K20,K85,K150,K215,K280,K345,K410)/7</f>
        <v>0</v>
      </c>
      <c r="L540" s="202" t="n">
        <f aca="false">SUM(L20,L85,L150,L215,L280,L345,L410)/7</f>
        <v>0</v>
      </c>
      <c r="M540" s="203" t="n">
        <f aca="false">SUM(M20,M85,M150,M215,M280,M345,M410)/7</f>
        <v>0</v>
      </c>
      <c r="N540" s="202" t="n">
        <f aca="false">SUM(N20,N85,N150,N215,N280,N345,N410)/7</f>
        <v>0</v>
      </c>
      <c r="O540" s="203" t="n">
        <f aca="false">SUM(O20,O85,O150,O215,O280,O345,O410)/7</f>
        <v>0</v>
      </c>
      <c r="P540" s="202" t="n">
        <f aca="false">SUM(P20,P85,P150,P215,P280,P345,P410)/7</f>
        <v>0</v>
      </c>
      <c r="Q540" s="203" t="n">
        <f aca="false">SUM(Q20,Q85,Q150,Q215,Q280,Q345,Q410)/7</f>
        <v>0</v>
      </c>
      <c r="R540" s="202" t="n">
        <f aca="false">SUM(R20,R85,R150,R215,R280,R345,R410)/7</f>
        <v>0</v>
      </c>
      <c r="S540" s="203" t="n">
        <f aca="false">SUM(S20,S85,S150,S215,S280,S345,S410)/7</f>
        <v>0</v>
      </c>
      <c r="T540" s="202" t="n">
        <f aca="false">SUM(B540,D540,F540,H540,J540,L540,N540,P540,R540,)</f>
        <v>81.7142857142857</v>
      </c>
      <c r="U540" s="203" t="n">
        <f aca="false">SUM(C540,E540,G540,I540,K540,M540,O540,Q540,S540)</f>
        <v>2.14285714285714</v>
      </c>
      <c r="V540" s="98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Y540" s="1"/>
      <c r="AZ540" s="1"/>
      <c r="BA540" s="99"/>
      <c r="BB540" s="99"/>
      <c r="BC540" s="99"/>
      <c r="BD540" s="99"/>
      <c r="BE540" s="99"/>
      <c r="BF540" s="99"/>
      <c r="BG540" s="99"/>
      <c r="BH540" s="99"/>
      <c r="BI540" s="99"/>
      <c r="BJ540" s="99"/>
      <c r="BK540" s="99"/>
      <c r="BL540" s="99"/>
      <c r="BM540" s="100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</row>
    <row r="541" s="112" customFormat="true" ht="12.75" hidden="false" customHeight="false" outlineLevel="0" collapsed="false">
      <c r="A541" s="132" t="s">
        <v>98</v>
      </c>
      <c r="B541" s="202" t="n">
        <f aca="false">SUM(B21,B86,B151,B216,B281,B346,B411)/7</f>
        <v>59.7142857142857</v>
      </c>
      <c r="C541" s="203" t="n">
        <f aca="false">SUM(C21,C86,C151,C216,C281,C346,C411)/7</f>
        <v>0.571428571428571</v>
      </c>
      <c r="D541" s="202" t="n">
        <f aca="false">SUM(D21,D86,D151,D216,D281,D346,D411)/7</f>
        <v>15</v>
      </c>
      <c r="E541" s="203" t="n">
        <f aca="false">SUM(E21,E86,E151,E216,E281,E346,E411)/7</f>
        <v>0.428571428571429</v>
      </c>
      <c r="F541" s="202" t="n">
        <f aca="false">SUM(F21,F86,F151,F216,F281,F346,F411)/7</f>
        <v>0</v>
      </c>
      <c r="G541" s="203" t="n">
        <f aca="false">SUM(G21,G86,G151,G216,G281,G346,G411)/7</f>
        <v>0</v>
      </c>
      <c r="H541" s="202" t="n">
        <f aca="false">SUM(H21,H86,H151,H216,H281,H346,H411)/7</f>
        <v>0</v>
      </c>
      <c r="I541" s="203" t="n">
        <f aca="false">SUM(I21,I86,I151,I216,I281,I346,I411)/7</f>
        <v>0</v>
      </c>
      <c r="J541" s="202" t="n">
        <f aca="false">SUM(J21,J86,J151,J216,J281,J346,J411)/7</f>
        <v>0</v>
      </c>
      <c r="K541" s="203" t="n">
        <f aca="false">SUM(K21,K86,K151,K216,K281,K346,K411)/7</f>
        <v>0</v>
      </c>
      <c r="L541" s="202" t="n">
        <f aca="false">SUM(L21,L86,L151,L216,L281,L346,L411)/7</f>
        <v>0</v>
      </c>
      <c r="M541" s="203" t="n">
        <f aca="false">SUM(M21,M86,M151,M216,M281,M346,M411)/7</f>
        <v>0</v>
      </c>
      <c r="N541" s="202" t="n">
        <f aca="false">SUM(N21,N86,N151,N216,N281,N346,N411)/7</f>
        <v>0</v>
      </c>
      <c r="O541" s="203" t="n">
        <f aca="false">SUM(O21,O86,O151,O216,O281,O346,O411)/7</f>
        <v>0</v>
      </c>
      <c r="P541" s="202" t="n">
        <f aca="false">SUM(P21,P86,P151,P216,P281,P346,P411)/7</f>
        <v>0</v>
      </c>
      <c r="Q541" s="203" t="n">
        <f aca="false">SUM(Q21,Q86,Q151,Q216,Q281,Q346,Q411)/7</f>
        <v>0</v>
      </c>
      <c r="R541" s="202" t="n">
        <f aca="false">SUM(R21,R86,R151,R216,R281,R346,R411)/7</f>
        <v>0</v>
      </c>
      <c r="S541" s="203" t="n">
        <f aca="false">SUM(S21,S86,S151,S216,S281,S346,S411)/7</f>
        <v>0</v>
      </c>
      <c r="T541" s="202" t="n">
        <f aca="false">SUM(B541,D541,F541,H541,J541,L541,N541,P541,R541,)</f>
        <v>74.7142857142857</v>
      </c>
      <c r="U541" s="203" t="n">
        <f aca="false">SUM(C541,E541,G541,I541,K541,M541,O541,Q541,S541)</f>
        <v>1</v>
      </c>
      <c r="V541" s="98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Y541" s="1"/>
      <c r="AZ541" s="1"/>
      <c r="BA541" s="99"/>
      <c r="BB541" s="99"/>
      <c r="BC541" s="99"/>
      <c r="BD541" s="99"/>
      <c r="BE541" s="99"/>
      <c r="BF541" s="99"/>
      <c r="BG541" s="99"/>
      <c r="BH541" s="99"/>
      <c r="BI541" s="99"/>
      <c r="BJ541" s="99"/>
      <c r="BK541" s="99"/>
      <c r="BL541" s="99"/>
      <c r="BM541" s="100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</row>
    <row r="542" s="112" customFormat="true" ht="12.75" hidden="false" customHeight="false" outlineLevel="0" collapsed="false">
      <c r="A542" s="132" t="s">
        <v>99</v>
      </c>
      <c r="B542" s="202" t="n">
        <f aca="false">SUM(B22,B87,B152,B217,B282,B347,B412)/7</f>
        <v>70.1428571428571</v>
      </c>
      <c r="C542" s="203" t="n">
        <f aca="false">SUM(C22,C87,C152,C217,C282,C347,C412)/7</f>
        <v>2.28571428571429</v>
      </c>
      <c r="D542" s="202" t="n">
        <f aca="false">SUM(D22,D87,D152,D217,D282,D347,D412)/7</f>
        <v>12.5714285714286</v>
      </c>
      <c r="E542" s="203" t="n">
        <f aca="false">SUM(E22,E87,E152,E217,E282,E347,E412)/7</f>
        <v>0</v>
      </c>
      <c r="F542" s="202" t="n">
        <f aca="false">SUM(F22,F87,F152,F217,F282,F347,F412)/7</f>
        <v>0.285714285714286</v>
      </c>
      <c r="G542" s="203" t="n">
        <f aca="false">SUM(G22,G87,G152,G217,G282,G347,G412)/7</f>
        <v>0</v>
      </c>
      <c r="H542" s="202" t="n">
        <f aca="false">SUM(H22,H87,H152,H217,H282,H347,H412)/7</f>
        <v>0</v>
      </c>
      <c r="I542" s="203" t="n">
        <f aca="false">SUM(I22,I87,I152,I217,I282,I347,I412)/7</f>
        <v>0</v>
      </c>
      <c r="J542" s="202" t="n">
        <f aca="false">SUM(J22,J87,J152,J217,J282,J347,J412)/7</f>
        <v>0</v>
      </c>
      <c r="K542" s="203" t="n">
        <f aca="false">SUM(K22,K87,K152,K217,K282,K347,K412)/7</f>
        <v>0</v>
      </c>
      <c r="L542" s="202" t="n">
        <f aca="false">SUM(L22,L87,L152,L217,L282,L347,L412)/7</f>
        <v>0</v>
      </c>
      <c r="M542" s="203" t="n">
        <f aca="false">SUM(M22,M87,M152,M217,M282,M347,M412)/7</f>
        <v>0</v>
      </c>
      <c r="N542" s="202" t="n">
        <f aca="false">SUM(N22,N87,N152,N217,N282,N347,N412)/7</f>
        <v>0</v>
      </c>
      <c r="O542" s="203" t="n">
        <f aca="false">SUM(O22,O87,O152,O217,O282,O347,O412)/7</f>
        <v>0</v>
      </c>
      <c r="P542" s="202" t="n">
        <f aca="false">SUM(P22,P87,P152,P217,P282,P347,P412)/7</f>
        <v>0</v>
      </c>
      <c r="Q542" s="203" t="n">
        <f aca="false">SUM(Q22,Q87,Q152,Q217,Q282,Q347,Q412)/7</f>
        <v>0</v>
      </c>
      <c r="R542" s="202" t="n">
        <f aca="false">SUM(R22,R87,R152,R217,R282,R347,R412)/7</f>
        <v>0</v>
      </c>
      <c r="S542" s="203" t="n">
        <f aca="false">SUM(S22,S87,S152,S217,S282,S347,S412)/7</f>
        <v>0</v>
      </c>
      <c r="T542" s="202" t="n">
        <f aca="false">SUM(B542,D542,F542,H542,J542,L542,N542,P542,R542,)</f>
        <v>83</v>
      </c>
      <c r="U542" s="203" t="n">
        <f aca="false">SUM(C542,E542,G542,I542,K542,M542,O542,Q542,S542)</f>
        <v>2.28571428571429</v>
      </c>
      <c r="V542" s="98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Y542" s="1"/>
      <c r="AZ542" s="1"/>
      <c r="BA542" s="99"/>
      <c r="BB542" s="99"/>
      <c r="BC542" s="99"/>
      <c r="BD542" s="99"/>
      <c r="BE542" s="99"/>
      <c r="BF542" s="99"/>
      <c r="BG542" s="99"/>
      <c r="BH542" s="99"/>
      <c r="BI542" s="99"/>
      <c r="BJ542" s="99"/>
      <c r="BK542" s="99"/>
      <c r="BL542" s="99"/>
      <c r="BM542" s="100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</row>
    <row r="543" s="112" customFormat="true" ht="13.15" hidden="false" customHeight="false" outlineLevel="0" collapsed="false">
      <c r="A543" s="132" t="s">
        <v>100</v>
      </c>
      <c r="B543" s="202" t="n">
        <f aca="false">SUM(B23,B88,B153,B218,B283,B348,B413)/7</f>
        <v>75.1428571428571</v>
      </c>
      <c r="C543" s="203" t="n">
        <f aca="false">SUM(C23,C88,C153,C218,C283,C348,C413)/7</f>
        <v>1.57142857142857</v>
      </c>
      <c r="D543" s="202" t="n">
        <f aca="false">SUM(D23,D88,D153,D218,D283,D348,D413)/7</f>
        <v>11.4285714285714</v>
      </c>
      <c r="E543" s="203" t="n">
        <f aca="false">SUM(E23,E88,E153,E218,E283,E348,E413)/7</f>
        <v>0</v>
      </c>
      <c r="F543" s="202" t="n">
        <f aca="false">SUM(F23,F88,F153,F218,F283,F348,F413)/7</f>
        <v>0.571428571428571</v>
      </c>
      <c r="G543" s="203" t="n">
        <f aca="false">SUM(G23,G88,G153,G218,G283,G348,G413)/7</f>
        <v>0</v>
      </c>
      <c r="H543" s="202" t="n">
        <f aca="false">SUM(H23,H88,H153,H218,H283,H348,H413)/7</f>
        <v>0</v>
      </c>
      <c r="I543" s="203" t="n">
        <f aca="false">SUM(I23,I88,I153,I218,I283,I348,I413)/7</f>
        <v>0</v>
      </c>
      <c r="J543" s="202" t="n">
        <f aca="false">SUM(J23,J88,J153,J218,J283,J348,J413)/7</f>
        <v>0</v>
      </c>
      <c r="K543" s="203" t="n">
        <f aca="false">SUM(K23,K88,K153,K218,K283,K348,K413)/7</f>
        <v>0</v>
      </c>
      <c r="L543" s="202" t="n">
        <f aca="false">SUM(L23,L88,L153,L218,L283,L348,L413)/7</f>
        <v>0</v>
      </c>
      <c r="M543" s="203" t="n">
        <f aca="false">SUM(M23,M88,M153,M218,M283,M348,M413)/7</f>
        <v>0</v>
      </c>
      <c r="N543" s="202" t="n">
        <f aca="false">SUM(N23,N88,N153,N218,N283,N348,N413)/7</f>
        <v>0</v>
      </c>
      <c r="O543" s="203" t="n">
        <f aca="false">SUM(O23,O88,O153,O218,O283,O348,O413)/7</f>
        <v>0</v>
      </c>
      <c r="P543" s="202" t="n">
        <f aca="false">SUM(P23,P88,P153,P218,P283,P348,P413)/7</f>
        <v>0</v>
      </c>
      <c r="Q543" s="203" t="n">
        <f aca="false">SUM(Q23,Q88,Q153,Q218,Q283,Q348,Q413)/7</f>
        <v>0</v>
      </c>
      <c r="R543" s="202" t="n">
        <f aca="false">SUM(R23,R88,R153,R218,R283,R348,R413)/7</f>
        <v>0</v>
      </c>
      <c r="S543" s="203" t="n">
        <f aca="false">SUM(S23,S88,S153,S218,S283,S348,S413)/7</f>
        <v>0</v>
      </c>
      <c r="T543" s="202" t="n">
        <f aca="false">SUM(B543,D543,F543,H543,J543,L543,N543,P543,R543,)</f>
        <v>87.1428571428571</v>
      </c>
      <c r="U543" s="203" t="n">
        <f aca="false">SUM(C543,E543,G543,I543,K543,M543,O543,Q543,S543)</f>
        <v>1.57142857142857</v>
      </c>
      <c r="V543" s="136"/>
      <c r="W543" s="111"/>
      <c r="X543" s="263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Y543" s="1"/>
      <c r="AZ543" s="1"/>
      <c r="BA543" s="99"/>
      <c r="BB543" s="99"/>
      <c r="BC543" s="99"/>
      <c r="BD543" s="99"/>
      <c r="BE543" s="99"/>
      <c r="BF543" s="99"/>
      <c r="BG543" s="99"/>
      <c r="BH543" s="99"/>
      <c r="BI543" s="99"/>
      <c r="BJ543" s="99"/>
      <c r="BK543" s="99"/>
      <c r="BL543" s="99"/>
      <c r="BM543" s="100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</row>
    <row r="544" s="112" customFormat="true" ht="12.75" hidden="false" customHeight="false" outlineLevel="0" collapsed="false">
      <c r="A544" s="132" t="s">
        <v>101</v>
      </c>
      <c r="B544" s="202" t="n">
        <f aca="false">SUM(B24,B89,B154,B219,B284,B349,B414)/7</f>
        <v>89.1428571428571</v>
      </c>
      <c r="C544" s="203" t="n">
        <f aca="false">SUM(C24,C89,C154,C219,C284,C349,C414)/7</f>
        <v>2.28571428571429</v>
      </c>
      <c r="D544" s="202" t="n">
        <f aca="false">SUM(D24,D89,D154,D219,D284,D349,D414)/7</f>
        <v>13.8571428571429</v>
      </c>
      <c r="E544" s="203" t="n">
        <f aca="false">SUM(E24,E89,E154,E219,E284,E349,E414)/7</f>
        <v>0</v>
      </c>
      <c r="F544" s="202" t="n">
        <f aca="false">SUM(F24,F89,F154,F219,F284,F349,F414)/7</f>
        <v>0.142857142857143</v>
      </c>
      <c r="G544" s="203" t="n">
        <f aca="false">SUM(G24,G89,G154,G219,G284,G349,G414)/7</f>
        <v>0</v>
      </c>
      <c r="H544" s="202" t="n">
        <f aca="false">SUM(H24,H89,H154,H219,H284,H349,H414)/7</f>
        <v>0</v>
      </c>
      <c r="I544" s="203" t="n">
        <f aca="false">SUM(I24,I89,I154,I219,I284,I349,I414)/7</f>
        <v>0</v>
      </c>
      <c r="J544" s="202" t="n">
        <f aca="false">SUM(J24,J89,J154,J219,J284,J349,J414)/7</f>
        <v>0</v>
      </c>
      <c r="K544" s="203" t="n">
        <f aca="false">SUM(K24,K89,K154,K219,K284,K349,K414)/7</f>
        <v>0</v>
      </c>
      <c r="L544" s="202" t="n">
        <f aca="false">SUM(L24,L89,L154,L219,L284,L349,L414)/7</f>
        <v>0</v>
      </c>
      <c r="M544" s="203" t="n">
        <f aca="false">SUM(M24,M89,M154,M219,M284,M349,M414)/7</f>
        <v>0</v>
      </c>
      <c r="N544" s="202" t="n">
        <f aca="false">SUM(N24,N89,N154,N219,N284,N349,N414)/7</f>
        <v>0</v>
      </c>
      <c r="O544" s="203" t="n">
        <f aca="false">SUM(O24,O89,O154,O219,O284,O349,O414)/7</f>
        <v>0</v>
      </c>
      <c r="P544" s="202" t="n">
        <f aca="false">SUM(P24,P89,P154,P219,P284,P349,P414)/7</f>
        <v>0</v>
      </c>
      <c r="Q544" s="203" t="n">
        <f aca="false">SUM(Q24,Q89,Q154,Q219,Q284,Q349,Q414)/7</f>
        <v>0</v>
      </c>
      <c r="R544" s="202" t="n">
        <f aca="false">SUM(R24,R89,R154,R219,R284,R349,R414)/7</f>
        <v>0</v>
      </c>
      <c r="S544" s="203" t="n">
        <f aca="false">SUM(S24,S89,S154,S219,S284,S349,S414)/7</f>
        <v>0</v>
      </c>
      <c r="T544" s="202" t="n">
        <f aca="false">SUM(B544,D544,F544,H544,J544,L544,N544,P544,R544,)</f>
        <v>103.142857142857</v>
      </c>
      <c r="U544" s="203" t="n">
        <f aca="false">SUM(C544,E544,G544,I544,K544,M544,O544,Q544,S544)</f>
        <v>2.28571428571429</v>
      </c>
      <c r="V544" s="136"/>
      <c r="W544" s="111"/>
      <c r="X544" s="111" t="s">
        <v>17</v>
      </c>
      <c r="Y544" s="111" t="s">
        <v>19</v>
      </c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Y544" s="1"/>
      <c r="AZ544" s="1"/>
      <c r="BA544" s="99"/>
      <c r="BB544" s="99"/>
      <c r="BC544" s="99"/>
      <c r="BD544" s="99"/>
      <c r="BE544" s="99"/>
      <c r="BF544" s="99"/>
      <c r="BG544" s="99"/>
      <c r="BH544" s="99"/>
      <c r="BI544" s="99"/>
      <c r="BJ544" s="99"/>
      <c r="BK544" s="99"/>
      <c r="BL544" s="99"/>
      <c r="BM544" s="100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</row>
    <row r="545" s="112" customFormat="true" ht="12.75" hidden="false" customHeight="false" outlineLevel="0" collapsed="false">
      <c r="A545" s="132" t="s">
        <v>102</v>
      </c>
      <c r="B545" s="202" t="n">
        <f aca="false">SUM(B25,B90,B155,B220,B285,B350,B415)/7</f>
        <v>90.2857142857143</v>
      </c>
      <c r="C545" s="203" t="n">
        <f aca="false">SUM(C25,C90,C155,C220,C285,C350,C415)/7</f>
        <v>2</v>
      </c>
      <c r="D545" s="202" t="n">
        <f aca="false">SUM(D25,D90,D155,D220,D285,D350,D415)/7</f>
        <v>11.1428571428571</v>
      </c>
      <c r="E545" s="203" t="n">
        <f aca="false">SUM(E25,E90,E155,E220,E285,E350,E415)/7</f>
        <v>0</v>
      </c>
      <c r="F545" s="202" t="n">
        <f aca="false">SUM(F25,F90,F155,F220,F285,F350,F415)/7</f>
        <v>0.428571428571429</v>
      </c>
      <c r="G545" s="203" t="n">
        <f aca="false">SUM(G25,G90,G155,G220,G285,G350,G415)/7</f>
        <v>0</v>
      </c>
      <c r="H545" s="202" t="n">
        <f aca="false">SUM(H25,H90,H155,H220,H285,H350,H415)/7</f>
        <v>0</v>
      </c>
      <c r="I545" s="203" t="n">
        <f aca="false">SUM(I25,I90,I155,I220,I285,I350,I415)/7</f>
        <v>0</v>
      </c>
      <c r="J545" s="202" t="n">
        <f aca="false">SUM(J25,J90,J155,J220,J285,J350,J415)/7</f>
        <v>0</v>
      </c>
      <c r="K545" s="203" t="n">
        <f aca="false">SUM(K25,K90,K155,K220,K285,K350,K415)/7</f>
        <v>0</v>
      </c>
      <c r="L545" s="202" t="n">
        <f aca="false">SUM(L25,L90,L155,L220,L285,L350,L415)/7</f>
        <v>0</v>
      </c>
      <c r="M545" s="203" t="n">
        <f aca="false">SUM(M25,M90,M155,M220,M285,M350,M415)/7</f>
        <v>0</v>
      </c>
      <c r="N545" s="202" t="n">
        <f aca="false">SUM(N25,N90,N155,N220,N285,N350,N415)/7</f>
        <v>0</v>
      </c>
      <c r="O545" s="203" t="n">
        <f aca="false">SUM(O25,O90,O155,O220,O285,O350,O415)/7</f>
        <v>0</v>
      </c>
      <c r="P545" s="202" t="n">
        <f aca="false">SUM(P25,P90,P155,P220,P285,P350,P415)/7</f>
        <v>0</v>
      </c>
      <c r="Q545" s="203" t="n">
        <f aca="false">SUM(Q25,Q90,Q155,Q220,Q285,Q350,Q415)/7</f>
        <v>0</v>
      </c>
      <c r="R545" s="202" t="n">
        <f aca="false">SUM(R25,R90,R155,R220,R285,R350,R415)/7</f>
        <v>0</v>
      </c>
      <c r="S545" s="203" t="n">
        <f aca="false">SUM(S25,S90,S155,S220,S285,S350,S415)/7</f>
        <v>0</v>
      </c>
      <c r="T545" s="202" t="n">
        <f aca="false">SUM(B545,D545,F545,H545,J545,L545,N545,P545,R545,)</f>
        <v>101.857142857143</v>
      </c>
      <c r="U545" s="203" t="n">
        <f aca="false">SUM(C545,E545,G545,I545,K545,M545,O545,Q545,S545)</f>
        <v>2</v>
      </c>
      <c r="V545" s="136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Y545" s="1"/>
      <c r="AZ545" s="1"/>
      <c r="BA545" s="99"/>
      <c r="BB545" s="99"/>
      <c r="BC545" s="99"/>
      <c r="BD545" s="99"/>
      <c r="BE545" s="99"/>
      <c r="BF545" s="99"/>
      <c r="BG545" s="99"/>
      <c r="BH545" s="99"/>
      <c r="BI545" s="99"/>
      <c r="BJ545" s="99"/>
      <c r="BK545" s="99"/>
      <c r="BL545" s="99"/>
      <c r="BM545" s="100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</row>
    <row r="546" s="112" customFormat="true" ht="12.75" hidden="false" customHeight="false" outlineLevel="0" collapsed="false">
      <c r="A546" s="132" t="s">
        <v>103</v>
      </c>
      <c r="B546" s="202" t="n">
        <f aca="false">SUM(B26,B91,B156,B221,B286,B351,B416)/7</f>
        <v>79.2857142857143</v>
      </c>
      <c r="C546" s="203" t="n">
        <f aca="false">SUM(C26,C91,C156,C221,C286,C351,C416)/7</f>
        <v>1</v>
      </c>
      <c r="D546" s="202" t="n">
        <f aca="false">SUM(D26,D91,D156,D221,D286,D351,D416)/7</f>
        <v>10.5714285714286</v>
      </c>
      <c r="E546" s="203" t="n">
        <f aca="false">SUM(E26,E91,E156,E221,E286,E351,E416)/7</f>
        <v>0</v>
      </c>
      <c r="F546" s="202" t="n">
        <f aca="false">SUM(F26,F91,F156,F221,F286,F351,F416)/7</f>
        <v>0.142857142857143</v>
      </c>
      <c r="G546" s="203" t="n">
        <f aca="false">SUM(G26,G91,G156,G221,G286,G351,G416)/7</f>
        <v>0</v>
      </c>
      <c r="H546" s="202" t="n">
        <f aca="false">SUM(H26,H91,H156,H221,H286,H351,H416)/7</f>
        <v>0</v>
      </c>
      <c r="I546" s="203" t="n">
        <f aca="false">SUM(I26,I91,I156,I221,I286,I351,I416)/7</f>
        <v>0</v>
      </c>
      <c r="J546" s="202" t="n">
        <f aca="false">SUM(J26,J91,J156,J221,J286,J351,J416)/7</f>
        <v>0</v>
      </c>
      <c r="K546" s="203" t="n">
        <f aca="false">SUM(K26,K91,K156,K221,K286,K351,K416)/7</f>
        <v>0</v>
      </c>
      <c r="L546" s="202" t="n">
        <f aca="false">SUM(L26,L91,L156,L221,L286,L351,L416)/7</f>
        <v>0</v>
      </c>
      <c r="M546" s="203" t="n">
        <f aca="false">SUM(M26,M91,M156,M221,M286,M351,M416)/7</f>
        <v>0</v>
      </c>
      <c r="N546" s="202" t="n">
        <f aca="false">SUM(N26,N91,N156,N221,N286,N351,N416)/7</f>
        <v>0</v>
      </c>
      <c r="O546" s="203" t="n">
        <f aca="false">SUM(O26,O91,O156,O221,O286,O351,O416)/7</f>
        <v>0</v>
      </c>
      <c r="P546" s="202" t="n">
        <f aca="false">SUM(P26,P91,P156,P221,P286,P351,P416)/7</f>
        <v>0</v>
      </c>
      <c r="Q546" s="203" t="n">
        <f aca="false">SUM(Q26,Q91,Q156,Q221,Q286,Q351,Q416)/7</f>
        <v>0</v>
      </c>
      <c r="R546" s="202" t="n">
        <f aca="false">SUM(R26,R91,R156,R221,R286,R351,R416)/7</f>
        <v>0</v>
      </c>
      <c r="S546" s="203" t="n">
        <f aca="false">SUM(S26,S91,S156,S221,S286,S351,S416)/7</f>
        <v>0</v>
      </c>
      <c r="T546" s="202" t="n">
        <f aca="false">SUM(B546,D546,F546,H546,J546,L546,N546,P546,R546,)</f>
        <v>90</v>
      </c>
      <c r="U546" s="203" t="n">
        <f aca="false">SUM(C546,E546,G546,I546,K546,M546,O546,Q546,S546)</f>
        <v>1</v>
      </c>
      <c r="V546" s="136"/>
      <c r="W546" s="111" t="s">
        <v>112</v>
      </c>
      <c r="X546" s="299" t="n">
        <f aca="false">B528+B529+B530+B531+B532+B533+B549+B550+B551</f>
        <v>37.1428571428571</v>
      </c>
      <c r="Y546" s="299" t="n">
        <f aca="false">C528+C529+C530+C531+C532+C533+C549+C550+C551</f>
        <v>0</v>
      </c>
      <c r="Z546" s="299" t="n">
        <f aca="false">D528+D529+D530+D531+D532+D533+D549+D550+D551</f>
        <v>13.2857142857143</v>
      </c>
      <c r="AA546" s="299" t="n">
        <f aca="false">E528+E529+E530+E531+E532+E533+E549+E550+E551</f>
        <v>0.142857142857143</v>
      </c>
      <c r="AB546" s="299" t="n">
        <f aca="false">F528+F529+F530+F531+F532+F533+F549+F550+F551</f>
        <v>1.14285714285714</v>
      </c>
      <c r="AC546" s="299" t="n">
        <f aca="false">G528+G529+G530+G531+G532+G533+G549+G550+G551</f>
        <v>0</v>
      </c>
      <c r="AD546" s="299" t="n">
        <f aca="false">H528+H529+H530+H531+H532+H533+H549+H550+H551</f>
        <v>0</v>
      </c>
      <c r="AE546" s="299" t="n">
        <f aca="false">I528+I529+I530+I531+I532+I533+I549+I550+I551</f>
        <v>0</v>
      </c>
      <c r="AF546" s="299" t="n">
        <f aca="false">J528+J529+J530+J531+J532+J533+J549+J550+J551</f>
        <v>0</v>
      </c>
      <c r="AG546" s="299" t="n">
        <f aca="false">K528+K529+K530+K531+K532+K533+K549+K550+K551</f>
        <v>0</v>
      </c>
      <c r="AH546" s="299" t="n">
        <f aca="false">L528+L529+L530+L531+L532+L533+L549+L550+L551</f>
        <v>0</v>
      </c>
      <c r="AI546" s="299" t="n">
        <f aca="false">M528+M529+M530+M531+M532+M533+M549+M550+M551</f>
        <v>0</v>
      </c>
      <c r="AJ546" s="299" t="n">
        <f aca="false">N528+N529+N530+N531+N532+N533+N549+N550+N551</f>
        <v>0</v>
      </c>
      <c r="AK546" s="299" t="n">
        <f aca="false">O528+O529+O530+O531+O532+O533+O549+O550+O551</f>
        <v>0</v>
      </c>
      <c r="AL546" s="299" t="n">
        <f aca="false">P528+P529+P530+P531+P532+P533+P549+P550+P551</f>
        <v>0</v>
      </c>
      <c r="AM546" s="299" t="n">
        <f aca="false">Q528+Q529+Q530+Q531+Q532+Q533+Q549+Q550+Q551</f>
        <v>0</v>
      </c>
      <c r="AN546" s="299" t="n">
        <f aca="false">R528+R529+R530+R531+R532+R533+R549+R550+R551</f>
        <v>0</v>
      </c>
      <c r="AO546" s="299" t="n">
        <f aca="false">S528+S529+S530+S531+S532+S533+S549+S550+S551</f>
        <v>0</v>
      </c>
      <c r="AP546" s="299" t="n">
        <f aca="false">T528+T529+T530+T531+T532+T533+T549+T550+T551</f>
        <v>51.5714285714286</v>
      </c>
      <c r="AQ546" s="299" t="n">
        <f aca="false">U528+U529+U530+U531+U532+U533+U549+U550+U551</f>
        <v>0.142857142857143</v>
      </c>
      <c r="AR546" s="1"/>
      <c r="AS546" s="1"/>
      <c r="AT546" s="1"/>
      <c r="AU546" s="1" t="n">
        <v>0</v>
      </c>
      <c r="AV546" s="1" t="n">
        <v>0</v>
      </c>
      <c r="AW546" s="1" t="n">
        <v>0</v>
      </c>
      <c r="AY546" s="1"/>
      <c r="AZ546" s="1"/>
      <c r="BA546" s="99"/>
      <c r="BB546" s="99"/>
      <c r="BC546" s="99"/>
      <c r="BD546" s="99"/>
      <c r="BE546" s="99"/>
      <c r="BF546" s="99"/>
      <c r="BG546" s="99"/>
      <c r="BH546" s="99"/>
      <c r="BI546" s="99"/>
      <c r="BJ546" s="99"/>
      <c r="BK546" s="99"/>
      <c r="BL546" s="99"/>
      <c r="BM546" s="100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</row>
    <row r="547" s="112" customFormat="true" ht="12.75" hidden="false" customHeight="false" outlineLevel="0" collapsed="false">
      <c r="A547" s="132" t="s">
        <v>104</v>
      </c>
      <c r="B547" s="202" t="n">
        <f aca="false">SUM(B27,B92,B157,B222,B287,B352,B417)/7</f>
        <v>40.2857142857143</v>
      </c>
      <c r="C547" s="203" t="n">
        <f aca="false">SUM(C27,C92,C157,C222,C287,C352,C417)/7</f>
        <v>0.285714285714286</v>
      </c>
      <c r="D547" s="202" t="n">
        <f aca="false">SUM(D27,D92,D157,D222,D287,D352,D417)/7</f>
        <v>7.14285714285714</v>
      </c>
      <c r="E547" s="203" t="n">
        <f aca="false">SUM(E27,E92,E157,E222,E287,E352,E417)/7</f>
        <v>0.142857142857143</v>
      </c>
      <c r="F547" s="202" t="n">
        <f aca="false">SUM(F27,F92,F157,F222,F287,F352,F417)/7</f>
        <v>0.142857142857143</v>
      </c>
      <c r="G547" s="203" t="n">
        <f aca="false">SUM(G27,G92,G157,G222,G287,G352,G417)/7</f>
        <v>0</v>
      </c>
      <c r="H547" s="202" t="n">
        <f aca="false">SUM(H27,H92,H157,H222,H287,H352,H417)/7</f>
        <v>0</v>
      </c>
      <c r="I547" s="203" t="n">
        <f aca="false">SUM(I27,I92,I157,I222,I287,I352,I417)/7</f>
        <v>0</v>
      </c>
      <c r="J547" s="202" t="n">
        <f aca="false">SUM(J27,J92,J157,J222,J287,J352,J417)/7</f>
        <v>0</v>
      </c>
      <c r="K547" s="203" t="n">
        <f aca="false">SUM(K27,K92,K157,K222,K287,K352,K417)/7</f>
        <v>0</v>
      </c>
      <c r="L547" s="202" t="n">
        <f aca="false">SUM(L27,L92,L157,L222,L287,L352,L417)/7</f>
        <v>0</v>
      </c>
      <c r="M547" s="203" t="n">
        <f aca="false">SUM(M27,M92,M157,M222,M287,M352,M417)/7</f>
        <v>0</v>
      </c>
      <c r="N547" s="202" t="n">
        <f aca="false">SUM(N27,N92,N157,N222,N287,N352,N417)/7</f>
        <v>0</v>
      </c>
      <c r="O547" s="203" t="n">
        <f aca="false">SUM(O27,O92,O157,O222,O287,O352,O417)/7</f>
        <v>0</v>
      </c>
      <c r="P547" s="202" t="n">
        <f aca="false">SUM(P27,P92,P157,P222,P287,P352,P417)/7</f>
        <v>0</v>
      </c>
      <c r="Q547" s="203" t="n">
        <f aca="false">SUM(Q27,Q92,Q157,Q222,Q287,Q352,Q417)/7</f>
        <v>0</v>
      </c>
      <c r="R547" s="202" t="n">
        <f aca="false">SUM(R27,R92,R157,R222,R287,R352,R417)/7</f>
        <v>0</v>
      </c>
      <c r="S547" s="203" t="n">
        <f aca="false">SUM(S27,S92,S157,S222,S287,S352,S417)/7</f>
        <v>0</v>
      </c>
      <c r="T547" s="202" t="n">
        <f aca="false">SUM(B547,D547,F547,H547,J547,L547,N547,P547,R547,)</f>
        <v>47.5714285714286</v>
      </c>
      <c r="U547" s="203" t="n">
        <f aca="false">SUM(C547,E547,G547,I547,K547,M547,O547,Q547,S547)</f>
        <v>0.428571428571429</v>
      </c>
      <c r="V547" s="136"/>
      <c r="W547" s="111" t="s">
        <v>111</v>
      </c>
      <c r="X547" s="299" t="n">
        <f aca="false">B552-X546</f>
        <v>1114.57142857143</v>
      </c>
      <c r="Y547" s="299" t="n">
        <f aca="false">C552-Y546</f>
        <v>26</v>
      </c>
      <c r="Z547" s="299" t="n">
        <f aca="false">D552-Z546</f>
        <v>201.142857142857</v>
      </c>
      <c r="AA547" s="299" t="n">
        <f aca="false">E552-AA546</f>
        <v>1.85714285714286</v>
      </c>
      <c r="AB547" s="299" t="n">
        <f aca="false">F552-AB546</f>
        <v>7.28571428571429</v>
      </c>
      <c r="AC547" s="299" t="n">
        <f aca="false">G552-AC546</f>
        <v>0.142857142857143</v>
      </c>
      <c r="AD547" s="299" t="n">
        <f aca="false">H552-AD546</f>
        <v>0</v>
      </c>
      <c r="AE547" s="299" t="n">
        <f aca="false">I552-AE546</f>
        <v>0</v>
      </c>
      <c r="AF547" s="299" t="n">
        <f aca="false">J552-AF546</f>
        <v>0.285714285714286</v>
      </c>
      <c r="AG547" s="299" t="n">
        <f aca="false">K552-AG546</f>
        <v>0</v>
      </c>
      <c r="AH547" s="299" t="n">
        <f aca="false">L552-AH546</f>
        <v>0</v>
      </c>
      <c r="AI547" s="299" t="n">
        <f aca="false">M552-AI546</f>
        <v>0</v>
      </c>
      <c r="AJ547" s="299" t="n">
        <f aca="false">N552-AJ546</f>
        <v>0</v>
      </c>
      <c r="AK547" s="299" t="n">
        <f aca="false">O552-AK546</f>
        <v>0</v>
      </c>
      <c r="AL547" s="299" t="n">
        <f aca="false">P552-AL546</f>
        <v>0</v>
      </c>
      <c r="AM547" s="299" t="n">
        <f aca="false">Q552-AM546</f>
        <v>0</v>
      </c>
      <c r="AN547" s="299" t="n">
        <f aca="false">R552-AN546</f>
        <v>0</v>
      </c>
      <c r="AO547" s="299" t="n">
        <f aca="false">S552-AO546</f>
        <v>0</v>
      </c>
      <c r="AP547" s="299" t="n">
        <f aca="false">T552-AP546</f>
        <v>1323.28571428571</v>
      </c>
      <c r="AQ547" s="299" t="n">
        <f aca="false">U552-AQ546</f>
        <v>28</v>
      </c>
      <c r="AR547" s="1" t="n">
        <v>0</v>
      </c>
      <c r="AS547" s="1" t="n">
        <v>0</v>
      </c>
      <c r="AT547" s="1" t="n">
        <v>0</v>
      </c>
      <c r="AU547" s="1" t="n">
        <v>0</v>
      </c>
      <c r="AV547" s="1" t="n">
        <v>0</v>
      </c>
      <c r="AW547" s="1" t="n">
        <v>0</v>
      </c>
      <c r="AY547" s="1"/>
      <c r="AZ547" s="1"/>
      <c r="BA547" s="99"/>
      <c r="BB547" s="99"/>
      <c r="BC547" s="99"/>
      <c r="BD547" s="99"/>
      <c r="BE547" s="99"/>
      <c r="BF547" s="99"/>
      <c r="BG547" s="99"/>
      <c r="BH547" s="99"/>
      <c r="BI547" s="99"/>
      <c r="BJ547" s="99"/>
      <c r="BK547" s="99"/>
      <c r="BL547" s="99"/>
      <c r="BM547" s="100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</row>
    <row r="548" s="112" customFormat="true" ht="12.75" hidden="false" customHeight="false" outlineLevel="0" collapsed="false">
      <c r="A548" s="132" t="s">
        <v>106</v>
      </c>
      <c r="B548" s="202" t="n">
        <f aca="false">SUM(B28,B93,B158,B223,B288,B353,B418)/7</f>
        <v>20.2857142857143</v>
      </c>
      <c r="C548" s="203" t="n">
        <f aca="false">SUM(C28,C93,C158,C223,C288,C353,C418)/7</f>
        <v>0.428571428571429</v>
      </c>
      <c r="D548" s="202" t="n">
        <f aca="false">SUM(D28,D93,D158,D223,D288,D353,D418)/7</f>
        <v>6.57142857142857</v>
      </c>
      <c r="E548" s="203" t="n">
        <f aca="false">SUM(E28,E93,E158,E223,E288,E353,E418)/7</f>
        <v>0.428571428571429</v>
      </c>
      <c r="F548" s="202" t="n">
        <f aca="false">SUM(F28,F93,F158,F223,F288,F353,F418)/7</f>
        <v>0.714285714285714</v>
      </c>
      <c r="G548" s="203" t="n">
        <f aca="false">SUM(G28,G93,G158,G223,G288,G353,G418)/7</f>
        <v>0.142857142857143</v>
      </c>
      <c r="H548" s="202" t="n">
        <f aca="false">SUM(H28,H93,H158,H223,H288,H353,H418)/7</f>
        <v>0</v>
      </c>
      <c r="I548" s="203" t="n">
        <f aca="false">SUM(I28,I93,I158,I223,I288,I353,I418)/7</f>
        <v>0</v>
      </c>
      <c r="J548" s="202" t="n">
        <f aca="false">SUM(J28,J93,J158,J223,J288,J353,J418)/7</f>
        <v>0</v>
      </c>
      <c r="K548" s="203" t="n">
        <f aca="false">SUM(K28,K93,K158,K223,K288,K353,K418)/7</f>
        <v>0</v>
      </c>
      <c r="L548" s="202" t="n">
        <f aca="false">SUM(L28,L93,L158,L223,L288,L353,L418)/7</f>
        <v>0</v>
      </c>
      <c r="M548" s="203" t="n">
        <f aca="false">SUM(M28,M93,M158,M223,M288,M353,M418)/7</f>
        <v>0</v>
      </c>
      <c r="N548" s="202" t="n">
        <f aca="false">SUM(N28,N93,N158,N223,N288,N353,N418)/7</f>
        <v>0</v>
      </c>
      <c r="O548" s="203" t="n">
        <f aca="false">SUM(O28,O93,O158,O223,O288,O353,O418)/7</f>
        <v>0</v>
      </c>
      <c r="P548" s="202" t="n">
        <f aca="false">SUM(P28,P93,P158,P223,P288,P353,P418)/7</f>
        <v>0</v>
      </c>
      <c r="Q548" s="203" t="n">
        <f aca="false">SUM(Q28,Q93,Q158,Q223,Q288,Q353,Q418)/7</f>
        <v>0</v>
      </c>
      <c r="R548" s="202" t="n">
        <f aca="false">SUM(R28,R93,R158,R223,R288,R353,R418)/7</f>
        <v>0</v>
      </c>
      <c r="S548" s="203" t="n">
        <f aca="false">SUM(S28,S93,S158,S223,S288,S353,S418)/7</f>
        <v>0</v>
      </c>
      <c r="T548" s="202" t="n">
        <f aca="false">SUM(B548,D548,F548,H548,J548,L548,N548,P548,R548,)</f>
        <v>27.5714285714286</v>
      </c>
      <c r="U548" s="203" t="n">
        <f aca="false">SUM(C548,E548,G548,I548,K548,M548,O548,Q548,S548)</f>
        <v>1</v>
      </c>
      <c r="V548" s="136"/>
      <c r="W548" s="111"/>
      <c r="X548" s="1" t="n">
        <v>0</v>
      </c>
      <c r="Y548" s="1" t="n">
        <v>0</v>
      </c>
      <c r="Z548" s="1" t="n">
        <v>0</v>
      </c>
      <c r="AA548" s="1" t="n">
        <v>0</v>
      </c>
      <c r="AB548" s="1" t="n">
        <v>0</v>
      </c>
      <c r="AC548" s="1" t="n">
        <v>0</v>
      </c>
      <c r="AD548" s="1" t="n">
        <v>0</v>
      </c>
      <c r="AE548" s="1" t="n">
        <v>0</v>
      </c>
      <c r="AF548" s="1" t="n">
        <v>0</v>
      </c>
      <c r="AG548" s="1" t="n">
        <v>0</v>
      </c>
      <c r="AH548" s="1" t="n">
        <v>0</v>
      </c>
      <c r="AI548" s="1" t="n">
        <v>0</v>
      </c>
      <c r="AL548" s="1" t="n">
        <v>0</v>
      </c>
      <c r="AM548" s="1" t="n">
        <v>0</v>
      </c>
      <c r="AN548" s="1" t="n">
        <v>0</v>
      </c>
      <c r="AO548" s="1" t="n">
        <v>0</v>
      </c>
      <c r="AP548" s="1" t="n">
        <v>0</v>
      </c>
      <c r="AQ548" s="1" t="n">
        <v>0</v>
      </c>
      <c r="AR548" s="1" t="n">
        <v>0</v>
      </c>
      <c r="AS548" s="1" t="n">
        <v>0</v>
      </c>
      <c r="AT548" s="1" t="n">
        <v>0</v>
      </c>
      <c r="AU548" s="1" t="n">
        <v>0</v>
      </c>
      <c r="AV548" s="1" t="n">
        <v>0</v>
      </c>
      <c r="AW548" s="1" t="n">
        <v>0</v>
      </c>
      <c r="AY548" s="1"/>
      <c r="AZ548" s="1"/>
      <c r="BA548" s="99"/>
      <c r="BB548" s="99"/>
      <c r="BC548" s="99"/>
      <c r="BD548" s="99"/>
      <c r="BE548" s="99"/>
      <c r="BF548" s="99"/>
      <c r="BG548" s="99"/>
      <c r="BH548" s="99"/>
      <c r="BI548" s="99"/>
      <c r="BJ548" s="99"/>
      <c r="BK548" s="99"/>
      <c r="BL548" s="99"/>
      <c r="BM548" s="100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</row>
    <row r="549" s="112" customFormat="true" ht="12.75" hidden="false" customHeight="false" outlineLevel="0" collapsed="false">
      <c r="A549" s="132" t="s">
        <v>107</v>
      </c>
      <c r="B549" s="202" t="n">
        <f aca="false">SUM(B29,B94,B159,B224,B289,B354,B419)/7</f>
        <v>8.42857142857143</v>
      </c>
      <c r="C549" s="203" t="n">
        <f aca="false">SUM(C29,C94,C159,C224,C289,C354,C419)/7</f>
        <v>0</v>
      </c>
      <c r="D549" s="202" t="n">
        <f aca="false">SUM(D29,D94,D159,D224,D289,D354,D419)/7</f>
        <v>3.28571428571429</v>
      </c>
      <c r="E549" s="203" t="n">
        <f aca="false">SUM(E29,E94,E159,E224,E289,E354,E419)/7</f>
        <v>0.142857142857143</v>
      </c>
      <c r="F549" s="202" t="n">
        <f aca="false">SUM(F29,F94,F159,F224,F289,F354,F419)/7</f>
        <v>0</v>
      </c>
      <c r="G549" s="203" t="n">
        <f aca="false">SUM(G29,G94,G159,G224,G289,G354,G419)/7</f>
        <v>0</v>
      </c>
      <c r="H549" s="202" t="n">
        <f aca="false">SUM(H29,H94,H159,H224,H289,H354,H419)/7</f>
        <v>0</v>
      </c>
      <c r="I549" s="203" t="n">
        <f aca="false">SUM(I29,I94,I159,I224,I289,I354,I419)/7</f>
        <v>0</v>
      </c>
      <c r="J549" s="202" t="n">
        <f aca="false">SUM(J29,J94,J159,J224,J289,J354,J419)/7</f>
        <v>0</v>
      </c>
      <c r="K549" s="203" t="n">
        <f aca="false">SUM(K29,K94,K159,K224,K289,K354,K419)/7</f>
        <v>0</v>
      </c>
      <c r="L549" s="202" t="n">
        <f aca="false">SUM(L29,L94,L159,L224,L289,L354,L419)/7</f>
        <v>0</v>
      </c>
      <c r="M549" s="203" t="n">
        <f aca="false">SUM(M29,M94,M159,M224,M289,M354,M419)/7</f>
        <v>0</v>
      </c>
      <c r="N549" s="202" t="n">
        <f aca="false">SUM(N29,N94,N159,N224,N289,N354,N419)/7</f>
        <v>0</v>
      </c>
      <c r="O549" s="203" t="n">
        <f aca="false">SUM(O29,O94,O159,O224,O289,O354,O419)/7</f>
        <v>0</v>
      </c>
      <c r="P549" s="202" t="n">
        <f aca="false">SUM(P29,P94,P159,P224,P289,P354,P419)/7</f>
        <v>0</v>
      </c>
      <c r="Q549" s="203" t="n">
        <f aca="false">SUM(Q29,Q94,Q159,Q224,Q289,Q354,Q419)/7</f>
        <v>0</v>
      </c>
      <c r="R549" s="202" t="n">
        <f aca="false">SUM(R29,R94,R159,R224,R289,R354,R419)/7</f>
        <v>0</v>
      </c>
      <c r="S549" s="203" t="n">
        <f aca="false">SUM(S29,S94,S159,S224,S289,S354,S419)/7</f>
        <v>0</v>
      </c>
      <c r="T549" s="202" t="n">
        <f aca="false">SUM(B549,D549,F549,H549,J549,L549,N549,P549,R549,)</f>
        <v>11.7142857142857</v>
      </c>
      <c r="U549" s="203" t="n">
        <f aca="false">SUM(C549,E549,G549,I549,K549,M549,O549,Q549,S549)</f>
        <v>0.142857142857143</v>
      </c>
      <c r="V549" s="136"/>
      <c r="W549" s="111" t="s">
        <v>147</v>
      </c>
      <c r="X549" s="299" t="n">
        <f aca="false">X546-Y546</f>
        <v>37.1428571428571</v>
      </c>
      <c r="Y549" s="299" t="n">
        <f aca="false">Z546-AA546</f>
        <v>13.1428571428571</v>
      </c>
      <c r="Z549" s="299" t="n">
        <f aca="false">AB546-AC546</f>
        <v>1.14285714285714</v>
      </c>
      <c r="AA549" s="299" t="n">
        <f aca="false">AD546-AE546</f>
        <v>0</v>
      </c>
      <c r="AB549" s="299" t="n">
        <f aca="false">AF546-AG546</f>
        <v>0</v>
      </c>
      <c r="AC549" s="299" t="n">
        <f aca="false">AH546-AI546</f>
        <v>0</v>
      </c>
      <c r="AD549" s="299" t="n">
        <f aca="false">AJ546-AK546</f>
        <v>0</v>
      </c>
      <c r="AE549" s="299" t="n">
        <f aca="false">AL546-AM546</f>
        <v>0</v>
      </c>
      <c r="AF549" s="299" t="n">
        <f aca="false">AN546-AO546</f>
        <v>0</v>
      </c>
      <c r="AG549" s="1" t="n">
        <v>0</v>
      </c>
      <c r="AH549" s="299" t="n">
        <f aca="false">SUM(X549:AF549)</f>
        <v>51.4285714285714</v>
      </c>
      <c r="AI549" s="1" t="n">
        <v>0</v>
      </c>
      <c r="AL549" s="1" t="n">
        <v>0</v>
      </c>
      <c r="AM549" s="1" t="n">
        <v>0</v>
      </c>
      <c r="AN549" s="1" t="n">
        <v>0</v>
      </c>
      <c r="AO549" s="1" t="n">
        <v>0</v>
      </c>
      <c r="AP549" s="1" t="n">
        <v>0</v>
      </c>
      <c r="AQ549" s="1" t="n">
        <v>0</v>
      </c>
      <c r="AR549" s="1" t="n">
        <v>0</v>
      </c>
      <c r="AS549" s="1" t="n">
        <v>0</v>
      </c>
      <c r="AT549" s="1" t="n">
        <v>0</v>
      </c>
      <c r="AU549" s="1" t="n">
        <v>0</v>
      </c>
      <c r="AV549" s="1" t="n">
        <v>0</v>
      </c>
      <c r="AW549" s="1" t="n">
        <v>0</v>
      </c>
      <c r="AY549" s="1"/>
      <c r="AZ549" s="1"/>
      <c r="BA549" s="99"/>
      <c r="BB549" s="99"/>
      <c r="BC549" s="99"/>
      <c r="BD549" s="99"/>
      <c r="BE549" s="99"/>
      <c r="BF549" s="99"/>
      <c r="BG549" s="99"/>
      <c r="BH549" s="99"/>
      <c r="BI549" s="99"/>
      <c r="BJ549" s="99"/>
      <c r="BK549" s="99"/>
      <c r="BL549" s="99"/>
      <c r="BM549" s="100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</row>
    <row r="550" s="112" customFormat="true" ht="12.75" hidden="false" customHeight="false" outlineLevel="0" collapsed="false">
      <c r="A550" s="132" t="s">
        <v>108</v>
      </c>
      <c r="B550" s="202" t="n">
        <f aca="false">SUM(B30,B95,B160,B225,B290,B355,B420)/7</f>
        <v>7.28571428571429</v>
      </c>
      <c r="C550" s="203" t="n">
        <f aca="false">SUM(C30,C95,C160,C225,C290,C355,C420)/7</f>
        <v>0</v>
      </c>
      <c r="D550" s="202" t="n">
        <f aca="false">SUM(D30,D95,D160,D225,D290,D355,D420)/7</f>
        <v>3.71428571428571</v>
      </c>
      <c r="E550" s="203" t="n">
        <f aca="false">SUM(E30,E95,E160,E225,E290,E355,E420)/7</f>
        <v>0</v>
      </c>
      <c r="F550" s="202" t="n">
        <f aca="false">SUM(F30,F95,F160,F225,F290,F355,F420)/7</f>
        <v>0.285714285714286</v>
      </c>
      <c r="G550" s="203" t="n">
        <f aca="false">SUM(G30,G95,G160,G225,G290,G355,G420)/7</f>
        <v>0</v>
      </c>
      <c r="H550" s="202" t="n">
        <f aca="false">SUM(H30,H95,H160,H225,H290,H355,H420)/7</f>
        <v>0</v>
      </c>
      <c r="I550" s="203" t="n">
        <f aca="false">SUM(I30,I95,I160,I225,I290,I355,I420)/7</f>
        <v>0</v>
      </c>
      <c r="J550" s="202" t="n">
        <f aca="false">SUM(J30,J95,J160,J225,J290,J355,J420)/7</f>
        <v>0</v>
      </c>
      <c r="K550" s="203" t="n">
        <f aca="false">SUM(K30,K95,K160,K225,K290,K355,K420)/7</f>
        <v>0</v>
      </c>
      <c r="L550" s="202" t="n">
        <f aca="false">SUM(L30,L95,L160,L225,L290,L355,L420)/7</f>
        <v>0</v>
      </c>
      <c r="M550" s="203" t="n">
        <f aca="false">SUM(M30,M95,M160,M225,M290,M355,M420)/7</f>
        <v>0</v>
      </c>
      <c r="N550" s="202" t="n">
        <f aca="false">SUM(N30,N95,N160,N225,N290,N355,N420)/7</f>
        <v>0</v>
      </c>
      <c r="O550" s="203" t="n">
        <f aca="false">SUM(O30,O95,O160,O225,O290,O355,O420)/7</f>
        <v>0</v>
      </c>
      <c r="P550" s="202" t="n">
        <f aca="false">SUM(P30,P95,P160,P225,P290,P355,P420)/7</f>
        <v>0</v>
      </c>
      <c r="Q550" s="203" t="n">
        <f aca="false">SUM(Q30,Q95,Q160,Q225,Q290,Q355,Q420)/7</f>
        <v>0</v>
      </c>
      <c r="R550" s="202" t="n">
        <f aca="false">SUM(R30,R95,R160,R225,R290,R355,R420)/7</f>
        <v>0</v>
      </c>
      <c r="S550" s="203" t="n">
        <f aca="false">SUM(S30,S95,S160,S225,S290,S355,S420)/7</f>
        <v>0</v>
      </c>
      <c r="T550" s="202" t="n">
        <f aca="false">SUM(B550,D550,F550,H550,J550,L550,N550,P550,R550,)</f>
        <v>11.2857142857143</v>
      </c>
      <c r="U550" s="203" t="n">
        <f aca="false">SUM(C550,E550,G550,I550,K550,M550,O550,Q550,S550)</f>
        <v>0</v>
      </c>
      <c r="V550" s="136"/>
      <c r="W550" s="111" t="s">
        <v>148</v>
      </c>
      <c r="X550" s="299" t="n">
        <f aca="false">X547-Y547</f>
        <v>1088.57142857143</v>
      </c>
      <c r="Y550" s="299" t="n">
        <f aca="false">Z547-AA547</f>
        <v>199.285714285714</v>
      </c>
      <c r="Z550" s="299" t="n">
        <f aca="false">AB547-AC547</f>
        <v>7.14285714285715</v>
      </c>
      <c r="AA550" s="299" t="n">
        <f aca="false">AD547-AE547</f>
        <v>0</v>
      </c>
      <c r="AB550" s="299" t="n">
        <f aca="false">AF547-AG547</f>
        <v>0.285714285714286</v>
      </c>
      <c r="AC550" s="299" t="n">
        <f aca="false">AH547-AI547</f>
        <v>0</v>
      </c>
      <c r="AD550" s="299" t="n">
        <f aca="false">AJ547-AK547</f>
        <v>0</v>
      </c>
      <c r="AE550" s="299" t="n">
        <f aca="false">AL547-AM547</f>
        <v>0</v>
      </c>
      <c r="AF550" s="299" t="n">
        <f aca="false">AN547-AO547</f>
        <v>0</v>
      </c>
      <c r="AG550" s="1" t="n">
        <v>1</v>
      </c>
      <c r="AH550" s="299" t="n">
        <f aca="false">SUM(X550:AF550)</f>
        <v>1295.28571428571</v>
      </c>
      <c r="AI550" s="1" t="n">
        <v>0</v>
      </c>
      <c r="AL550" s="1" t="n">
        <v>0</v>
      </c>
      <c r="AM550" s="1" t="n">
        <v>0</v>
      </c>
      <c r="AN550" s="1" t="n">
        <v>0</v>
      </c>
      <c r="AO550" s="1" t="n">
        <v>0</v>
      </c>
      <c r="AP550" s="1" t="n">
        <v>0</v>
      </c>
      <c r="AQ550" s="1" t="n">
        <v>0</v>
      </c>
      <c r="AR550" s="1" t="n">
        <v>0</v>
      </c>
      <c r="AS550" s="1" t="n">
        <v>0</v>
      </c>
      <c r="AT550" s="1" t="n">
        <v>0</v>
      </c>
      <c r="AU550" s="1" t="n">
        <v>0</v>
      </c>
      <c r="AV550" s="1" t="n">
        <v>0</v>
      </c>
      <c r="AW550" s="1" t="n">
        <v>0</v>
      </c>
      <c r="AY550" s="1"/>
      <c r="AZ550" s="1"/>
      <c r="BA550" s="99"/>
      <c r="BB550" s="99"/>
      <c r="BC550" s="99"/>
      <c r="BD550" s="99"/>
      <c r="BE550" s="99"/>
      <c r="BF550" s="99"/>
      <c r="BG550" s="99"/>
      <c r="BH550" s="99"/>
      <c r="BI550" s="99"/>
      <c r="BJ550" s="99"/>
      <c r="BK550" s="99"/>
      <c r="BL550" s="99"/>
      <c r="BM550" s="100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</row>
    <row r="551" s="112" customFormat="true" ht="13.15" hidden="false" customHeight="false" outlineLevel="0" collapsed="false">
      <c r="A551" s="128" t="s">
        <v>109</v>
      </c>
      <c r="B551" s="202" t="n">
        <f aca="false">SUM(B31,B96,B161,B226,B291,B356,B421)/7</f>
        <v>5.57142857142857</v>
      </c>
      <c r="C551" s="203" t="n">
        <f aca="false">SUM(C31,C96,C161,C226,C291,C356,C421)/7</f>
        <v>0</v>
      </c>
      <c r="D551" s="202" t="n">
        <f aca="false">SUM(D31,D96,D161,D226,D291,D356,D421)/7</f>
        <v>1.42857142857143</v>
      </c>
      <c r="E551" s="203" t="n">
        <f aca="false">SUM(E31,E96,E161,E226,E291,E356,E421)/7</f>
        <v>0</v>
      </c>
      <c r="F551" s="202" t="n">
        <f aca="false">SUM(F31,F96,F161,F226,F291,F356,F421)/7</f>
        <v>0.285714285714286</v>
      </c>
      <c r="G551" s="203" t="n">
        <f aca="false">SUM(G31,G96,G161,G226,G291,G356,G421)/7</f>
        <v>0</v>
      </c>
      <c r="H551" s="202" t="n">
        <f aca="false">SUM(H31,H96,H161,H226,H291,H356,H421)/7</f>
        <v>0</v>
      </c>
      <c r="I551" s="203" t="n">
        <f aca="false">SUM(I31,I96,I161,I226,I291,I356,I421)/7</f>
        <v>0</v>
      </c>
      <c r="J551" s="202" t="n">
        <f aca="false">SUM(J31,J96,J161,J226,J291,J356,J421)/7</f>
        <v>0</v>
      </c>
      <c r="K551" s="203" t="n">
        <f aca="false">SUM(K31,K96,K161,K226,K291,K356,K421)/7</f>
        <v>0</v>
      </c>
      <c r="L551" s="202" t="n">
        <f aca="false">SUM(L31,L96,L161,L226,L291,L356,L421)/7</f>
        <v>0</v>
      </c>
      <c r="M551" s="203" t="n">
        <f aca="false">SUM(M31,M96,M161,M226,M291,M356,M421)/7</f>
        <v>0</v>
      </c>
      <c r="N551" s="202" t="n">
        <f aca="false">SUM(N31,N96,N161,N226,N291,N356,N421)/7</f>
        <v>0</v>
      </c>
      <c r="O551" s="203" t="n">
        <f aca="false">SUM(O31,O96,O161,O226,O291,O356,O421)/7</f>
        <v>0</v>
      </c>
      <c r="P551" s="202" t="n">
        <f aca="false">SUM(P31,P96,P161,P226,P291,P356,P421)/7</f>
        <v>0</v>
      </c>
      <c r="Q551" s="203" t="n">
        <f aca="false">SUM(Q31,Q96,Q161,Q226,Q291,Q356,Q421)/7</f>
        <v>0</v>
      </c>
      <c r="R551" s="202" t="n">
        <f aca="false">SUM(R31,R96,R161,R226,R291,R356,R421)/7</f>
        <v>0</v>
      </c>
      <c r="S551" s="203" t="n">
        <f aca="false">SUM(S31,S96,S161,S226,S291,S356,S421)/7</f>
        <v>0</v>
      </c>
      <c r="T551" s="202" t="n">
        <f aca="false">SUM(B551,D551,F551,H551,J551,L551,N551,P551,R551,)</f>
        <v>7.28571428571429</v>
      </c>
      <c r="U551" s="203" t="n">
        <f aca="false">SUM(C551,E551,G551,I551,K551,M551,O551,Q551,S551)</f>
        <v>0</v>
      </c>
      <c r="V551" s="136"/>
      <c r="W551" s="111"/>
      <c r="X551" s="1" t="n">
        <v>0</v>
      </c>
      <c r="Y551" s="1" t="n">
        <v>0</v>
      </c>
      <c r="Z551" s="1" t="n">
        <v>0</v>
      </c>
      <c r="AA551" s="1" t="n">
        <v>0</v>
      </c>
      <c r="AB551" s="1" t="n">
        <v>0</v>
      </c>
      <c r="AC551" s="1" t="n">
        <v>0</v>
      </c>
      <c r="AD551" s="1" t="n">
        <v>0</v>
      </c>
      <c r="AE551" s="1" t="n">
        <v>0</v>
      </c>
      <c r="AF551" s="1" t="n">
        <v>0</v>
      </c>
      <c r="AG551" s="1" t="n">
        <v>0</v>
      </c>
      <c r="AH551" s="1" t="n">
        <v>0</v>
      </c>
      <c r="AI551" s="1" t="n">
        <v>0</v>
      </c>
      <c r="AL551" s="1" t="n">
        <v>0</v>
      </c>
      <c r="AM551" s="1" t="n">
        <v>0</v>
      </c>
      <c r="AN551" s="1" t="n">
        <v>0</v>
      </c>
      <c r="AO551" s="1" t="n">
        <v>0</v>
      </c>
      <c r="AP551" s="1" t="n">
        <v>0</v>
      </c>
      <c r="AQ551" s="1" t="n">
        <v>0</v>
      </c>
      <c r="AR551" s="1" t="n">
        <v>0</v>
      </c>
      <c r="AS551" s="1" t="n">
        <v>0</v>
      </c>
      <c r="AT551" s="1" t="n">
        <v>0</v>
      </c>
      <c r="AU551" s="1" t="n">
        <v>0</v>
      </c>
      <c r="AV551" s="1" t="n">
        <v>0</v>
      </c>
      <c r="AW551" s="1" t="n">
        <v>0</v>
      </c>
      <c r="AY551" s="1"/>
      <c r="AZ551" s="1"/>
      <c r="BA551" s="99"/>
      <c r="BB551" s="99"/>
      <c r="BC551" s="99"/>
      <c r="BD551" s="99"/>
      <c r="BE551" s="99"/>
      <c r="BF551" s="99"/>
      <c r="BG551" s="99"/>
      <c r="BH551" s="99"/>
      <c r="BI551" s="99"/>
      <c r="BJ551" s="99"/>
      <c r="BK551" s="99"/>
      <c r="BL551" s="99"/>
      <c r="BM551" s="100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</row>
    <row r="552" s="112" customFormat="true" ht="13.5" hidden="false" customHeight="false" outlineLevel="0" collapsed="false">
      <c r="A552" s="133" t="s">
        <v>110</v>
      </c>
      <c r="B552" s="142" t="n">
        <f aca="false">SUM(B528:B551)</f>
        <v>1151.71428571429</v>
      </c>
      <c r="C552" s="143" t="n">
        <f aca="false">SUM(C528:C551)</f>
        <v>26</v>
      </c>
      <c r="D552" s="142" t="n">
        <f aca="false">SUM(D528:D551)</f>
        <v>214.428571428571</v>
      </c>
      <c r="E552" s="143" t="n">
        <f aca="false">SUM(E528:E551)</f>
        <v>2</v>
      </c>
      <c r="F552" s="142" t="n">
        <f aca="false">SUM(F528:F551)</f>
        <v>8.42857142857143</v>
      </c>
      <c r="G552" s="143" t="n">
        <f aca="false">SUM(G528:G551)</f>
        <v>0.142857142857143</v>
      </c>
      <c r="H552" s="142" t="n">
        <f aca="false">SUM(H528:H551)</f>
        <v>0</v>
      </c>
      <c r="I552" s="143" t="n">
        <f aca="false">SUM(I528:I551)</f>
        <v>0</v>
      </c>
      <c r="J552" s="142" t="n">
        <f aca="false">SUM(J528:J551)</f>
        <v>0.285714285714286</v>
      </c>
      <c r="K552" s="143" t="n">
        <f aca="false">SUM(K528:K551)</f>
        <v>0</v>
      </c>
      <c r="L552" s="142" t="n">
        <f aca="false">SUM(L528:L551)</f>
        <v>0</v>
      </c>
      <c r="M552" s="143" t="n">
        <f aca="false">SUM(M528:M551)</f>
        <v>0</v>
      </c>
      <c r="N552" s="142" t="n">
        <f aca="false">SUM(N528:N551)</f>
        <v>0</v>
      </c>
      <c r="O552" s="143" t="n">
        <f aca="false">SUM(O528:O551)</f>
        <v>0</v>
      </c>
      <c r="P552" s="142" t="n">
        <f aca="false">SUM(P528:P551)</f>
        <v>0</v>
      </c>
      <c r="Q552" s="143" t="n">
        <f aca="false">SUM(Q528:Q551)</f>
        <v>0</v>
      </c>
      <c r="R552" s="142" t="n">
        <f aca="false">SUM(R528:R551)</f>
        <v>0</v>
      </c>
      <c r="S552" s="143" t="n">
        <f aca="false">SUM(S528:S551)</f>
        <v>0</v>
      </c>
      <c r="T552" s="142" t="n">
        <f aca="false">SUM(T528:T551)</f>
        <v>1374.85714285714</v>
      </c>
      <c r="U552" s="143" t="n">
        <f aca="false">SUM(U528:U551)</f>
        <v>28.1428571428571</v>
      </c>
      <c r="V552" s="136"/>
      <c r="W552" s="111"/>
      <c r="X552" s="1" t="n">
        <v>0</v>
      </c>
      <c r="Y552" s="1" t="n">
        <v>0</v>
      </c>
      <c r="Z552" s="1" t="n">
        <v>0</v>
      </c>
      <c r="AA552" s="1" t="n">
        <v>0</v>
      </c>
      <c r="AB552" s="1" t="n">
        <v>0</v>
      </c>
      <c r="AC552" s="1" t="n">
        <v>0</v>
      </c>
      <c r="AD552" s="1" t="n">
        <v>0</v>
      </c>
      <c r="AE552" s="1" t="n">
        <v>0</v>
      </c>
      <c r="AF552" s="1" t="n">
        <v>0</v>
      </c>
      <c r="AG552" s="1" t="n">
        <v>0</v>
      </c>
      <c r="AH552" s="1" t="n">
        <v>0</v>
      </c>
      <c r="AI552" s="1" t="n">
        <v>0</v>
      </c>
      <c r="AL552" s="1" t="n">
        <v>0</v>
      </c>
      <c r="AM552" s="1" t="n">
        <v>0</v>
      </c>
      <c r="AN552" s="1" t="n">
        <v>0</v>
      </c>
      <c r="AO552" s="1" t="n">
        <v>0</v>
      </c>
      <c r="AP552" s="1" t="n">
        <v>0</v>
      </c>
      <c r="AQ552" s="1" t="n">
        <v>0</v>
      </c>
      <c r="AR552" s="1" t="n">
        <v>0</v>
      </c>
      <c r="AS552" s="1" t="n">
        <v>0</v>
      </c>
      <c r="AT552" s="1" t="n">
        <v>0</v>
      </c>
      <c r="AU552" s="1" t="n">
        <v>0</v>
      </c>
      <c r="AV552" s="1" t="n">
        <v>0</v>
      </c>
      <c r="AW552" s="1" t="n">
        <v>0</v>
      </c>
      <c r="AY552" s="1"/>
      <c r="AZ552" s="1"/>
      <c r="BA552" s="99"/>
      <c r="BB552" s="99"/>
      <c r="BC552" s="99"/>
      <c r="BD552" s="99"/>
      <c r="BE552" s="99"/>
      <c r="BF552" s="99"/>
      <c r="BG552" s="99"/>
      <c r="BH552" s="99"/>
      <c r="BI552" s="99"/>
      <c r="BJ552" s="99"/>
      <c r="BK552" s="99"/>
      <c r="BL552" s="99"/>
      <c r="BM552" s="100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</row>
    <row r="553" s="112" customFormat="true" ht="13.15" hidden="false" customHeight="false" outlineLevel="0" collapsed="false">
      <c r="A553" s="132" t="s">
        <v>41</v>
      </c>
      <c r="B553" s="145" t="n">
        <f aca="false">B552/T552</f>
        <v>0.837697423108894</v>
      </c>
      <c r="C553" s="146" t="n">
        <f aca="false">C552/T552</f>
        <v>0.0189110556940981</v>
      </c>
      <c r="D553" s="145" t="n">
        <f aca="false">D552/T552</f>
        <v>0.1559642560266</v>
      </c>
      <c r="E553" s="146" t="n">
        <f aca="false">E552/T552</f>
        <v>0.0014546965918537</v>
      </c>
      <c r="F553" s="145" t="n">
        <f aca="false">F552/T552</f>
        <v>0.00613050706566916</v>
      </c>
      <c r="G553" s="146" t="n">
        <f aca="false">G552/T552</f>
        <v>0.000103906899418121</v>
      </c>
      <c r="H553" s="145" t="n">
        <f aca="false">H552/T552</f>
        <v>0</v>
      </c>
      <c r="I553" s="146" t="n">
        <f aca="false">I552/T552</f>
        <v>0</v>
      </c>
      <c r="J553" s="145" t="n">
        <f aca="false">J552/T552</f>
        <v>0.000207813798836243</v>
      </c>
      <c r="K553" s="146" t="n">
        <f aca="false">K552/T552</f>
        <v>0</v>
      </c>
      <c r="L553" s="145" t="n">
        <f aca="false">L552/T552</f>
        <v>0</v>
      </c>
      <c r="M553" s="146" t="n">
        <f aca="false">M552/T552</f>
        <v>0</v>
      </c>
      <c r="N553" s="145" t="n">
        <f aca="false">N552/T552</f>
        <v>0</v>
      </c>
      <c r="O553" s="146" t="n">
        <f aca="false">O552/T552</f>
        <v>0</v>
      </c>
      <c r="P553" s="145" t="n">
        <f aca="false">P552/T552</f>
        <v>0</v>
      </c>
      <c r="Q553" s="146" t="n">
        <f aca="false">Q552/T552</f>
        <v>0</v>
      </c>
      <c r="R553" s="145" t="n">
        <f aca="false">R552/T552</f>
        <v>0</v>
      </c>
      <c r="S553" s="146" t="n">
        <f aca="false">S552/T552</f>
        <v>0</v>
      </c>
      <c r="T553" s="145" t="n">
        <f aca="false">100%</f>
        <v>1</v>
      </c>
      <c r="U553" s="146" t="n">
        <f aca="false">U552/T552</f>
        <v>0.0204696591853699</v>
      </c>
      <c r="V553" s="136"/>
      <c r="W553" s="11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Y553" s="1"/>
      <c r="AZ553" s="1"/>
      <c r="BA553" s="99"/>
      <c r="BB553" s="99"/>
      <c r="BC553" s="99"/>
      <c r="BD553" s="99"/>
      <c r="BE553" s="99"/>
      <c r="BF553" s="99"/>
      <c r="BG553" s="99"/>
      <c r="BH553" s="99"/>
      <c r="BI553" s="99"/>
      <c r="BJ553" s="99"/>
      <c r="BK553" s="99"/>
      <c r="BL553" s="99"/>
      <c r="BM553" s="100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</row>
    <row r="554" s="112" customFormat="true" ht="12.75" hidden="false" customHeight="false" outlineLevel="0" collapsed="false">
      <c r="A554" s="210" t="s">
        <v>111</v>
      </c>
      <c r="B554" s="204" t="n">
        <f aca="false">SUM(B534:B548)</f>
        <v>1114.57142857143</v>
      </c>
      <c r="C554" s="205" t="n">
        <f aca="false">SUM(C534:C548)</f>
        <v>26</v>
      </c>
      <c r="D554" s="204" t="n">
        <f aca="false">SUM(D534:D548)</f>
        <v>201.142857142857</v>
      </c>
      <c r="E554" s="205" t="n">
        <f aca="false">SUM(E534:E548)</f>
        <v>1.85714285714286</v>
      </c>
      <c r="F554" s="204" t="n">
        <f aca="false">SUM(F534:F548)</f>
        <v>7.28571428571429</v>
      </c>
      <c r="G554" s="205" t="n">
        <f aca="false">SUM(G534:G548)</f>
        <v>0.142857142857143</v>
      </c>
      <c r="H554" s="204" t="n">
        <f aca="false">SUM(H534:H548)</f>
        <v>0</v>
      </c>
      <c r="I554" s="205" t="n">
        <f aca="false">SUM(I534:I548)</f>
        <v>0</v>
      </c>
      <c r="J554" s="204" t="n">
        <f aca="false">SUM(J534:J548)</f>
        <v>0.285714285714286</v>
      </c>
      <c r="K554" s="205" t="n">
        <f aca="false">SUM(K534:K548)</f>
        <v>0</v>
      </c>
      <c r="L554" s="204" t="n">
        <f aca="false">SUM(L534:L548)</f>
        <v>0</v>
      </c>
      <c r="M554" s="205" t="n">
        <f aca="false">SUM(M534:M548)</f>
        <v>0</v>
      </c>
      <c r="N554" s="204" t="n">
        <f aca="false">SUM(N534:N548)</f>
        <v>0</v>
      </c>
      <c r="O554" s="205" t="n">
        <f aca="false">SUM(O534:O548)</f>
        <v>0</v>
      </c>
      <c r="P554" s="204" t="n">
        <f aca="false">SUM(P534:P548)</f>
        <v>0</v>
      </c>
      <c r="Q554" s="205" t="n">
        <f aca="false">SUM(Q534:Q548)</f>
        <v>0</v>
      </c>
      <c r="R554" s="204" t="n">
        <f aca="false">SUM(R534:R548)</f>
        <v>0</v>
      </c>
      <c r="S554" s="205" t="n">
        <f aca="false">SUM(S534:S548)</f>
        <v>0</v>
      </c>
      <c r="T554" s="204" t="n">
        <f aca="false">SUM(T534:T548)</f>
        <v>1323.28571428571</v>
      </c>
      <c r="U554" s="205" t="n">
        <f aca="false">SUM(U534:U548)</f>
        <v>28</v>
      </c>
      <c r="V554" s="136"/>
      <c r="W554" s="111"/>
      <c r="X554" s="300" t="s">
        <v>149</v>
      </c>
      <c r="Y554" s="289" t="n">
        <f aca="false">(X546*15+Z546*35+AB546*45+AD546*55+AF546*65+AH546*75+AJ546*85+AL546*95+AN546*125)/AP546</f>
        <v>20.8171745152355</v>
      </c>
      <c r="Z554" s="289" t="n">
        <f aca="false">(Y546*15+AA546*35+AC546*45+AE546*55+AG546*65+AI546*75+AK546*85+AM546*95+AO546*125)/AQ546</f>
        <v>35</v>
      </c>
      <c r="AA554" s="1" t="n">
        <v>0</v>
      </c>
      <c r="AB554" s="1" t="n">
        <v>0</v>
      </c>
      <c r="AC554" s="1" t="n">
        <v>0</v>
      </c>
      <c r="AD554" s="1" t="n">
        <v>0</v>
      </c>
      <c r="AE554" s="1" t="n">
        <v>0</v>
      </c>
      <c r="AF554" s="1" t="n">
        <v>0</v>
      </c>
      <c r="AG554" s="1" t="n">
        <v>0</v>
      </c>
      <c r="AH554" s="1" t="n">
        <v>0</v>
      </c>
      <c r="AI554" s="1" t="n">
        <v>0</v>
      </c>
      <c r="AL554" s="1" t="n">
        <v>0</v>
      </c>
      <c r="AM554" s="1" t="n">
        <v>0</v>
      </c>
      <c r="AN554" s="1" t="n">
        <v>0</v>
      </c>
      <c r="AO554" s="1" t="n">
        <v>0</v>
      </c>
      <c r="AP554" s="1" t="n">
        <v>0</v>
      </c>
      <c r="AQ554" s="1" t="n">
        <v>0</v>
      </c>
      <c r="AR554" s="1" t="n">
        <v>0</v>
      </c>
      <c r="AS554" s="1" t="n">
        <v>0</v>
      </c>
      <c r="AT554" s="1" t="n">
        <v>0</v>
      </c>
      <c r="AU554" s="1" t="n">
        <v>0</v>
      </c>
      <c r="AV554" s="1" t="n">
        <v>0</v>
      </c>
      <c r="AW554" s="1" t="n">
        <v>0</v>
      </c>
      <c r="AY554" s="1"/>
      <c r="AZ554" s="1"/>
      <c r="BA554" s="99"/>
      <c r="BB554" s="99"/>
      <c r="BC554" s="99"/>
      <c r="BD554" s="99"/>
      <c r="BE554" s="99"/>
      <c r="BF554" s="99"/>
      <c r="BG554" s="99"/>
      <c r="BH554" s="99"/>
      <c r="BI554" s="99"/>
      <c r="BJ554" s="99"/>
      <c r="BK554" s="99"/>
      <c r="BL554" s="99"/>
      <c r="BM554" s="100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</row>
    <row r="555" s="112" customFormat="true" ht="13.15" hidden="false" customHeight="false" outlineLevel="0" collapsed="false">
      <c r="A555" s="212" t="s">
        <v>112</v>
      </c>
      <c r="B555" s="150" t="n">
        <f aca="false">B552-B554</f>
        <v>37.1428571428573</v>
      </c>
      <c r="C555" s="151" t="n">
        <f aca="false">C552-C554</f>
        <v>0</v>
      </c>
      <c r="D555" s="150" t="n">
        <f aca="false">D552-D554</f>
        <v>13.2857142857143</v>
      </c>
      <c r="E555" s="151" t="n">
        <f aca="false">E552-E554</f>
        <v>0.142857142857143</v>
      </c>
      <c r="F555" s="150" t="n">
        <f aca="false">F552-F554</f>
        <v>1.14285714285714</v>
      </c>
      <c r="G555" s="151" t="n">
        <f aca="false">G552-G554</f>
        <v>0</v>
      </c>
      <c r="H555" s="150" t="n">
        <f aca="false">H552-H554</f>
        <v>0</v>
      </c>
      <c r="I555" s="151" t="n">
        <f aca="false">I552-I554</f>
        <v>0</v>
      </c>
      <c r="J555" s="150" t="n">
        <f aca="false">J552-J554</f>
        <v>0</v>
      </c>
      <c r="K555" s="151" t="n">
        <f aca="false">K552-K554</f>
        <v>0</v>
      </c>
      <c r="L555" s="150" t="n">
        <f aca="false">L552-L554</f>
        <v>0</v>
      </c>
      <c r="M555" s="151" t="n">
        <f aca="false">M552-M554</f>
        <v>0</v>
      </c>
      <c r="N555" s="150" t="n">
        <f aca="false">N552-N554</f>
        <v>0</v>
      </c>
      <c r="O555" s="151" t="n">
        <f aca="false">O552-O554</f>
        <v>0</v>
      </c>
      <c r="P555" s="150" t="n">
        <f aca="false">P552-P554</f>
        <v>0</v>
      </c>
      <c r="Q555" s="151" t="n">
        <f aca="false">Q552-Q554</f>
        <v>0</v>
      </c>
      <c r="R555" s="150" t="n">
        <f aca="false">R552-R554</f>
        <v>0</v>
      </c>
      <c r="S555" s="151" t="n">
        <f aca="false">S552-S554</f>
        <v>0</v>
      </c>
      <c r="T555" s="150" t="n">
        <f aca="false">T552-T554</f>
        <v>51.5714285714282</v>
      </c>
      <c r="U555" s="151" t="n">
        <f aca="false">U552-U554</f>
        <v>0.142857142857142</v>
      </c>
      <c r="V555" s="136"/>
      <c r="W555" s="111"/>
      <c r="X555" s="1" t="n">
        <v>0</v>
      </c>
      <c r="Y555" s="289" t="n">
        <f aca="false">(X547*15+Z547*35+AB547*45+AD547*55+AF547*65+AH547*75+AJ547*85+AL547*95+AN547*125)/AP547</f>
        <v>18.216020727626</v>
      </c>
      <c r="Z555" s="289" t="n">
        <f aca="false">(Y547*15+AA547*35+AC547*45+AE547*55+AG547*65+AI547*75+AK547*85+AM547*95+AO547*125)/AQ547</f>
        <v>16.4795918367347</v>
      </c>
      <c r="AA555" s="1" t="n">
        <v>0</v>
      </c>
      <c r="AB555" s="1" t="n">
        <v>0</v>
      </c>
      <c r="AC555" s="1" t="n">
        <v>0</v>
      </c>
      <c r="AD555" s="1" t="n">
        <v>0</v>
      </c>
      <c r="AE555" s="1" t="n">
        <v>0</v>
      </c>
      <c r="AF555" s="1" t="n">
        <v>0</v>
      </c>
      <c r="AG555" s="1" t="n">
        <v>0</v>
      </c>
      <c r="AH555" s="1" t="n">
        <v>0</v>
      </c>
      <c r="AI555" s="1" t="n">
        <v>0</v>
      </c>
      <c r="AL555" s="1" t="n">
        <v>0</v>
      </c>
      <c r="AM555" s="1" t="n">
        <v>0</v>
      </c>
      <c r="AN555" s="1" t="n">
        <v>0</v>
      </c>
      <c r="AO555" s="1" t="n">
        <v>0</v>
      </c>
      <c r="AP555" s="1" t="n">
        <v>0</v>
      </c>
      <c r="AQ555" s="1" t="n">
        <v>0</v>
      </c>
      <c r="AR555" s="1" t="n">
        <v>0</v>
      </c>
      <c r="AS555" s="1" t="n">
        <v>0</v>
      </c>
      <c r="AT555" s="1" t="n">
        <v>0</v>
      </c>
      <c r="AU555" s="1" t="n">
        <v>0</v>
      </c>
      <c r="AV555" s="1" t="n">
        <v>0</v>
      </c>
      <c r="AW555" s="1" t="n">
        <v>0</v>
      </c>
      <c r="AY555" s="1"/>
      <c r="AZ555" s="1"/>
      <c r="BA555" s="99"/>
      <c r="BB555" s="99"/>
      <c r="BC555" s="99"/>
      <c r="BD555" s="99"/>
      <c r="BE555" s="99"/>
      <c r="BF555" s="99"/>
      <c r="BG555" s="99"/>
      <c r="BH555" s="99"/>
      <c r="BI555" s="99"/>
      <c r="BJ555" s="99"/>
      <c r="BK555" s="99"/>
      <c r="BL555" s="99"/>
      <c r="BM555" s="100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</row>
    <row r="556" s="112" customFormat="true" ht="13.9" hidden="false" customHeight="false" outlineLevel="0" collapsed="false">
      <c r="A556" s="153" t="s">
        <v>113</v>
      </c>
      <c r="B556" s="153"/>
      <c r="C556" s="153"/>
      <c r="D556" s="153"/>
      <c r="E556" s="153"/>
      <c r="F556" s="153"/>
      <c r="G556" s="153"/>
      <c r="H556" s="154" t="s">
        <v>114</v>
      </c>
      <c r="I556" s="297" t="n">
        <f aca="false">T552-U552</f>
        <v>1346.71428571429</v>
      </c>
      <c r="J556" s="297"/>
      <c r="K556" s="162"/>
      <c r="L556" s="163" t="s">
        <v>115</v>
      </c>
      <c r="M556" s="298" t="n">
        <f aca="false">U552</f>
        <v>28.1428571428571</v>
      </c>
      <c r="N556" s="159"/>
      <c r="O556" s="160"/>
      <c r="P556" s="161"/>
      <c r="Q556" s="162"/>
      <c r="R556" s="163" t="s">
        <v>116</v>
      </c>
      <c r="S556" s="163"/>
      <c r="T556" s="208" t="n">
        <f aca="false">I556+M556*2</f>
        <v>1403</v>
      </c>
      <c r="U556" s="208"/>
      <c r="V556" s="136"/>
      <c r="W556" s="111"/>
      <c r="X556" s="1" t="n">
        <v>0</v>
      </c>
      <c r="Y556" s="289"/>
      <c r="Z556" s="1" t="n">
        <v>0</v>
      </c>
      <c r="AA556" s="1" t="n">
        <v>0</v>
      </c>
      <c r="AB556" s="1" t="n">
        <v>0</v>
      </c>
      <c r="AC556" s="1" t="n">
        <v>0</v>
      </c>
      <c r="AD556" s="1" t="n">
        <v>0</v>
      </c>
      <c r="AE556" s="1" t="n">
        <v>0</v>
      </c>
      <c r="AF556" s="1" t="n">
        <v>0</v>
      </c>
      <c r="AG556" s="1" t="n">
        <v>0</v>
      </c>
      <c r="AH556" s="1" t="n">
        <v>0</v>
      </c>
      <c r="AI556" s="1" t="n">
        <v>0</v>
      </c>
      <c r="AL556" s="1" t="n">
        <v>0</v>
      </c>
      <c r="AM556" s="1" t="n">
        <v>0</v>
      </c>
      <c r="AN556" s="1" t="n">
        <v>0</v>
      </c>
      <c r="AO556" s="1" t="n">
        <v>0</v>
      </c>
      <c r="AP556" s="1" t="n">
        <v>0</v>
      </c>
      <c r="AQ556" s="1" t="n">
        <v>0</v>
      </c>
      <c r="AR556" s="1" t="n">
        <v>0</v>
      </c>
      <c r="AS556" s="1" t="n">
        <v>0</v>
      </c>
      <c r="AT556" s="1" t="n">
        <v>0</v>
      </c>
      <c r="AU556" s="1" t="n">
        <v>0</v>
      </c>
      <c r="AV556" s="1" t="n">
        <v>0</v>
      </c>
      <c r="AW556" s="1" t="n">
        <v>0</v>
      </c>
      <c r="AY556" s="1"/>
      <c r="AZ556" s="1"/>
      <c r="BA556" s="99"/>
      <c r="BB556" s="99"/>
      <c r="BC556" s="99"/>
      <c r="BD556" s="99"/>
      <c r="BE556" s="99"/>
      <c r="BF556" s="99"/>
      <c r="BG556" s="99"/>
      <c r="BH556" s="99"/>
      <c r="BI556" s="99"/>
      <c r="BJ556" s="99"/>
      <c r="BK556" s="99"/>
      <c r="BL556" s="99"/>
      <c r="BM556" s="100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</row>
    <row r="557" s="112" customFormat="true" ht="13.15" hidden="false" customHeight="false" outlineLevel="0" collapsed="false">
      <c r="A557" s="272" t="s">
        <v>117</v>
      </c>
      <c r="B557" s="273"/>
      <c r="C557" s="273"/>
      <c r="D557" s="274" t="s">
        <v>118</v>
      </c>
      <c r="E557" s="289" t="n">
        <f aca="false">(B552*15+D552*35+F552*45+H552*55+J552*65+L552*75+N552*85+P552*95+R552*125)/T552</f>
        <v>18.3135910224439</v>
      </c>
      <c r="F557" s="272" t="s">
        <v>119</v>
      </c>
      <c r="G557" s="276"/>
      <c r="H557" s="274" t="s">
        <v>120</v>
      </c>
      <c r="I557" s="289" t="n">
        <f aca="false">(C552*15+E552*35+G552*45+I552*55+K552*65+M552*75+O552*85+Q552*95+S552*125)/U552</f>
        <v>16.5736040609137</v>
      </c>
      <c r="J557" s="272" t="s">
        <v>119</v>
      </c>
      <c r="K557" s="111"/>
      <c r="N557" s="171"/>
      <c r="O557" s="172"/>
      <c r="P557" s="172"/>
      <c r="Q557" s="172"/>
      <c r="R557" s="171"/>
      <c r="S557" s="171"/>
      <c r="T557" s="171"/>
      <c r="U557" s="171"/>
      <c r="V557" s="136"/>
      <c r="W557" s="301"/>
      <c r="X557" s="300" t="s">
        <v>150</v>
      </c>
      <c r="Y557" s="289" t="n">
        <f aca="false">(X549*15+Y549*35+Z549*45+AA549*55+AB549*65+AC549*75+AD549*85+AE549*95+AF549*125)/AH549</f>
        <v>20.7777777777778</v>
      </c>
      <c r="Z557" s="1" t="n">
        <v>0</v>
      </c>
      <c r="AA557" s="1" t="n">
        <v>0</v>
      </c>
      <c r="AB557" s="1" t="n">
        <v>0</v>
      </c>
      <c r="AC557" s="1" t="n">
        <v>0</v>
      </c>
      <c r="AD557" s="1" t="n">
        <v>0</v>
      </c>
      <c r="AE557" s="1" t="n">
        <v>0</v>
      </c>
      <c r="AF557" s="1" t="n">
        <v>0</v>
      </c>
      <c r="AG557" s="1" t="n">
        <v>0</v>
      </c>
      <c r="AH557" s="1" t="n">
        <v>0</v>
      </c>
      <c r="AI557" s="1" t="n">
        <v>0</v>
      </c>
      <c r="AL557" s="1" t="n">
        <v>0</v>
      </c>
      <c r="AM557" s="1" t="n">
        <v>0</v>
      </c>
      <c r="AN557" s="1" t="n">
        <v>0</v>
      </c>
      <c r="AO557" s="1" t="n">
        <v>0</v>
      </c>
      <c r="AP557" s="1" t="n">
        <v>0</v>
      </c>
      <c r="AQ557" s="1" t="n">
        <v>0</v>
      </c>
      <c r="AR557" s="1" t="n">
        <v>0</v>
      </c>
      <c r="AS557" s="1" t="n">
        <v>0</v>
      </c>
      <c r="AT557" s="1" t="n">
        <v>0</v>
      </c>
      <c r="AU557" s="1" t="n">
        <v>0</v>
      </c>
      <c r="AV557" s="1" t="n">
        <v>0</v>
      </c>
      <c r="AW557" s="1" t="n">
        <v>0</v>
      </c>
      <c r="AY557" s="1"/>
      <c r="AZ557" s="1"/>
      <c r="BA557" s="99"/>
      <c r="BB557" s="99"/>
      <c r="BC557" s="99"/>
      <c r="BD557" s="99"/>
      <c r="BE557" s="99"/>
      <c r="BF557" s="99"/>
      <c r="BG557" s="99"/>
      <c r="BH557" s="99"/>
      <c r="BI557" s="99"/>
      <c r="BJ557" s="99"/>
      <c r="BK557" s="99"/>
      <c r="BL557" s="99"/>
      <c r="BM557" s="100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</row>
    <row r="558" s="112" customFormat="true" ht="7.9" hidden="false" customHeight="true" outlineLevel="0" collapsed="false">
      <c r="E558" s="302" t="n">
        <f aca="false">(B554*15+D554*35+F554*45+H554*55+J554*65+L554*75+N554*85+P554*95+R554*125)/T554</f>
        <v>18.216020727626</v>
      </c>
      <c r="F558" s="303"/>
      <c r="G558" s="303"/>
      <c r="H558" s="303"/>
      <c r="I558" s="302" t="n">
        <f aca="false">(C554*15+E554*35+G554*45+I554*55+K554*65+M554*75+O554*85+Q554*95+S554*125)/U554</f>
        <v>16.4795918367347</v>
      </c>
      <c r="V558" s="136"/>
      <c r="W558" s="301"/>
      <c r="X558" s="300" t="s">
        <v>151</v>
      </c>
      <c r="Y558" s="289" t="n">
        <f aca="false">(X550*15+Y550*35+Z550*45+AA550*55+AB550*65+AC550*75+AD550*85+AE550*95+AF550*125)/AH550</f>
        <v>18.2535568545274</v>
      </c>
      <c r="Z558" s="1" t="n">
        <v>0</v>
      </c>
      <c r="AA558" s="1" t="n">
        <v>0</v>
      </c>
      <c r="AB558" s="1" t="n">
        <v>0</v>
      </c>
      <c r="AC558" s="1" t="n">
        <v>0</v>
      </c>
      <c r="AD558" s="1" t="n">
        <v>0</v>
      </c>
      <c r="AE558" s="1" t="n">
        <v>0</v>
      </c>
      <c r="AF558" s="1" t="n">
        <v>0</v>
      </c>
      <c r="AG558" s="1" t="n">
        <v>0</v>
      </c>
      <c r="AH558" s="1" t="n">
        <v>0</v>
      </c>
      <c r="AI558" s="1" t="n">
        <v>0</v>
      </c>
      <c r="AL558" s="1" t="n">
        <v>0</v>
      </c>
      <c r="AM558" s="1" t="n">
        <v>0</v>
      </c>
      <c r="AN558" s="1" t="n">
        <v>0</v>
      </c>
      <c r="AO558" s="1" t="n">
        <v>0</v>
      </c>
      <c r="AP558" s="1" t="n">
        <v>0</v>
      </c>
      <c r="AQ558" s="1" t="n">
        <v>0</v>
      </c>
      <c r="AR558" s="1" t="n">
        <v>0</v>
      </c>
      <c r="AS558" s="1" t="n">
        <v>0</v>
      </c>
      <c r="AT558" s="1" t="n">
        <v>0</v>
      </c>
      <c r="AU558" s="1" t="n">
        <v>0</v>
      </c>
      <c r="AV558" s="1" t="n">
        <v>0</v>
      </c>
      <c r="AW558" s="1" t="n">
        <v>0</v>
      </c>
      <c r="AY558" s="1"/>
      <c r="AZ558" s="1"/>
      <c r="BA558" s="99"/>
      <c r="BB558" s="99"/>
      <c r="BC558" s="99"/>
      <c r="BD558" s="99"/>
      <c r="BE558" s="99"/>
      <c r="BF558" s="99"/>
      <c r="BG558" s="99"/>
      <c r="BH558" s="99"/>
      <c r="BI558" s="99"/>
      <c r="BJ558" s="99"/>
      <c r="BK558" s="99"/>
      <c r="BL558" s="99"/>
      <c r="BM558" s="100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</row>
    <row r="559" s="112" customFormat="true" ht="12.75" hidden="false" customHeight="false" outlineLevel="0" collapsed="false">
      <c r="E559" s="302" t="n">
        <f aca="false">(B555*15+D555*35+F555*45+H555*55+J555*65+L555*75+N555*85+P555*95+R555*125)/T555</f>
        <v>20.8171745152355</v>
      </c>
      <c r="F559" s="303"/>
      <c r="G559" s="303"/>
      <c r="H559" s="303"/>
      <c r="I559" s="302" t="n">
        <f aca="false">(C555*15+E555*35+G555*45+I555*55+K555*65+M555*75+O555*85+Q555*95+S555*125)/U555</f>
        <v>35.0000000000001</v>
      </c>
      <c r="V559" s="136"/>
      <c r="W559" s="111"/>
      <c r="X559" s="1" t="n">
        <v>0</v>
      </c>
      <c r="Y559" s="1" t="n">
        <v>0</v>
      </c>
      <c r="Z559" s="1" t="n">
        <v>0</v>
      </c>
      <c r="AA559" s="1" t="n">
        <v>0</v>
      </c>
      <c r="AB559" s="1" t="n">
        <v>0</v>
      </c>
      <c r="AC559" s="1" t="n">
        <v>0</v>
      </c>
      <c r="AD559" s="1" t="n">
        <v>0</v>
      </c>
      <c r="AE559" s="1" t="n">
        <v>0</v>
      </c>
      <c r="AF559" s="1" t="n">
        <v>0</v>
      </c>
      <c r="AG559" s="1" t="n">
        <v>0</v>
      </c>
      <c r="AH559" s="1" t="n">
        <v>0</v>
      </c>
      <c r="AI559" s="1" t="n">
        <v>0</v>
      </c>
      <c r="AL559" s="1" t="n">
        <v>0</v>
      </c>
      <c r="AM559" s="1" t="n">
        <v>0</v>
      </c>
      <c r="AN559" s="1" t="n">
        <v>0</v>
      </c>
      <c r="AO559" s="1" t="n">
        <v>0</v>
      </c>
      <c r="AP559" s="1" t="n">
        <v>0</v>
      </c>
      <c r="AQ559" s="1" t="n">
        <v>0</v>
      </c>
      <c r="AR559" s="1" t="n">
        <v>0</v>
      </c>
      <c r="AS559" s="1" t="n">
        <v>0</v>
      </c>
      <c r="AT559" s="1" t="n">
        <v>0</v>
      </c>
      <c r="AU559" s="1" t="n">
        <v>0</v>
      </c>
      <c r="AV559" s="1" t="n">
        <v>0</v>
      </c>
      <c r="AW559" s="1" t="n">
        <v>0</v>
      </c>
      <c r="AY559" s="1"/>
      <c r="AZ559" s="1"/>
      <c r="BA559" s="99"/>
      <c r="BB559" s="99"/>
      <c r="BC559" s="99"/>
      <c r="BD559" s="99"/>
      <c r="BE559" s="99"/>
      <c r="BF559" s="99"/>
      <c r="BG559" s="99"/>
      <c r="BH559" s="99"/>
      <c r="BI559" s="99"/>
      <c r="BJ559" s="99"/>
      <c r="BK559" s="99"/>
      <c r="BL559" s="99"/>
      <c r="BM559" s="100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</row>
    <row r="560" s="112" customFormat="true" ht="12.75" hidden="false" customHeight="false" outlineLevel="0" collapsed="false">
      <c r="V560" s="136"/>
      <c r="W560" s="111"/>
      <c r="X560" s="1" t="n">
        <v>0</v>
      </c>
      <c r="Y560" s="1" t="n">
        <v>0</v>
      </c>
      <c r="Z560" s="1" t="n">
        <v>0</v>
      </c>
      <c r="AA560" s="1" t="n">
        <v>0</v>
      </c>
      <c r="AB560" s="1" t="n">
        <v>0</v>
      </c>
      <c r="AC560" s="1" t="n">
        <v>0</v>
      </c>
      <c r="AD560" s="1" t="n">
        <v>0</v>
      </c>
      <c r="AE560" s="1" t="n">
        <v>0</v>
      </c>
      <c r="AF560" s="1" t="n">
        <v>0</v>
      </c>
      <c r="AG560" s="1" t="n">
        <v>0</v>
      </c>
      <c r="AH560" s="1" t="n">
        <v>0</v>
      </c>
      <c r="AI560" s="1" t="n">
        <v>0</v>
      </c>
      <c r="AL560" s="1" t="n">
        <v>0</v>
      </c>
      <c r="AM560" s="1" t="n">
        <v>0</v>
      </c>
      <c r="AN560" s="1" t="n">
        <v>0</v>
      </c>
      <c r="AO560" s="1" t="n">
        <v>0</v>
      </c>
      <c r="AP560" s="1" t="n">
        <v>0</v>
      </c>
      <c r="AQ560" s="1" t="n">
        <v>0</v>
      </c>
      <c r="AR560" s="1" t="n">
        <v>0</v>
      </c>
      <c r="AS560" s="1" t="n">
        <v>0</v>
      </c>
      <c r="AT560" s="1" t="n">
        <v>0</v>
      </c>
      <c r="AU560" s="1" t="n">
        <v>0</v>
      </c>
      <c r="AV560" s="1" t="n">
        <v>0</v>
      </c>
      <c r="AW560" s="1" t="n">
        <v>0</v>
      </c>
      <c r="AY560" s="1"/>
      <c r="AZ560" s="1"/>
      <c r="BA560" s="99"/>
      <c r="BB560" s="99"/>
      <c r="BC560" s="99"/>
      <c r="BD560" s="99"/>
      <c r="BE560" s="99"/>
      <c r="BF560" s="99"/>
      <c r="BG560" s="99"/>
      <c r="BH560" s="99"/>
      <c r="BI560" s="99"/>
      <c r="BJ560" s="99"/>
      <c r="BK560" s="99"/>
      <c r="BL560" s="99"/>
      <c r="BM560" s="100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</row>
    <row r="561" s="112" customFormat="true" ht="12.75" hidden="false" customHeight="false" outlineLevel="0" collapsed="false">
      <c r="V561" s="136"/>
      <c r="W561" s="111"/>
      <c r="X561" s="1" t="n">
        <v>0</v>
      </c>
      <c r="Y561" s="1" t="n">
        <v>0</v>
      </c>
      <c r="Z561" s="1" t="n">
        <v>0</v>
      </c>
      <c r="AA561" s="1" t="n">
        <v>0</v>
      </c>
      <c r="AB561" s="1" t="n">
        <v>0</v>
      </c>
      <c r="AC561" s="1" t="n">
        <v>0</v>
      </c>
      <c r="AD561" s="1" t="n">
        <v>0</v>
      </c>
      <c r="AE561" s="1" t="n">
        <v>0</v>
      </c>
      <c r="AF561" s="1" t="n">
        <v>0</v>
      </c>
      <c r="AG561" s="1" t="n">
        <v>0</v>
      </c>
      <c r="AH561" s="1" t="n">
        <v>0</v>
      </c>
      <c r="AI561" s="1" t="n">
        <v>0</v>
      </c>
      <c r="AL561" s="1" t="n">
        <v>0</v>
      </c>
      <c r="AM561" s="1" t="n">
        <v>0</v>
      </c>
      <c r="AN561" s="1" t="n">
        <v>0</v>
      </c>
      <c r="AO561" s="1" t="n">
        <v>0</v>
      </c>
      <c r="AP561" s="1" t="n">
        <v>0</v>
      </c>
      <c r="AQ561" s="1" t="n">
        <v>0</v>
      </c>
      <c r="AR561" s="1" t="n">
        <v>0</v>
      </c>
      <c r="AS561" s="1" t="n">
        <v>0</v>
      </c>
      <c r="AT561" s="1" t="n">
        <v>0</v>
      </c>
      <c r="AU561" s="1" t="n">
        <v>0</v>
      </c>
      <c r="AV561" s="1" t="n">
        <v>0</v>
      </c>
      <c r="AW561" s="1" t="n">
        <v>0</v>
      </c>
      <c r="AY561" s="1"/>
      <c r="AZ561" s="1"/>
      <c r="BA561" s="99"/>
      <c r="BB561" s="99"/>
      <c r="BC561" s="99"/>
      <c r="BD561" s="99"/>
      <c r="BE561" s="99"/>
      <c r="BF561" s="99"/>
      <c r="BG561" s="99"/>
      <c r="BH561" s="99"/>
      <c r="BI561" s="99"/>
      <c r="BJ561" s="99"/>
      <c r="BK561" s="99"/>
      <c r="BL561" s="99"/>
      <c r="BM561" s="100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</row>
    <row r="562" s="112" customFormat="true" ht="12.75" hidden="false" customHeight="false" outlineLevel="0" collapsed="false">
      <c r="V562" s="136"/>
      <c r="W562" s="111"/>
      <c r="X562" s="1" t="n">
        <v>0</v>
      </c>
      <c r="Y562" s="1" t="n">
        <v>0</v>
      </c>
      <c r="Z562" s="1" t="n">
        <v>0</v>
      </c>
      <c r="AA562" s="1" t="n">
        <v>0</v>
      </c>
      <c r="AB562" s="1" t="n">
        <v>0</v>
      </c>
      <c r="AC562" s="1" t="n">
        <v>0</v>
      </c>
      <c r="AD562" s="1" t="n">
        <v>0</v>
      </c>
      <c r="AE562" s="1" t="n">
        <v>0</v>
      </c>
      <c r="AF562" s="1" t="n">
        <v>0</v>
      </c>
      <c r="AG562" s="1" t="n">
        <v>0</v>
      </c>
      <c r="AH562" s="1" t="n">
        <v>0</v>
      </c>
      <c r="AI562" s="1" t="n">
        <v>0</v>
      </c>
      <c r="AL562" s="1" t="n">
        <v>0</v>
      </c>
      <c r="AM562" s="1" t="n">
        <v>0</v>
      </c>
      <c r="AN562" s="1" t="n">
        <v>0</v>
      </c>
      <c r="AO562" s="1" t="n">
        <v>0</v>
      </c>
      <c r="AP562" s="1" t="n">
        <v>0</v>
      </c>
      <c r="AQ562" s="1" t="n">
        <v>0</v>
      </c>
      <c r="AR562" s="1" t="n">
        <v>0</v>
      </c>
      <c r="AS562" s="1" t="n">
        <v>0</v>
      </c>
      <c r="AT562" s="1" t="n">
        <v>0</v>
      </c>
      <c r="AU562" s="1" t="n">
        <v>0</v>
      </c>
      <c r="AV562" s="1" t="n">
        <v>0</v>
      </c>
      <c r="AW562" s="1" t="n">
        <v>0</v>
      </c>
      <c r="AY562" s="1"/>
      <c r="AZ562" s="1"/>
      <c r="BA562" s="99"/>
      <c r="BB562" s="99"/>
      <c r="BC562" s="99"/>
      <c r="BD562" s="99"/>
      <c r="BE562" s="99"/>
      <c r="BF562" s="99"/>
      <c r="BG562" s="99"/>
      <c r="BH562" s="99"/>
      <c r="BI562" s="99"/>
      <c r="BJ562" s="99"/>
      <c r="BK562" s="99"/>
      <c r="BL562" s="99"/>
      <c r="BM562" s="100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</row>
    <row r="563" s="112" customFormat="true" ht="12.75" hidden="false" customHeight="false" outlineLevel="0" collapsed="false">
      <c r="V563" s="136"/>
      <c r="W563" s="111"/>
      <c r="X563" s="1" t="n">
        <v>0</v>
      </c>
      <c r="Y563" s="1" t="n">
        <v>0</v>
      </c>
      <c r="Z563" s="1" t="n">
        <v>0</v>
      </c>
      <c r="AA563" s="1" t="n">
        <v>0</v>
      </c>
      <c r="AB563" s="1" t="n">
        <v>0</v>
      </c>
      <c r="AC563" s="1" t="n">
        <v>0</v>
      </c>
      <c r="AD563" s="1" t="n">
        <v>0</v>
      </c>
      <c r="AE563" s="1" t="n">
        <v>0</v>
      </c>
      <c r="AF563" s="1" t="n">
        <v>0</v>
      </c>
      <c r="AG563" s="1" t="n">
        <v>0</v>
      </c>
      <c r="AH563" s="1" t="n">
        <v>0</v>
      </c>
      <c r="AI563" s="1" t="n">
        <v>0</v>
      </c>
      <c r="AL563" s="1" t="n">
        <v>0</v>
      </c>
      <c r="AM563" s="1" t="n">
        <v>0</v>
      </c>
      <c r="AN563" s="1" t="n">
        <v>0</v>
      </c>
      <c r="AO563" s="1" t="n">
        <v>0</v>
      </c>
      <c r="AP563" s="1" t="n">
        <v>0</v>
      </c>
      <c r="AQ563" s="1" t="n">
        <v>0</v>
      </c>
      <c r="AR563" s="1" t="n">
        <v>0</v>
      </c>
      <c r="AS563" s="1" t="n">
        <v>0</v>
      </c>
      <c r="AT563" s="1" t="n">
        <v>0</v>
      </c>
      <c r="AU563" s="1" t="n">
        <v>0</v>
      </c>
      <c r="AV563" s="1" t="n">
        <v>0</v>
      </c>
      <c r="AW563" s="1" t="n">
        <v>0</v>
      </c>
      <c r="AY563" s="1"/>
      <c r="AZ563" s="1"/>
      <c r="BA563" s="99"/>
      <c r="BB563" s="99"/>
      <c r="BC563" s="99"/>
      <c r="BD563" s="99"/>
      <c r="BE563" s="99"/>
      <c r="BF563" s="99"/>
      <c r="BG563" s="99"/>
      <c r="BH563" s="99"/>
      <c r="BI563" s="99"/>
      <c r="BJ563" s="99"/>
      <c r="BK563" s="99"/>
      <c r="BL563" s="99"/>
      <c r="BM563" s="100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</row>
    <row r="564" s="112" customFormat="true" ht="12.75" hidden="false" customHeight="false" outlineLevel="0" collapsed="false">
      <c r="V564" s="136"/>
      <c r="W564" s="111"/>
      <c r="X564" s="1" t="n">
        <v>0</v>
      </c>
      <c r="Y564" s="1" t="n">
        <v>0</v>
      </c>
      <c r="Z564" s="1" t="n">
        <v>0</v>
      </c>
      <c r="AA564" s="1" t="n">
        <v>0</v>
      </c>
      <c r="AB564" s="1" t="n">
        <v>0</v>
      </c>
      <c r="AC564" s="1" t="n">
        <v>0</v>
      </c>
      <c r="AD564" s="1" t="n">
        <v>0</v>
      </c>
      <c r="AE564" s="1" t="n">
        <v>0</v>
      </c>
      <c r="AF564" s="1" t="n">
        <v>0</v>
      </c>
      <c r="AG564" s="1" t="n">
        <v>0</v>
      </c>
      <c r="AH564" s="1" t="n">
        <v>0</v>
      </c>
      <c r="AI564" s="1" t="n">
        <v>0</v>
      </c>
      <c r="AL564" s="1" t="n">
        <v>0</v>
      </c>
      <c r="AM564" s="1" t="n">
        <v>0</v>
      </c>
      <c r="AN564" s="1" t="n">
        <v>0</v>
      </c>
      <c r="AO564" s="1" t="n">
        <v>0</v>
      </c>
      <c r="AP564" s="1" t="n">
        <v>0</v>
      </c>
      <c r="AQ564" s="1" t="n">
        <v>0</v>
      </c>
      <c r="AR564" s="1" t="n">
        <v>0</v>
      </c>
      <c r="AS564" s="1" t="n">
        <v>0</v>
      </c>
      <c r="AT564" s="1" t="n">
        <v>0</v>
      </c>
      <c r="AU564" s="1" t="n">
        <v>0</v>
      </c>
      <c r="AV564" s="1" t="n">
        <v>0</v>
      </c>
      <c r="AW564" s="1" t="n">
        <v>0</v>
      </c>
      <c r="AY564" s="1"/>
      <c r="AZ564" s="1"/>
      <c r="BA564" s="99"/>
      <c r="BB564" s="99"/>
      <c r="BC564" s="99"/>
      <c r="BD564" s="99"/>
      <c r="BE564" s="99"/>
      <c r="BF564" s="99"/>
      <c r="BG564" s="99"/>
      <c r="BH564" s="99"/>
      <c r="BI564" s="99"/>
      <c r="BJ564" s="99"/>
      <c r="BK564" s="99"/>
      <c r="BL564" s="99"/>
      <c r="BM564" s="100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</row>
    <row r="565" s="112" customFormat="true" ht="12.75" hidden="false" customHeight="false" outlineLevel="0" collapsed="false">
      <c r="V565" s="136"/>
      <c r="W565" s="111"/>
      <c r="X565" s="1" t="n">
        <v>0</v>
      </c>
      <c r="Y565" s="1" t="n">
        <v>0</v>
      </c>
      <c r="Z565" s="1" t="n">
        <v>0</v>
      </c>
      <c r="AA565" s="1" t="n">
        <v>0</v>
      </c>
      <c r="AB565" s="1" t="n">
        <v>0</v>
      </c>
      <c r="AC565" s="1" t="n">
        <v>0</v>
      </c>
      <c r="AD565" s="1" t="n">
        <v>0</v>
      </c>
      <c r="AE565" s="1" t="n">
        <v>0</v>
      </c>
      <c r="AF565" s="1" t="n">
        <v>0</v>
      </c>
      <c r="AG565" s="1" t="n">
        <v>0</v>
      </c>
      <c r="AH565" s="1" t="n">
        <v>0</v>
      </c>
      <c r="AI565" s="1" t="n">
        <v>0</v>
      </c>
      <c r="AL565" s="1" t="n">
        <v>0</v>
      </c>
      <c r="AM565" s="1" t="n">
        <v>0</v>
      </c>
      <c r="AN565" s="1" t="n">
        <v>0</v>
      </c>
      <c r="AO565" s="1" t="n">
        <v>0</v>
      </c>
      <c r="AP565" s="1" t="n">
        <v>0</v>
      </c>
      <c r="AQ565" s="1" t="n">
        <v>0</v>
      </c>
      <c r="AR565" s="1" t="n">
        <v>0</v>
      </c>
      <c r="AS565" s="1" t="n">
        <v>0</v>
      </c>
      <c r="AT565" s="1" t="n">
        <v>0</v>
      </c>
      <c r="AU565" s="1" t="n">
        <v>0</v>
      </c>
      <c r="AV565" s="1" t="n">
        <v>0</v>
      </c>
      <c r="AW565" s="1" t="n">
        <v>0</v>
      </c>
      <c r="AY565" s="1"/>
      <c r="AZ565" s="1"/>
      <c r="BA565" s="99"/>
      <c r="BB565" s="99"/>
      <c r="BC565" s="99"/>
      <c r="BD565" s="99"/>
      <c r="BE565" s="99"/>
      <c r="BF565" s="99"/>
      <c r="BG565" s="99"/>
      <c r="BH565" s="99"/>
      <c r="BI565" s="99"/>
      <c r="BJ565" s="99"/>
      <c r="BK565" s="99"/>
      <c r="BL565" s="99"/>
      <c r="BM565" s="100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</row>
    <row r="566" s="112" customFormat="true" ht="12.75" hidden="false" customHeight="false" outlineLevel="0" collapsed="false">
      <c r="V566" s="136"/>
      <c r="W566" s="111"/>
      <c r="X566" s="1" t="n">
        <v>0</v>
      </c>
      <c r="Y566" s="1" t="n">
        <v>0</v>
      </c>
      <c r="Z566" s="1" t="n">
        <v>0</v>
      </c>
      <c r="AA566" s="1" t="n">
        <v>0</v>
      </c>
      <c r="AB566" s="1" t="n">
        <v>0</v>
      </c>
      <c r="AC566" s="1" t="n">
        <v>0</v>
      </c>
      <c r="AD566" s="1" t="n">
        <v>0</v>
      </c>
      <c r="AE566" s="1" t="n">
        <v>0</v>
      </c>
      <c r="AF566" s="1" t="n">
        <v>0</v>
      </c>
      <c r="AG566" s="1" t="n">
        <v>0</v>
      </c>
      <c r="AH566" s="1" t="n">
        <v>0</v>
      </c>
      <c r="AI566" s="1" t="n">
        <v>0</v>
      </c>
      <c r="AL566" s="1" t="n">
        <v>0</v>
      </c>
      <c r="AM566" s="1" t="n">
        <v>0</v>
      </c>
      <c r="AN566" s="1" t="n">
        <v>0</v>
      </c>
      <c r="AO566" s="1" t="n">
        <v>0</v>
      </c>
      <c r="AP566" s="1" t="n">
        <v>0</v>
      </c>
      <c r="AQ566" s="1" t="n">
        <v>0</v>
      </c>
      <c r="AR566" s="1" t="n">
        <v>0</v>
      </c>
      <c r="AS566" s="1" t="n">
        <v>0</v>
      </c>
      <c r="AT566" s="1" t="n">
        <v>0</v>
      </c>
      <c r="AU566" s="1" t="n">
        <v>0</v>
      </c>
      <c r="AV566" s="1" t="n">
        <v>0</v>
      </c>
      <c r="AW566" s="1" t="n">
        <v>0</v>
      </c>
      <c r="AY566" s="1"/>
      <c r="AZ566" s="1"/>
      <c r="BA566" s="99"/>
      <c r="BB566" s="99"/>
      <c r="BC566" s="99"/>
      <c r="BD566" s="99"/>
      <c r="BE566" s="99"/>
      <c r="BF566" s="99"/>
      <c r="BG566" s="99"/>
      <c r="BH566" s="99"/>
      <c r="BI566" s="99"/>
      <c r="BJ566" s="99"/>
      <c r="BK566" s="99"/>
      <c r="BL566" s="99"/>
      <c r="BM566" s="100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</row>
    <row r="567" s="112" customFormat="true" ht="12.75" hidden="false" customHeight="false" outlineLevel="0" collapsed="false">
      <c r="V567" s="136"/>
      <c r="W567" s="111"/>
      <c r="X567" s="1" t="n">
        <v>0</v>
      </c>
      <c r="Y567" s="1" t="n">
        <v>0</v>
      </c>
      <c r="Z567" s="1" t="n">
        <v>0</v>
      </c>
      <c r="AA567" s="1" t="n">
        <v>0</v>
      </c>
      <c r="AB567" s="1" t="n">
        <v>0</v>
      </c>
      <c r="AC567" s="1" t="n">
        <v>0</v>
      </c>
      <c r="AD567" s="1" t="n">
        <v>0</v>
      </c>
      <c r="AE567" s="1" t="n">
        <v>0</v>
      </c>
      <c r="AF567" s="1" t="n">
        <v>0</v>
      </c>
      <c r="AG567" s="1" t="n">
        <v>0</v>
      </c>
      <c r="AH567" s="1" t="n">
        <v>0</v>
      </c>
      <c r="AI567" s="1" t="n">
        <v>0</v>
      </c>
      <c r="AL567" s="1" t="n">
        <v>0</v>
      </c>
      <c r="AM567" s="1" t="n">
        <v>0</v>
      </c>
      <c r="AN567" s="1" t="n">
        <v>0</v>
      </c>
      <c r="AO567" s="1" t="n">
        <v>0</v>
      </c>
      <c r="AP567" s="1" t="n">
        <v>0</v>
      </c>
      <c r="AQ567" s="1" t="n">
        <v>0</v>
      </c>
      <c r="AR567" s="1" t="n">
        <v>0</v>
      </c>
      <c r="AS567" s="1" t="n">
        <v>0</v>
      </c>
      <c r="AT567" s="1" t="n">
        <v>0</v>
      </c>
      <c r="AU567" s="1" t="n">
        <v>0</v>
      </c>
      <c r="AV567" s="1" t="n">
        <v>0</v>
      </c>
      <c r="AW567" s="1" t="n">
        <v>0</v>
      </c>
      <c r="AY567" s="1"/>
      <c r="AZ567" s="1"/>
      <c r="BA567" s="99"/>
      <c r="BB567" s="99"/>
      <c r="BC567" s="99"/>
      <c r="BD567" s="99"/>
      <c r="BE567" s="99"/>
      <c r="BF567" s="99"/>
      <c r="BG567" s="99"/>
      <c r="BH567" s="99"/>
      <c r="BI567" s="99"/>
      <c r="BJ567" s="99"/>
      <c r="BK567" s="99"/>
      <c r="BL567" s="99"/>
      <c r="BM567" s="100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</row>
    <row r="568" s="112" customFormat="true" ht="12.75" hidden="false" customHeight="false" outlineLevel="0" collapsed="false">
      <c r="V568" s="136"/>
      <c r="W568" s="111"/>
      <c r="X568" s="1" t="n">
        <v>0</v>
      </c>
      <c r="Y568" s="1" t="n">
        <v>0</v>
      </c>
      <c r="Z568" s="1" t="n">
        <v>0</v>
      </c>
      <c r="AA568" s="1" t="n">
        <v>0</v>
      </c>
      <c r="AB568" s="1" t="n">
        <v>0</v>
      </c>
      <c r="AC568" s="1" t="n">
        <v>0</v>
      </c>
      <c r="AD568" s="1" t="n">
        <v>0</v>
      </c>
      <c r="AE568" s="1" t="n">
        <v>0</v>
      </c>
      <c r="AF568" s="1" t="n">
        <v>0</v>
      </c>
      <c r="AG568" s="1" t="n">
        <v>0</v>
      </c>
      <c r="AH568" s="1" t="n">
        <v>0</v>
      </c>
      <c r="AI568" s="1" t="n">
        <v>0</v>
      </c>
      <c r="AL568" s="1" t="n">
        <v>0</v>
      </c>
      <c r="AM568" s="1" t="n">
        <v>0</v>
      </c>
      <c r="AN568" s="1" t="n">
        <v>0</v>
      </c>
      <c r="AO568" s="1" t="n">
        <v>0</v>
      </c>
      <c r="AP568" s="1" t="n">
        <v>0</v>
      </c>
      <c r="AQ568" s="1" t="n">
        <v>0</v>
      </c>
      <c r="AR568" s="1" t="n">
        <v>0</v>
      </c>
      <c r="AS568" s="1" t="n">
        <v>0</v>
      </c>
      <c r="AT568" s="1" t="n">
        <v>0</v>
      </c>
      <c r="AU568" s="1" t="n">
        <v>0</v>
      </c>
      <c r="AV568" s="1" t="n">
        <v>0</v>
      </c>
      <c r="AW568" s="1" t="n">
        <v>0</v>
      </c>
      <c r="AY568" s="1"/>
      <c r="AZ568" s="1"/>
      <c r="BA568" s="99"/>
      <c r="BB568" s="99"/>
      <c r="BC568" s="99"/>
      <c r="BD568" s="99"/>
      <c r="BE568" s="99"/>
      <c r="BF568" s="99"/>
      <c r="BG568" s="99"/>
      <c r="BH568" s="99"/>
      <c r="BI568" s="99"/>
      <c r="BJ568" s="99"/>
      <c r="BK568" s="99"/>
      <c r="BL568" s="99"/>
      <c r="BM568" s="100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</row>
    <row r="569" s="112" customFormat="true" ht="12.75" hidden="false" customHeight="false" outlineLevel="0" collapsed="false">
      <c r="V569" s="144"/>
      <c r="W569" s="111"/>
      <c r="X569" s="1" t="n">
        <v>0</v>
      </c>
      <c r="Y569" s="1" t="n">
        <v>0</v>
      </c>
      <c r="Z569" s="1" t="n">
        <v>0</v>
      </c>
      <c r="AA569" s="1" t="n">
        <v>0</v>
      </c>
      <c r="AB569" s="1" t="n">
        <v>0</v>
      </c>
      <c r="AC569" s="1" t="n">
        <v>0</v>
      </c>
      <c r="AD569" s="1" t="n">
        <v>0</v>
      </c>
      <c r="AE569" s="1" t="n">
        <v>0</v>
      </c>
      <c r="AF569" s="1" t="n">
        <v>0</v>
      </c>
      <c r="AG569" s="1" t="n">
        <v>0</v>
      </c>
      <c r="AH569" s="1" t="n">
        <v>0</v>
      </c>
      <c r="AI569" s="1" t="n">
        <v>0</v>
      </c>
      <c r="AL569" s="1" t="n">
        <v>0</v>
      </c>
      <c r="AM569" s="1" t="n">
        <v>0</v>
      </c>
      <c r="AN569" s="1" t="n">
        <v>0</v>
      </c>
      <c r="AO569" s="1" t="n">
        <v>0</v>
      </c>
      <c r="AP569" s="1" t="n">
        <v>0</v>
      </c>
      <c r="AQ569" s="1" t="n">
        <v>0</v>
      </c>
      <c r="AR569" s="1" t="n">
        <v>0</v>
      </c>
      <c r="AS569" s="1" t="n">
        <v>0</v>
      </c>
      <c r="AT569" s="1" t="n">
        <v>0</v>
      </c>
      <c r="AU569" s="1" t="n">
        <v>0</v>
      </c>
      <c r="AV569" s="1" t="n">
        <v>0</v>
      </c>
      <c r="AW569" s="1" t="n">
        <v>0</v>
      </c>
      <c r="AY569" s="1"/>
      <c r="AZ569" s="1"/>
      <c r="BA569" s="99"/>
      <c r="BB569" s="99"/>
      <c r="BC569" s="99"/>
      <c r="BD569" s="99"/>
      <c r="BE569" s="99"/>
      <c r="BF569" s="99"/>
      <c r="BG569" s="99"/>
      <c r="BH569" s="99"/>
      <c r="BI569" s="99"/>
      <c r="BJ569" s="99"/>
      <c r="BK569" s="99"/>
      <c r="BL569" s="99"/>
      <c r="BM569" s="100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</row>
    <row r="570" s="112" customFormat="true" ht="12.75" hidden="false" customHeight="false" outlineLevel="0" collapsed="false">
      <c r="V570" s="149"/>
      <c r="W570" s="111"/>
      <c r="X570" s="1" t="n">
        <v>0</v>
      </c>
      <c r="Y570" s="1" t="n">
        <v>0</v>
      </c>
      <c r="Z570" s="1" t="n">
        <v>0</v>
      </c>
      <c r="AA570" s="1" t="n">
        <v>0</v>
      </c>
      <c r="AB570" s="1" t="n">
        <v>0</v>
      </c>
      <c r="AC570" s="1" t="n">
        <v>0</v>
      </c>
      <c r="AD570" s="1" t="n">
        <v>0</v>
      </c>
      <c r="AE570" s="1" t="n">
        <v>0</v>
      </c>
      <c r="AF570" s="1" t="n">
        <v>0</v>
      </c>
      <c r="AG570" s="1" t="n">
        <v>0</v>
      </c>
      <c r="AH570" s="1" t="n">
        <v>0</v>
      </c>
      <c r="AI570" s="1" t="n">
        <v>0</v>
      </c>
      <c r="AL570" s="1" t="n">
        <v>0</v>
      </c>
      <c r="AM570" s="1" t="n">
        <v>0</v>
      </c>
      <c r="AN570" s="1" t="n">
        <v>0</v>
      </c>
      <c r="AO570" s="1" t="n">
        <v>0</v>
      </c>
      <c r="AP570" s="1" t="n">
        <v>0</v>
      </c>
      <c r="AQ570" s="1" t="n">
        <v>0</v>
      </c>
      <c r="AR570" s="1" t="n">
        <v>0</v>
      </c>
      <c r="AS570" s="1" t="n">
        <v>0</v>
      </c>
      <c r="AT570" s="1" t="n">
        <v>0</v>
      </c>
      <c r="AU570" s="1" t="n">
        <v>0</v>
      </c>
      <c r="AV570" s="1" t="n">
        <v>0</v>
      </c>
      <c r="AW570" s="1" t="n">
        <v>0</v>
      </c>
      <c r="AY570" s="1"/>
      <c r="AZ570" s="1"/>
      <c r="BA570" s="99"/>
      <c r="BB570" s="99"/>
      <c r="BC570" s="99"/>
      <c r="BD570" s="99"/>
      <c r="BE570" s="99"/>
      <c r="BF570" s="99"/>
      <c r="BG570" s="99"/>
      <c r="BH570" s="99"/>
      <c r="BI570" s="99"/>
      <c r="BJ570" s="99"/>
      <c r="BK570" s="99"/>
      <c r="BL570" s="99"/>
      <c r="BM570" s="100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</row>
    <row r="571" s="112" customFormat="true" ht="12.75" hidden="false" customHeight="false" outlineLevel="0" collapsed="false">
      <c r="V571" s="152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Y571" s="1"/>
      <c r="AZ571" s="1"/>
      <c r="BA571" s="99"/>
      <c r="BB571" s="99"/>
      <c r="BC571" s="99"/>
      <c r="BD571" s="99"/>
      <c r="BE571" s="99"/>
      <c r="BF571" s="99"/>
      <c r="BG571" s="99"/>
      <c r="BH571" s="99"/>
      <c r="BI571" s="99"/>
      <c r="BJ571" s="99"/>
      <c r="BK571" s="99"/>
      <c r="BL571" s="99"/>
      <c r="BM571" s="100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</row>
    <row r="572" s="112" customFormat="true" ht="12.4" hidden="false" customHeight="false" outlineLevel="0" collapsed="false">
      <c r="V572" s="165"/>
      <c r="AY572" s="1"/>
      <c r="AZ572" s="1"/>
      <c r="BA572" s="99"/>
      <c r="BB572" s="99"/>
      <c r="BC572" s="99"/>
      <c r="BD572" s="99"/>
      <c r="BE572" s="99"/>
      <c r="BF572" s="99"/>
      <c r="BG572" s="99"/>
      <c r="BH572" s="99"/>
      <c r="BI572" s="99"/>
      <c r="BJ572" s="99"/>
      <c r="BK572" s="99"/>
      <c r="BL572" s="99"/>
      <c r="BM572" s="100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</row>
    <row r="573" s="112" customFormat="true" ht="12.4" hidden="false" customHeight="false" outlineLevel="0" collapsed="false">
      <c r="V573" s="165"/>
      <c r="X573" s="112" t="s">
        <v>17</v>
      </c>
      <c r="AK573" s="112" t="s">
        <v>18</v>
      </c>
      <c r="AX573" s="112" t="s">
        <v>19</v>
      </c>
      <c r="AY573" s="1"/>
      <c r="AZ573" s="1"/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100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</row>
    <row r="574" s="112" customFormat="true" ht="12.4" hidden="false" customHeight="false" outlineLevel="0" collapsed="false">
      <c r="V574" s="98"/>
      <c r="X574" s="304" t="n">
        <f aca="false">B552</f>
        <v>1151.71428571429</v>
      </c>
      <c r="Y574" s="217" t="n">
        <v>20</v>
      </c>
      <c r="Z574" s="305" t="n">
        <f aca="false">X574*Y574</f>
        <v>23034.2857142857</v>
      </c>
      <c r="AA574" s="305"/>
      <c r="AB574" s="306" t="n">
        <v>20</v>
      </c>
      <c r="AC574" s="305" t="n">
        <f aca="false">X587-SUM(X574:X582)</f>
        <v>-1168.62857142857</v>
      </c>
      <c r="AD574" s="305" t="n">
        <f aca="false">Y587-SUM(X574:X582)</f>
        <v>-687.428571428571</v>
      </c>
      <c r="AE574" s="307" t="n">
        <f aca="false">Z587-SUM(X574:X582)</f>
        <v>-205.857142857142</v>
      </c>
      <c r="AF574" s="221" t="s">
        <v>33</v>
      </c>
      <c r="AG574" s="308" t="s">
        <v>34</v>
      </c>
      <c r="AH574" s="308" t="s">
        <v>35</v>
      </c>
      <c r="AK574" s="304" t="n">
        <f aca="false">X574-AX574</f>
        <v>1125.71428571429</v>
      </c>
      <c r="AL574" s="217" t="n">
        <v>20</v>
      </c>
      <c r="AM574" s="305" t="n">
        <f aca="false">AK574*AL574</f>
        <v>22514.2857142857</v>
      </c>
      <c r="AN574" s="305"/>
      <c r="AO574" s="306" t="n">
        <v>20</v>
      </c>
      <c r="AP574" s="305" t="n">
        <f aca="false">AK587-SUM(AK574:AK582)</f>
        <v>-1144.70714285714</v>
      </c>
      <c r="AQ574" s="305" t="n">
        <f aca="false">AL587-SUM(AK574:AK582)</f>
        <v>-673.357142857143</v>
      </c>
      <c r="AR574" s="307" t="n">
        <f aca="false">AM587-SUM(AK574:AK582)</f>
        <v>-201.714285714285</v>
      </c>
      <c r="AS574" s="221" t="s">
        <v>33</v>
      </c>
      <c r="AT574" s="308" t="s">
        <v>34</v>
      </c>
      <c r="AU574" s="308" t="s">
        <v>35</v>
      </c>
      <c r="AX574" s="304" t="n">
        <f aca="false">C552</f>
        <v>26</v>
      </c>
      <c r="AY574" s="217" t="n">
        <v>20</v>
      </c>
      <c r="AZ574" s="305" t="n">
        <f aca="false">AX574*AY574</f>
        <v>520</v>
      </c>
      <c r="BA574" s="305"/>
      <c r="BB574" s="306" t="n">
        <v>20</v>
      </c>
      <c r="BC574" s="305" t="n">
        <f aca="false">AX587-SUM(AX574:AX582)</f>
        <v>-23.9214285714286</v>
      </c>
      <c r="BD574" s="305" t="n">
        <f aca="false">AY587-SUM(AX574:AX582)</f>
        <v>-14.0714285714286</v>
      </c>
      <c r="BE574" s="307" t="n">
        <f aca="false">AZ587-SUM(AX574:AX582)</f>
        <v>-4.14285714285714</v>
      </c>
      <c r="BF574" s="221" t="s">
        <v>33</v>
      </c>
      <c r="BG574" s="308" t="s">
        <v>34</v>
      </c>
      <c r="BH574" s="308" t="s">
        <v>35</v>
      </c>
      <c r="BI574" s="99"/>
      <c r="BJ574" s="99"/>
      <c r="BK574" s="99"/>
      <c r="BL574" s="99"/>
      <c r="BM574" s="100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</row>
    <row r="575" s="112" customFormat="true" ht="12.4" hidden="false" customHeight="false" outlineLevel="0" collapsed="false">
      <c r="V575" s="98"/>
      <c r="X575" s="309" t="n">
        <f aca="false">D552</f>
        <v>214.428571428571</v>
      </c>
      <c r="Y575" s="98" t="n">
        <v>35</v>
      </c>
      <c r="Z575" s="310" t="n">
        <f aca="false">Y575*X575</f>
        <v>7505</v>
      </c>
      <c r="AA575" s="310"/>
      <c r="AB575" s="112" t="n">
        <v>30</v>
      </c>
      <c r="AC575" s="310" t="n">
        <f aca="false">X587-SUM(X575:X582)</f>
        <v>-16.9142857142858</v>
      </c>
      <c r="AD575" s="310" t="n">
        <f aca="false">Y587-SUM(X575:X582)</f>
        <v>464.285714285714</v>
      </c>
      <c r="AE575" s="311" t="n">
        <f aca="false">Z587-SUM(X575:X582)</f>
        <v>945.857142857143</v>
      </c>
      <c r="AF575" s="226" t="n">
        <v>26</v>
      </c>
      <c r="AG575" s="226" t="n">
        <f aca="false">IF(SUM(AG576:AG582)&gt;0,0,IF(AD574&lt;0,AB574+(X574-AD575)/X574*10,0))</f>
        <v>25.9687422475812</v>
      </c>
      <c r="AH575" s="227" t="n">
        <f aca="false">IF(SUM(AH576:AH582)&gt;0,0,IF(AE574&lt;0,AB574+(X574-AE575)/X574*10,0))</f>
        <v>21.7873976680724</v>
      </c>
      <c r="AK575" s="304" t="n">
        <f aca="false">X575-AX575</f>
        <v>212.428571428571</v>
      </c>
      <c r="AL575" s="98" t="n">
        <v>35</v>
      </c>
      <c r="AM575" s="310" t="n">
        <f aca="false">AL575*AK575</f>
        <v>7435</v>
      </c>
      <c r="AN575" s="310"/>
      <c r="AO575" s="112" t="n">
        <v>30</v>
      </c>
      <c r="AP575" s="310" t="n">
        <f aca="false">AK587-SUM(AK575:AK582)</f>
        <v>-18.9928571428572</v>
      </c>
      <c r="AQ575" s="310" t="n">
        <f aca="false">AL587-SUM(AK575:AK582)</f>
        <v>452.357142857143</v>
      </c>
      <c r="AR575" s="311" t="n">
        <f aca="false">AM587-SUM(AK575:AK582)</f>
        <v>924</v>
      </c>
      <c r="AS575" s="226" t="n">
        <v>26</v>
      </c>
      <c r="AT575" s="226" t="n">
        <f aca="false">IF(SUM(AT576:AT582)&gt;0,0,IF(AQ574&lt;0,AO574+(AK574-AQ575)/AK574*10,0))</f>
        <v>25.9815989847716</v>
      </c>
      <c r="AU575" s="227" t="n">
        <f aca="false">IF(SUM(AU576:AU582)&gt;0,0,IF(AR574&lt;0,AO574+(AK574-AR575)/AK574*10,0))</f>
        <v>21.7918781725888</v>
      </c>
      <c r="AX575" s="309" t="n">
        <f aca="false">E552</f>
        <v>2</v>
      </c>
      <c r="AY575" s="98" t="n">
        <v>35</v>
      </c>
      <c r="AZ575" s="310" t="n">
        <f aca="false">AY575*AX575</f>
        <v>70</v>
      </c>
      <c r="BA575" s="310"/>
      <c r="BB575" s="112" t="n">
        <v>30</v>
      </c>
      <c r="BC575" s="310" t="n">
        <f aca="false">AX587-SUM(AX575:AX582)</f>
        <v>2.07857142857143</v>
      </c>
      <c r="BD575" s="310" t="n">
        <f aca="false">AY587-SUM(AX575:AX582)</f>
        <v>11.9285714285714</v>
      </c>
      <c r="BE575" s="311" t="n">
        <f aca="false">AZ587-SUM(AX575:AX582)</f>
        <v>21.8571428571429</v>
      </c>
      <c r="BF575" s="226" t="n">
        <v>26</v>
      </c>
      <c r="BG575" s="226" t="n">
        <f aca="false">IF(SUM(BG576:BG582)&gt;0,0,IF(BD574&lt;0,BB574+(AX574-BD575)/AX574*10,0))</f>
        <v>25.4120879120879</v>
      </c>
      <c r="BH575" s="227" t="n">
        <f aca="false">IF(SUM(BH576:BH582)&gt;0,0,IF(BE574&lt;0,BB574+(AX574-BE575)/AX574*10,0))</f>
        <v>21.5934065934066</v>
      </c>
      <c r="BI575" s="99"/>
      <c r="BJ575" s="99"/>
      <c r="BK575" s="99"/>
      <c r="BL575" s="99"/>
      <c r="BM575" s="100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</row>
    <row r="576" s="112" customFormat="true" ht="12.4" hidden="false" customHeight="false" outlineLevel="0" collapsed="false">
      <c r="V576" s="98"/>
      <c r="X576" s="309" t="n">
        <f aca="false">F552</f>
        <v>8.42857142857143</v>
      </c>
      <c r="Y576" s="98" t="n">
        <v>45</v>
      </c>
      <c r="Z576" s="310" t="n">
        <f aca="false">Y576*X576</f>
        <v>379.285714285714</v>
      </c>
      <c r="AA576" s="310"/>
      <c r="AB576" s="112" t="n">
        <v>40</v>
      </c>
      <c r="AC576" s="310" t="n">
        <f aca="false">X587-SUM(X576:X582)</f>
        <v>197.514285714286</v>
      </c>
      <c r="AD576" s="310" t="n">
        <f aca="false">Y587-SUM(X576:X582)</f>
        <v>678.714285714286</v>
      </c>
      <c r="AE576" s="311" t="n">
        <f aca="false">Z587-SUM(X576:X582)</f>
        <v>1160.28571428571</v>
      </c>
      <c r="AF576" s="226" t="n">
        <f aca="false">IF(SUM(AF577:AF582)&gt;0,0,IF(AC575&lt;0,AB575+(X575-AC576)/X575*10,0))</f>
        <v>30.7888074616922</v>
      </c>
      <c r="AG576" s="226" t="n">
        <f aca="false">IF(SUM(AG577:AG582)&gt;0,0,IF(AD575&lt;0,AB575+(X575-AD576)/X575*10,0))</f>
        <v>0</v>
      </c>
      <c r="AH576" s="226" t="n">
        <f aca="false">IF(SUM(AH577:AH582)&gt;0,0,IF(AE575&lt;0,AB575+(X575-AE576)/X575*10,0))</f>
        <v>0</v>
      </c>
      <c r="AK576" s="304" t="n">
        <f aca="false">X576-AX576</f>
        <v>8.28571428571429</v>
      </c>
      <c r="AL576" s="98" t="n">
        <v>45</v>
      </c>
      <c r="AM576" s="310" t="n">
        <f aca="false">AL576*AK576</f>
        <v>372.857142857143</v>
      </c>
      <c r="AN576" s="310"/>
      <c r="AO576" s="112" t="n">
        <v>40</v>
      </c>
      <c r="AP576" s="310" t="n">
        <f aca="false">AK587-SUM(AK576:AK582)</f>
        <v>193.435714285714</v>
      </c>
      <c r="AQ576" s="310" t="n">
        <f aca="false">AL587-SUM(AK576:AK582)</f>
        <v>664.785714285714</v>
      </c>
      <c r="AR576" s="311" t="n">
        <f aca="false">AM587-SUM(AK576:AK582)</f>
        <v>1136.42857142857</v>
      </c>
      <c r="AS576" s="226" t="n">
        <f aca="false">IF(SUM(AS577:AS582)&gt;0,0,IF(AP575&lt;0,AO575+(AK575-AP576)/AK575*10,0))</f>
        <v>30.8940820443847</v>
      </c>
      <c r="AT576" s="226" t="n">
        <f aca="false">IF(SUM(AT577:AT582)&gt;0,0,IF(AQ575&lt;0,AO575+(AK575-AQ576)/AK575*10,0))</f>
        <v>0</v>
      </c>
      <c r="AU576" s="226" t="n">
        <f aca="false">IF(SUM(AU577:AU582)&gt;0,0,IF(AR575&lt;0,AO575+(AK575-AR576)/AK575*10,0))</f>
        <v>0</v>
      </c>
      <c r="AX576" s="309" t="n">
        <f aca="false">G552</f>
        <v>0.142857142857143</v>
      </c>
      <c r="AY576" s="98" t="n">
        <v>45</v>
      </c>
      <c r="AZ576" s="310" t="n">
        <f aca="false">AY576*AX576</f>
        <v>6.42857142857143</v>
      </c>
      <c r="BA576" s="310"/>
      <c r="BB576" s="112" t="n">
        <v>40</v>
      </c>
      <c r="BC576" s="310" t="n">
        <f aca="false">AX587-SUM(AX576:AX582)</f>
        <v>4.07857142857143</v>
      </c>
      <c r="BD576" s="310" t="n">
        <f aca="false">AY587-SUM(AX576:AX582)</f>
        <v>13.9285714285714</v>
      </c>
      <c r="BE576" s="311" t="n">
        <f aca="false">AZ587-SUM(AX576:AX582)</f>
        <v>23.8571428571429</v>
      </c>
      <c r="BF576" s="226" t="n">
        <f aca="false">IF(SUM(BF577:BF582)&gt;0,0,IF(BC575&lt;0,BB575+(AX575-BC576)/AX575*10,0))</f>
        <v>0</v>
      </c>
      <c r="BG576" s="226" t="n">
        <f aca="false">IF(SUM(BG577:BG582)&gt;0,0,IF(BD575&lt;0,BB575+(AX575-BD576)/AX575*10,0))</f>
        <v>0</v>
      </c>
      <c r="BH576" s="226" t="n">
        <f aca="false">IF(SUM(BH577:BH582)&gt;0,0,IF(BE575&lt;0,BB575+(AX575-BE576)/AX575*10,0))</f>
        <v>0</v>
      </c>
      <c r="BI576" s="99"/>
      <c r="BJ576" s="99"/>
      <c r="BK576" s="99"/>
      <c r="BL576" s="99"/>
      <c r="BM576" s="100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</row>
    <row r="577" s="112" customFormat="true" ht="12.4" hidden="false" customHeight="false" outlineLevel="0" collapsed="false">
      <c r="V577" s="98"/>
      <c r="X577" s="309" t="n">
        <f aca="false">H552</f>
        <v>0</v>
      </c>
      <c r="Y577" s="98" t="n">
        <v>55</v>
      </c>
      <c r="Z577" s="310" t="n">
        <f aca="false">Y577*X577</f>
        <v>0</v>
      </c>
      <c r="AA577" s="310"/>
      <c r="AB577" s="112" t="n">
        <v>50</v>
      </c>
      <c r="AC577" s="310" t="n">
        <f aca="false">X587-SUM(X577:X582)</f>
        <v>205.942857142857</v>
      </c>
      <c r="AD577" s="310" t="n">
        <f aca="false">Y587-SUM(X577:X582)</f>
        <v>687.142857142857</v>
      </c>
      <c r="AE577" s="310" t="n">
        <f aca="false">Z587-SUM(X577:X582)</f>
        <v>1168.71428571429</v>
      </c>
      <c r="AF577" s="228" t="n">
        <f aca="false">IF(SUM(AF578:AF582)&gt;0,0,IF(AC576&lt;0,AB576+(X576-AC577)/X576*10,0))</f>
        <v>0</v>
      </c>
      <c r="AG577" s="229" t="n">
        <f aca="false">IF(SUM(AG578:AG582)&gt;0,0,IF(AD576&lt;0,AB576+(X576-AD577)/X576*10,0))</f>
        <v>0</v>
      </c>
      <c r="AH577" s="228" t="n">
        <f aca="false">IF(SUM(AH578:AH582)&gt;0,0,IF(AE576&lt;0,AB576+(X576-AE577)/X576*10,0))</f>
        <v>0</v>
      </c>
      <c r="AK577" s="304" t="n">
        <f aca="false">X577-AX577</f>
        <v>0</v>
      </c>
      <c r="AL577" s="98" t="n">
        <v>55</v>
      </c>
      <c r="AM577" s="310" t="n">
        <f aca="false">AL577*AK577</f>
        <v>0</v>
      </c>
      <c r="AN577" s="310"/>
      <c r="AO577" s="112" t="n">
        <v>50</v>
      </c>
      <c r="AP577" s="310" t="n">
        <f aca="false">AK587-SUM(AK577:AK582)</f>
        <v>201.721428571429</v>
      </c>
      <c r="AQ577" s="310" t="n">
        <f aca="false">AL587-SUM(AK577:AK582)</f>
        <v>673.071428571428</v>
      </c>
      <c r="AR577" s="310" t="n">
        <f aca="false">AM587-SUM(AK577:AK582)</f>
        <v>1144.71428571429</v>
      </c>
      <c r="AS577" s="228" t="n">
        <f aca="false">IF(SUM(AS578:AS582)&gt;0,0,IF(AP576&lt;0,AO576+(AK576-AP577)/AK576*10,0))</f>
        <v>0</v>
      </c>
      <c r="AT577" s="229" t="n">
        <f aca="false">IF(SUM(AT578:AT582)&gt;0,0,IF(AQ576&lt;0,AO576+(AK576-AQ577)/AK576*10,0))</f>
        <v>0</v>
      </c>
      <c r="AU577" s="228" t="n">
        <f aca="false">IF(SUM(AU578:AU582)&gt;0,0,IF(AR576&lt;0,AO576+(AK576-AR577)/AK576*10,0))</f>
        <v>0</v>
      </c>
      <c r="AX577" s="309" t="n">
        <f aca="false">I552</f>
        <v>0</v>
      </c>
      <c r="AY577" s="98" t="n">
        <v>55</v>
      </c>
      <c r="AZ577" s="310" t="n">
        <f aca="false">AY577*AX577</f>
        <v>0</v>
      </c>
      <c r="BA577" s="310"/>
      <c r="BB577" s="112" t="n">
        <v>50</v>
      </c>
      <c r="BC577" s="310" t="n">
        <f aca="false">AX587-SUM(AX577:AX582)</f>
        <v>4.22142857142857</v>
      </c>
      <c r="BD577" s="310" t="n">
        <f aca="false">AY587-SUM(AX577:AX582)</f>
        <v>14.0714285714286</v>
      </c>
      <c r="BE577" s="310" t="n">
        <f aca="false">AZ587-SUM(AX577:AX582)</f>
        <v>24</v>
      </c>
      <c r="BF577" s="229" t="n">
        <f aca="false">IF(SUM(BF578:BF582)&gt;0,0,IF(BC576&lt;0,BB576+(AX576-BC577)/AX576*10,0))</f>
        <v>0</v>
      </c>
      <c r="BG577" s="229" t="n">
        <f aca="false">IF(SUM(BG578:BG582)&gt;0,0,IF(BD576&lt;0,BB576+(AX576-BD577)/AX576*10,0))</f>
        <v>0</v>
      </c>
      <c r="BH577" s="228" t="n">
        <f aca="false">IF(SUM(BH578:BH582)&gt;0,0,IF(BE576&lt;0,BB576+(AX576-BE577)/AX576*10,0))</f>
        <v>0</v>
      </c>
      <c r="BI577" s="99"/>
      <c r="BJ577" s="99"/>
      <c r="BK577" s="99"/>
      <c r="BL577" s="99"/>
      <c r="BM577" s="100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</row>
    <row r="578" s="112" customFormat="true" ht="12.4" hidden="false" customHeight="false" outlineLevel="0" collapsed="false">
      <c r="V578" s="98"/>
      <c r="X578" s="309" t="n">
        <f aca="false">J552</f>
        <v>0.285714285714286</v>
      </c>
      <c r="Y578" s="98" t="n">
        <v>65</v>
      </c>
      <c r="Z578" s="310" t="n">
        <f aca="false">Y578*X578</f>
        <v>18.5714285714286</v>
      </c>
      <c r="AA578" s="310"/>
      <c r="AB578" s="112" t="n">
        <v>60</v>
      </c>
      <c r="AC578" s="310" t="n">
        <f aca="false">X587-SUM(X578:X582)</f>
        <v>205.942857142857</v>
      </c>
      <c r="AD578" s="310" t="n">
        <f aca="false">Y587-SUM(X578:X582)</f>
        <v>687.142857142857</v>
      </c>
      <c r="AE578" s="310" t="n">
        <f aca="false">Z587-SUM(X578:X582)</f>
        <v>1168.71428571429</v>
      </c>
      <c r="AF578" s="229" t="n">
        <f aca="false">IF(SUM(AF579:AF582)&gt;0,0,IF(AC577&lt;0,AB577+(X577-AC578)/X577*10,0))</f>
        <v>0</v>
      </c>
      <c r="AG578" s="228" t="n">
        <f aca="false">IF(SUM(AG579:AG582)&gt;0,0,IF(AD577&lt;0,AB577+(X577-AD578)/X577*10,0))</f>
        <v>0</v>
      </c>
      <c r="AH578" s="228" t="n">
        <f aca="false">IF(SUM(AH579:AH582)&gt;0,0,IF(AE577&lt;0,AB577+(X577-AE578)/X577*10,0))</f>
        <v>0</v>
      </c>
      <c r="AK578" s="304" t="n">
        <f aca="false">X578-AX578</f>
        <v>0.285714285714286</v>
      </c>
      <c r="AL578" s="98" t="n">
        <v>65</v>
      </c>
      <c r="AM578" s="310" t="n">
        <f aca="false">AL578*AK578</f>
        <v>18.5714285714286</v>
      </c>
      <c r="AN578" s="310"/>
      <c r="AO578" s="112" t="n">
        <v>60</v>
      </c>
      <c r="AP578" s="310" t="n">
        <f aca="false">AK587-SUM(AK578:AK582)</f>
        <v>201.721428571429</v>
      </c>
      <c r="AQ578" s="310" t="n">
        <f aca="false">AL587-SUM(AK578:AK582)</f>
        <v>673.071428571428</v>
      </c>
      <c r="AR578" s="310" t="n">
        <f aca="false">AM587-SUM(AK578:AK582)</f>
        <v>1144.71428571429</v>
      </c>
      <c r="AS578" s="229" t="n">
        <f aca="false">IF(SUM(AS579:AS582)&gt;0,0,IF(AP577&lt;0,AO577+(AK577-AP578)/AK577*10,0))</f>
        <v>0</v>
      </c>
      <c r="AT578" s="228" t="n">
        <f aca="false">IF(SUM(AT579:AT582)&gt;0,0,IF(AQ577&lt;0,AO577+(AK577-AQ578)/AK577*10,0))</f>
        <v>0</v>
      </c>
      <c r="AU578" s="228" t="n">
        <f aca="false">IF(SUM(AU579:AU582)&gt;0,0,IF(AR577&lt;0,AO577+(AK577-AR578)/AK577*10,0))</f>
        <v>0</v>
      </c>
      <c r="AX578" s="309" t="n">
        <f aca="false">K552</f>
        <v>0</v>
      </c>
      <c r="AY578" s="98" t="n">
        <v>65</v>
      </c>
      <c r="AZ578" s="310" t="n">
        <f aca="false">AY578*AX578</f>
        <v>0</v>
      </c>
      <c r="BA578" s="310"/>
      <c r="BB578" s="112" t="n">
        <v>60</v>
      </c>
      <c r="BC578" s="310" t="n">
        <f aca="false">AX587-SUM(AX578:AX582)</f>
        <v>4.22142857142857</v>
      </c>
      <c r="BD578" s="310" t="n">
        <f aca="false">AY587-SUM(AX578:AX582)</f>
        <v>14.0714285714286</v>
      </c>
      <c r="BE578" s="310" t="n">
        <f aca="false">AZ587-SUM(AX578:AX582)</f>
        <v>24</v>
      </c>
      <c r="BF578" s="229" t="n">
        <f aca="false">IF(SUM(BF579:BF582)&gt;0,0,IF(BC577&lt;0,BB577+(AX577-BC578)/AX577*10,0))</f>
        <v>0</v>
      </c>
      <c r="BG578" s="228" t="n">
        <f aca="false">IF(SUM(BG579:BG582)&gt;0,0,IF(BD577&lt;0,BB577+(AX577-BD578)/AX577*10,0))</f>
        <v>0</v>
      </c>
      <c r="BH578" s="228" t="n">
        <f aca="false">IF(SUM(BH579:BH582)&gt;0,0,IF(BE577&lt;0,BB577+(AX577-BE578)/AX577*10,0))</f>
        <v>0</v>
      </c>
      <c r="BI578" s="99"/>
      <c r="BJ578" s="99"/>
      <c r="BK578" s="99"/>
      <c r="BL578" s="99"/>
      <c r="BM578" s="100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</row>
    <row r="579" s="112" customFormat="true" ht="12.4" hidden="false" customHeight="false" outlineLevel="0" collapsed="false">
      <c r="V579" s="98"/>
      <c r="X579" s="309" t="n">
        <f aca="false">L552</f>
        <v>0</v>
      </c>
      <c r="Y579" s="98" t="n">
        <v>75</v>
      </c>
      <c r="Z579" s="310" t="n">
        <f aca="false">Y579*X579</f>
        <v>0</v>
      </c>
      <c r="AA579" s="310"/>
      <c r="AB579" s="112" t="n">
        <v>70</v>
      </c>
      <c r="AC579" s="310" t="n">
        <f aca="false">X587-X582-X581-X580-X579</f>
        <v>206.228571428571</v>
      </c>
      <c r="AD579" s="310" t="n">
        <f aca="false">Y587-SUM(X579:X582)</f>
        <v>687.428571428571</v>
      </c>
      <c r="AE579" s="310" t="n">
        <f aca="false">Z587-SUM(X579:X582)</f>
        <v>1169</v>
      </c>
      <c r="AF579" s="228" t="n">
        <f aca="false">IF(SUM(AF580:AF582)&gt;0,0,IF(AC578&lt;0,AB578+(X578-AC579)/X578*10,0))</f>
        <v>0</v>
      </c>
      <c r="AG579" s="228" t="n">
        <f aca="false">IF(SUM(AG580:AG582)&gt;0,0,IF(AD578&lt;0,AB578+(X578-AD579)/X578*10,0))</f>
        <v>0</v>
      </c>
      <c r="AH579" s="226" t="n">
        <f aca="false">IF(SUM(AH580:AH582)&gt;0,0,IF(AE578&lt;0,AB578+(X578-AE579)/X578*10,0))</f>
        <v>0</v>
      </c>
      <c r="AK579" s="304" t="n">
        <f aca="false">X579-AX579</f>
        <v>0</v>
      </c>
      <c r="AL579" s="98" t="n">
        <v>75</v>
      </c>
      <c r="AM579" s="310" t="n">
        <f aca="false">AL579*AK579</f>
        <v>0</v>
      </c>
      <c r="AN579" s="310"/>
      <c r="AO579" s="112" t="n">
        <v>70</v>
      </c>
      <c r="AP579" s="310" t="n">
        <f aca="false">AK587-AK582-AK581-AK580-AK579</f>
        <v>202.007142857143</v>
      </c>
      <c r="AQ579" s="310" t="n">
        <f aca="false">AL587-SUM(AK579:AK582)</f>
        <v>673.357142857143</v>
      </c>
      <c r="AR579" s="310" t="n">
        <f aca="false">AM587-SUM(AK579:AK582)</f>
        <v>1145</v>
      </c>
      <c r="AS579" s="228" t="n">
        <f aca="false">IF(SUM(AS580:AS582)&gt;0,0,IF(AP578&lt;0,AO578+(AK578-AP579)/AK578*10,0))</f>
        <v>0</v>
      </c>
      <c r="AT579" s="228" t="n">
        <f aca="false">IF(SUM(AT580:AT582)&gt;0,0,IF(AQ578&lt;0,AO578+(AK578-AQ579)/AK578*10,0))</f>
        <v>0</v>
      </c>
      <c r="AU579" s="226" t="n">
        <f aca="false">IF(SUM(AU580:AU582)&gt;0,0,IF(AR578&lt;0,AO578+(AK578-AR579)/AK578*10,0))</f>
        <v>0</v>
      </c>
      <c r="AX579" s="309" t="n">
        <f aca="false">M552</f>
        <v>0</v>
      </c>
      <c r="AY579" s="98" t="n">
        <v>75</v>
      </c>
      <c r="AZ579" s="310" t="n">
        <f aca="false">AY579*AX579</f>
        <v>0</v>
      </c>
      <c r="BA579" s="310"/>
      <c r="BB579" s="112" t="n">
        <v>70</v>
      </c>
      <c r="BC579" s="310" t="n">
        <f aca="false">AX587-AX582-AX581-AX580-AX579</f>
        <v>4.22142857142857</v>
      </c>
      <c r="BD579" s="310" t="n">
        <f aca="false">AY587-SUM(AX579:AX582)</f>
        <v>14.0714285714286</v>
      </c>
      <c r="BE579" s="310" t="n">
        <f aca="false">AZ587-SUM(AX579:AX582)</f>
        <v>24</v>
      </c>
      <c r="BF579" s="228" t="n">
        <f aca="false">IF(SUM(BF580:BF582)&gt;0,0,IF(BC578&lt;0,BB578+(AX578-BC579)/AX578*10,0))</f>
        <v>0</v>
      </c>
      <c r="BG579" s="228" t="n">
        <f aca="false">IF(SUM(BG580:BG582)&gt;0,0,IF(BD578&lt;0,BB578+(AX578-BD579)/AX578*10,0))</f>
        <v>0</v>
      </c>
      <c r="BH579" s="226" t="n">
        <f aca="false">IF(SUM(BH580:BH582)&gt;0,0,IF(BE578&lt;0,BB578+(AX578-BE579)/AX578*10,0))</f>
        <v>0</v>
      </c>
      <c r="BI579" s="99"/>
      <c r="BJ579" s="99"/>
      <c r="BK579" s="99"/>
      <c r="BL579" s="99"/>
      <c r="BM579" s="100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</row>
    <row r="580" s="112" customFormat="true" ht="12.4" hidden="false" customHeight="false" outlineLevel="0" collapsed="false">
      <c r="V580" s="98"/>
      <c r="X580" s="309" t="n">
        <f aca="false">N552</f>
        <v>0</v>
      </c>
      <c r="Y580" s="98" t="n">
        <v>85</v>
      </c>
      <c r="Z580" s="310" t="n">
        <f aca="false">Y580*X580</f>
        <v>0</v>
      </c>
      <c r="AA580" s="310"/>
      <c r="AB580" s="112" t="n">
        <v>80</v>
      </c>
      <c r="AC580" s="310" t="n">
        <f aca="false">X587-X582-X581-X580</f>
        <v>206.228571428571</v>
      </c>
      <c r="AD580" s="310" t="n">
        <f aca="false">Y587-SUM(X580:X582)</f>
        <v>687.428571428571</v>
      </c>
      <c r="AE580" s="310" t="n">
        <f aca="false">Z587-SUM(X580:X582)</f>
        <v>1169</v>
      </c>
      <c r="AF580" s="226" t="n">
        <f aca="false">IF(SUM(AF581:AF582)&gt;0,0,IF(AC579&lt;0,AB579+(X579-AC580)/X579*10,0))</f>
        <v>0</v>
      </c>
      <c r="AG580" s="226" t="n">
        <f aca="false">IF(SUM(AG581:AG582)&gt;0,0,IF(AD579&lt;0,AB579+(X579-AD580)/X579*10,0))</f>
        <v>0</v>
      </c>
      <c r="AH580" s="228" t="n">
        <f aca="false">IF(SUM(AH581:AH582)&gt;0,0,IF(AE579&lt;0,AB579+(X579-AE580)/X579*10,0))</f>
        <v>0</v>
      </c>
      <c r="AK580" s="304" t="n">
        <f aca="false">X580-AX580</f>
        <v>0</v>
      </c>
      <c r="AL580" s="98" t="n">
        <v>85</v>
      </c>
      <c r="AM580" s="310" t="n">
        <f aca="false">AL580*AK580</f>
        <v>0</v>
      </c>
      <c r="AN580" s="310"/>
      <c r="AO580" s="112" t="n">
        <v>80</v>
      </c>
      <c r="AP580" s="310" t="n">
        <f aca="false">AK587-AK582-AK581-AK580</f>
        <v>202.007142857143</v>
      </c>
      <c r="AQ580" s="310" t="n">
        <f aca="false">AL587-SUM(AK580:AK582)</f>
        <v>673.357142857143</v>
      </c>
      <c r="AR580" s="310" t="n">
        <f aca="false">AM587-SUM(AK580:AK582)</f>
        <v>1145</v>
      </c>
      <c r="AS580" s="226" t="n">
        <f aca="false">IF(SUM(AS581:AS582)&gt;0,0,IF(AP579&lt;0,AO579+(AK579-AP580)/AK579*10,0))</f>
        <v>0</v>
      </c>
      <c r="AT580" s="226" t="n">
        <f aca="false">IF(SUM(AT581:AT582)&gt;0,0,IF(AQ579&lt;0,AO579+(AK579-AQ580)/AK579*10,0))</f>
        <v>0</v>
      </c>
      <c r="AU580" s="228" t="n">
        <f aca="false">IF(SUM(AU581:AU582)&gt;0,0,IF(AR579&lt;0,AO579+(AK579-AR580)/AK579*10,0))</f>
        <v>0</v>
      </c>
      <c r="AX580" s="309" t="n">
        <f aca="false">O552</f>
        <v>0</v>
      </c>
      <c r="AY580" s="98" t="n">
        <v>85</v>
      </c>
      <c r="AZ580" s="310" t="n">
        <f aca="false">AY580*AX580</f>
        <v>0</v>
      </c>
      <c r="BA580" s="310"/>
      <c r="BB580" s="112" t="n">
        <v>80</v>
      </c>
      <c r="BC580" s="310" t="n">
        <f aca="false">AX587-AX582-AX581-AX580</f>
        <v>4.22142857142857</v>
      </c>
      <c r="BD580" s="310" t="n">
        <f aca="false">AY587-SUM(AX580:AX582)</f>
        <v>14.0714285714286</v>
      </c>
      <c r="BE580" s="310" t="n">
        <f aca="false">AZ587-SUM(AX580:AX582)</f>
        <v>24</v>
      </c>
      <c r="BF580" s="226" t="n">
        <f aca="false">IF(SUM(BF581:BF582)&gt;0,0,IF(BC579&lt;0,BB579+(AX579-BC580)/AX579*10,0))</f>
        <v>0</v>
      </c>
      <c r="BG580" s="226" t="n">
        <f aca="false">IF(SUM(BG581:BG582)&gt;0,0,IF(BD579&lt;0,BB579+(AX579-BD580)/AX579*10,0))</f>
        <v>0</v>
      </c>
      <c r="BH580" s="228" t="n">
        <f aca="false">IF(SUM(BH581:BH582)&gt;0,0,IF(BE579&lt;0,BB579+(AX579-BE580)/AX579*10,0))</f>
        <v>0</v>
      </c>
      <c r="BI580" s="99"/>
      <c r="BJ580" s="99"/>
      <c r="BK580" s="99"/>
      <c r="BL580" s="99"/>
      <c r="BM580" s="100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</row>
    <row r="581" s="112" customFormat="true" ht="12.4" hidden="false" customHeight="false" outlineLevel="0" collapsed="false">
      <c r="V581" s="98"/>
      <c r="X581" s="309" t="n">
        <f aca="false">P552</f>
        <v>0</v>
      </c>
      <c r="Y581" s="98" t="n">
        <v>95</v>
      </c>
      <c r="Z581" s="310" t="n">
        <f aca="false">Y581*X581</f>
        <v>0</v>
      </c>
      <c r="AA581" s="310"/>
      <c r="AB581" s="112" t="n">
        <v>90</v>
      </c>
      <c r="AC581" s="310" t="n">
        <f aca="false">X587-X582-X581</f>
        <v>206.228571428571</v>
      </c>
      <c r="AD581" s="310" t="n">
        <f aca="false">Y587-X582-X581</f>
        <v>687.428571428571</v>
      </c>
      <c r="AE581" s="310" t="n">
        <f aca="false">Z587-X582-X581</f>
        <v>1169</v>
      </c>
      <c r="AF581" s="228" t="n">
        <f aca="false">IF(AF582&gt;0,0,IF(AC580&lt;0,AB580+(X580-AC581)/X580*10,0))</f>
        <v>0</v>
      </c>
      <c r="AG581" s="228" t="n">
        <f aca="false">IF(AG582&gt;0,0,IF(AD580&lt;0,AB580+(X580-AD581)/X580*10,0))</f>
        <v>0</v>
      </c>
      <c r="AH581" s="228" t="n">
        <f aca="false">IF(AH582&gt;0,0,IF(AE580&lt;0,AB580+(X580-AE581)/X580*10,0))</f>
        <v>0</v>
      </c>
      <c r="AK581" s="304" t="n">
        <f aca="false">X581-AX581</f>
        <v>0</v>
      </c>
      <c r="AL581" s="98" t="n">
        <v>95</v>
      </c>
      <c r="AM581" s="310" t="n">
        <f aca="false">AL581*AK581</f>
        <v>0</v>
      </c>
      <c r="AN581" s="310"/>
      <c r="AO581" s="112" t="n">
        <v>90</v>
      </c>
      <c r="AP581" s="310" t="n">
        <f aca="false">AK587-AK582-AK581</f>
        <v>202.007142857143</v>
      </c>
      <c r="AQ581" s="310" t="n">
        <f aca="false">AL587-AK582-AK581</f>
        <v>673.357142857143</v>
      </c>
      <c r="AR581" s="310" t="n">
        <f aca="false">AM587-AK582-AK581</f>
        <v>1145</v>
      </c>
      <c r="AS581" s="228" t="n">
        <f aca="false">IF(AS582&gt;0,0,IF(AP580&lt;0,AO580+(AK580-AP581)/AK580*10,0))</f>
        <v>0</v>
      </c>
      <c r="AT581" s="228" t="n">
        <f aca="false">IF(AT582&gt;0,0,IF(AQ580&lt;0,AO580+(AK580-AQ581)/AK580*10,0))</f>
        <v>0</v>
      </c>
      <c r="AU581" s="228" t="n">
        <f aca="false">IF(AU582&gt;0,0,IF(AR580&lt;0,AO580+(AK580-AR581)/AK580*10,0))</f>
        <v>0</v>
      </c>
      <c r="AX581" s="309" t="n">
        <f aca="false">Q552</f>
        <v>0</v>
      </c>
      <c r="AY581" s="98" t="n">
        <v>95</v>
      </c>
      <c r="AZ581" s="310" t="n">
        <f aca="false">AY581*AX581</f>
        <v>0</v>
      </c>
      <c r="BA581" s="310"/>
      <c r="BB581" s="112" t="n">
        <v>90</v>
      </c>
      <c r="BC581" s="310" t="n">
        <f aca="false">AX587-AX582-AX581</f>
        <v>4.22142857142857</v>
      </c>
      <c r="BD581" s="310" t="n">
        <f aca="false">AY587-AX582-AX581</f>
        <v>14.0714285714286</v>
      </c>
      <c r="BE581" s="310" t="n">
        <f aca="false">AZ587-AX582-AX581</f>
        <v>24</v>
      </c>
      <c r="BF581" s="228" t="n">
        <f aca="false">IF(BF582&gt;0,0,IF(BC580&lt;0,BB580+(AX580-BC581)/AX580*10,0))</f>
        <v>0</v>
      </c>
      <c r="BG581" s="228" t="n">
        <f aca="false">IF(BG582&gt;0,0,IF(BD580&lt;0,BB580+(AX580-BD581)/AX580*10,0))</f>
        <v>0</v>
      </c>
      <c r="BH581" s="228" t="n">
        <f aca="false">IF(BH582&gt;0,0,IF(BE580&lt;0,BB580+(AX580-BE581)/AX580*10,0))</f>
        <v>0</v>
      </c>
      <c r="BI581" s="99"/>
      <c r="BJ581" s="99"/>
      <c r="BK581" s="99"/>
      <c r="BL581" s="99"/>
      <c r="BM581" s="100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</row>
    <row r="582" s="112" customFormat="true" ht="12.4" hidden="false" customHeight="false" outlineLevel="0" collapsed="false">
      <c r="V582" s="98"/>
      <c r="X582" s="309" t="n">
        <f aca="false">R552</f>
        <v>0</v>
      </c>
      <c r="Y582" s="98" t="n">
        <v>105</v>
      </c>
      <c r="Z582" s="310" t="n">
        <f aca="false">Y582*X582</f>
        <v>0</v>
      </c>
      <c r="AA582" s="310"/>
      <c r="AB582" s="112" t="n">
        <v>100</v>
      </c>
      <c r="AC582" s="310" t="n">
        <f aca="false">X587-X582</f>
        <v>206.228571428571</v>
      </c>
      <c r="AD582" s="310" t="n">
        <f aca="false">Y587-X582</f>
        <v>687.428571428571</v>
      </c>
      <c r="AE582" s="310" t="n">
        <f aca="false">Z587-X582</f>
        <v>1169</v>
      </c>
      <c r="AF582" s="228" t="n">
        <f aca="false">IF(AF583&gt;0,0,IF(AC581&lt;0,AB581+(X581-AC582)/X581*10,0))</f>
        <v>0</v>
      </c>
      <c r="AG582" s="228" t="n">
        <f aca="false">IF(AG583&gt;0,0,IF(AD581&lt;0,AB581+(X581-AD582)/X581*10,0))</f>
        <v>0</v>
      </c>
      <c r="AH582" s="228" t="n">
        <f aca="false">IF(AH583&gt;0,0,IF(AE581&lt;0,AB581+(X581-AE582)/X581*10,0))</f>
        <v>0</v>
      </c>
      <c r="AK582" s="304" t="n">
        <f aca="false">X582-AX582</f>
        <v>0</v>
      </c>
      <c r="AL582" s="98" t="n">
        <v>105</v>
      </c>
      <c r="AM582" s="310" t="n">
        <f aca="false">AL582*AK582</f>
        <v>0</v>
      </c>
      <c r="AN582" s="310"/>
      <c r="AO582" s="112" t="n">
        <v>100</v>
      </c>
      <c r="AP582" s="310" t="n">
        <f aca="false">AK587-AK582</f>
        <v>202.007142857143</v>
      </c>
      <c r="AQ582" s="310" t="n">
        <f aca="false">AL587-AK582</f>
        <v>673.357142857143</v>
      </c>
      <c r="AR582" s="310" t="n">
        <f aca="false">AM587-AK582</f>
        <v>1145</v>
      </c>
      <c r="AS582" s="228" t="n">
        <f aca="false">IF(AS583&gt;0,0,IF(AP581&lt;0,AO581+(AK581-AP582)/AK581*10,0))</f>
        <v>0</v>
      </c>
      <c r="AT582" s="228" t="n">
        <f aca="false">IF(AT583&gt;0,0,IF(AQ581&lt;0,AO581+(AK581-AQ582)/AK581*10,0))</f>
        <v>0</v>
      </c>
      <c r="AU582" s="228" t="n">
        <f aca="false">IF(AU583&gt;0,0,IF(AR581&lt;0,AO581+(AK581-AR582)/AK581*10,0))</f>
        <v>0</v>
      </c>
      <c r="AX582" s="309" t="n">
        <f aca="false">S552</f>
        <v>0</v>
      </c>
      <c r="AY582" s="98" t="n">
        <v>105</v>
      </c>
      <c r="AZ582" s="310" t="n">
        <f aca="false">AY582*AX582</f>
        <v>0</v>
      </c>
      <c r="BA582" s="310"/>
      <c r="BB582" s="112" t="n">
        <v>100</v>
      </c>
      <c r="BC582" s="310" t="n">
        <f aca="false">AX587-AX582</f>
        <v>4.22142857142857</v>
      </c>
      <c r="BD582" s="310" t="n">
        <f aca="false">AY587-AX582</f>
        <v>14.0714285714286</v>
      </c>
      <c r="BE582" s="310" t="n">
        <f aca="false">AZ587-AX582</f>
        <v>24</v>
      </c>
      <c r="BF582" s="228" t="n">
        <f aca="false">IF(BF583&gt;0,0,IF(BC581&lt;0,BB581+(AX581-BC582)/AX581*10,0))</f>
        <v>0</v>
      </c>
      <c r="BG582" s="228" t="n">
        <f aca="false">IF(BG583&gt;0,0,IF(BD581&lt;0,BB581+(AX581-BD582)/AX581*10,0))</f>
        <v>0</v>
      </c>
      <c r="BH582" s="228" t="n">
        <f aca="false">IF(BH583&gt;0,0,IF(BE581&lt;0,BB581+(AX581-BE582)/AX581*10,0))</f>
        <v>0</v>
      </c>
      <c r="BI582" s="99"/>
      <c r="BJ582" s="99"/>
      <c r="BK582" s="99"/>
      <c r="BL582" s="99"/>
      <c r="BM582" s="100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</row>
    <row r="583" s="112" customFormat="true" ht="12.75" hidden="false" customHeight="false" outlineLevel="0" collapsed="false">
      <c r="A583" s="278" t="n">
        <f aca="false">(H552+J552+L552+N552+P552+R552)/T552</f>
        <v>0.000207813798836243</v>
      </c>
      <c r="B583" s="279" t="s">
        <v>131</v>
      </c>
      <c r="C583" s="276"/>
      <c r="D583" s="276"/>
      <c r="E583" s="276"/>
      <c r="F583" s="276"/>
      <c r="G583" s="276"/>
      <c r="H583" s="276"/>
      <c r="I583" s="276"/>
      <c r="J583" s="276"/>
      <c r="K583" s="276"/>
      <c r="L583" s="280" t="n">
        <f aca="false">(I552+K552+M552+O552+Q552+S552)/U552</f>
        <v>0</v>
      </c>
      <c r="M583" s="279" t="s">
        <v>132</v>
      </c>
      <c r="N583" s="276"/>
      <c r="O583" s="276"/>
      <c r="P583" s="276"/>
      <c r="Q583" s="276"/>
      <c r="R583" s="276"/>
      <c r="S583" s="276"/>
      <c r="T583" s="276"/>
      <c r="U583" s="276"/>
      <c r="V583" s="98"/>
      <c r="X583" s="230" t="s">
        <v>152</v>
      </c>
      <c r="Y583" s="98"/>
      <c r="Z583" s="98"/>
      <c r="AA583" s="310"/>
      <c r="AE583" s="312"/>
      <c r="AF583" s="313"/>
      <c r="AG583" s="313"/>
      <c r="AH583" s="313"/>
      <c r="AK583" s="230" t="s">
        <v>152</v>
      </c>
      <c r="AL583" s="98"/>
      <c r="AM583" s="98"/>
      <c r="AN583" s="310"/>
      <c r="AR583" s="312"/>
      <c r="AS583" s="313"/>
      <c r="AT583" s="313"/>
      <c r="AU583" s="313"/>
      <c r="AX583" s="230" t="s">
        <v>152</v>
      </c>
      <c r="AY583" s="98"/>
      <c r="AZ583" s="98"/>
      <c r="BA583" s="310"/>
      <c r="BE583" s="312"/>
      <c r="BF583" s="313"/>
      <c r="BG583" s="313"/>
      <c r="BH583" s="313"/>
      <c r="BI583" s="99"/>
      <c r="BJ583" s="99"/>
      <c r="BK583" s="99"/>
      <c r="BL583" s="99"/>
      <c r="BM583" s="100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</row>
    <row r="584" s="112" customFormat="true" ht="12.75" hidden="false" customHeight="false" outlineLevel="0" collapsed="false">
      <c r="A584" s="278" t="n">
        <f aca="false">(P552+R552)/T552</f>
        <v>0</v>
      </c>
      <c r="B584" s="279" t="s">
        <v>133</v>
      </c>
      <c r="C584" s="276"/>
      <c r="D584" s="276"/>
      <c r="E584" s="276"/>
      <c r="F584" s="276"/>
      <c r="G584" s="276"/>
      <c r="H584" s="276"/>
      <c r="I584" s="276"/>
      <c r="J584" s="276"/>
      <c r="K584" s="281"/>
      <c r="L584" s="278" t="n">
        <f aca="false">(Q552+S552)/U552</f>
        <v>0</v>
      </c>
      <c r="M584" s="279" t="s">
        <v>133</v>
      </c>
      <c r="N584" s="276"/>
      <c r="O584" s="276"/>
      <c r="P584" s="276"/>
      <c r="Q584" s="276"/>
      <c r="R584" s="276"/>
      <c r="S584" s="276"/>
      <c r="T584" s="276"/>
      <c r="U584" s="276"/>
      <c r="V584" s="98"/>
      <c r="X584" s="309" t="n">
        <f aca="false">SUM(X574:X582)</f>
        <v>1374.85714285714</v>
      </c>
      <c r="Z584" s="310" t="n">
        <f aca="false">SUM(Z574:Z582)</f>
        <v>30937.1428571428</v>
      </c>
      <c r="AA584" s="310"/>
      <c r="AE584" s="312"/>
      <c r="AF584" s="314"/>
      <c r="AG584" s="314"/>
      <c r="AH584" s="314"/>
      <c r="AK584" s="309" t="n">
        <f aca="false">SUM(AK574:AK582)</f>
        <v>1346.71428571429</v>
      </c>
      <c r="AM584" s="310" t="n">
        <f aca="false">SUM(AM574:AM582)</f>
        <v>30340.7142857143</v>
      </c>
      <c r="AN584" s="310"/>
      <c r="AR584" s="312"/>
      <c r="AS584" s="314"/>
      <c r="AT584" s="314"/>
      <c r="AU584" s="314"/>
      <c r="AX584" s="309" t="n">
        <f aca="false">SUM(AX574:AX582)</f>
        <v>28.1428571428571</v>
      </c>
      <c r="AZ584" s="310" t="n">
        <f aca="false">SUM(AZ574:AZ582)</f>
        <v>596.428571428571</v>
      </c>
      <c r="BA584" s="310"/>
      <c r="BE584" s="312"/>
      <c r="BF584" s="314"/>
      <c r="BG584" s="314"/>
      <c r="BH584" s="314"/>
      <c r="BI584" s="99"/>
      <c r="BJ584" s="99"/>
      <c r="BK584" s="99"/>
      <c r="BL584" s="99"/>
      <c r="BM584" s="100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</row>
    <row r="585" s="112" customFormat="true" ht="12.4" hidden="false" customHeight="false" outlineLevel="0" collapsed="false">
      <c r="V585" s="98"/>
      <c r="X585" s="234" t="n">
        <v>0.15</v>
      </c>
      <c r="Y585" s="315" t="n">
        <v>0.5</v>
      </c>
      <c r="Z585" s="315" t="n">
        <v>0.85</v>
      </c>
      <c r="AA585" s="310"/>
      <c r="AE585" s="312"/>
      <c r="AF585" s="314"/>
      <c r="AG585" s="314"/>
      <c r="AH585" s="314"/>
      <c r="AK585" s="234" t="n">
        <v>0.15</v>
      </c>
      <c r="AL585" s="315" t="n">
        <v>0.5</v>
      </c>
      <c r="AM585" s="315" t="n">
        <v>0.85</v>
      </c>
      <c r="AN585" s="310"/>
      <c r="AR585" s="312"/>
      <c r="AS585" s="314"/>
      <c r="AT585" s="314"/>
      <c r="AU585" s="314"/>
      <c r="AX585" s="234" t="n">
        <v>0.15</v>
      </c>
      <c r="AY585" s="315" t="n">
        <v>0.5</v>
      </c>
      <c r="AZ585" s="315" t="n">
        <v>0.85</v>
      </c>
      <c r="BA585" s="310"/>
      <c r="BE585" s="312"/>
      <c r="BF585" s="314"/>
      <c r="BG585" s="314"/>
      <c r="BH585" s="314"/>
      <c r="BI585" s="99"/>
      <c r="BJ585" s="99"/>
      <c r="BK585" s="99"/>
      <c r="BL585" s="99"/>
      <c r="BM585" s="100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</row>
    <row r="586" s="112" customFormat="true" ht="16.5" hidden="false" customHeight="false" outlineLevel="0" collapsed="false">
      <c r="A586" s="316"/>
      <c r="B586" s="316"/>
      <c r="C586" s="316"/>
      <c r="D586" s="316"/>
      <c r="E586" s="316"/>
      <c r="F586" s="316"/>
      <c r="G586" s="316"/>
      <c r="H586" s="316"/>
      <c r="I586" s="316"/>
      <c r="J586" s="316"/>
      <c r="K586" s="316"/>
      <c r="L586" s="316"/>
      <c r="M586" s="316"/>
      <c r="N586" s="316"/>
      <c r="O586" s="316"/>
      <c r="P586" s="316"/>
      <c r="Q586" s="316"/>
      <c r="R586" s="316"/>
      <c r="S586" s="316"/>
      <c r="T586" s="316"/>
      <c r="U586" s="316"/>
      <c r="V586" s="98"/>
      <c r="X586" s="317"/>
      <c r="Y586" s="172"/>
      <c r="Z586" s="172"/>
      <c r="AA586" s="310"/>
      <c r="AE586" s="312"/>
      <c r="AF586" s="314"/>
      <c r="AG586" s="314"/>
      <c r="AH586" s="314"/>
      <c r="AK586" s="317"/>
      <c r="AL586" s="172"/>
      <c r="AM586" s="172"/>
      <c r="AN586" s="310"/>
      <c r="AR586" s="312"/>
      <c r="AS586" s="314"/>
      <c r="AT586" s="314"/>
      <c r="AU586" s="314"/>
      <c r="AX586" s="317"/>
      <c r="AY586" s="172"/>
      <c r="AZ586" s="172"/>
      <c r="BA586" s="310"/>
      <c r="BE586" s="312"/>
      <c r="BF586" s="314"/>
      <c r="BG586" s="314"/>
      <c r="BH586" s="314"/>
      <c r="BI586" s="99"/>
      <c r="BJ586" s="99"/>
      <c r="BK586" s="99"/>
      <c r="BL586" s="99"/>
      <c r="BM586" s="100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</row>
    <row r="587" s="112" customFormat="true" ht="12.4" hidden="false" customHeight="false" outlineLevel="0" collapsed="false">
      <c r="V587" s="98"/>
      <c r="X587" s="318" t="n">
        <f aca="false">X584*X585</f>
        <v>206.228571428571</v>
      </c>
      <c r="Y587" s="319" t="n">
        <f aca="false">X584*Y585</f>
        <v>687.428571428571</v>
      </c>
      <c r="Z587" s="319" t="n">
        <f aca="false">ROUND((X584*Z585),0)</f>
        <v>1169</v>
      </c>
      <c r="AA587" s="241" t="s">
        <v>153</v>
      </c>
      <c r="AB587" s="242" t="n">
        <f aca="false">Z584/X584</f>
        <v>22.5020781379884</v>
      </c>
      <c r="AC587" s="320"/>
      <c r="AD587" s="320"/>
      <c r="AE587" s="321"/>
      <c r="AF587" s="322"/>
      <c r="AG587" s="322"/>
      <c r="AH587" s="322"/>
      <c r="AK587" s="318" t="n">
        <f aca="false">AK584*AK585</f>
        <v>202.007142857143</v>
      </c>
      <c r="AL587" s="319" t="n">
        <f aca="false">AK584*AL585</f>
        <v>673.357142857143</v>
      </c>
      <c r="AM587" s="319" t="n">
        <f aca="false">ROUND((AK584*AM585),0)</f>
        <v>1145</v>
      </c>
      <c r="AN587" s="241" t="s">
        <v>153</v>
      </c>
      <c r="AO587" s="242" t="n">
        <f aca="false">AM584/AK584</f>
        <v>22.5294367243025</v>
      </c>
      <c r="AP587" s="320"/>
      <c r="AQ587" s="320"/>
      <c r="AR587" s="321"/>
      <c r="AS587" s="322"/>
      <c r="AT587" s="322"/>
      <c r="AU587" s="322"/>
      <c r="AX587" s="318" t="n">
        <f aca="false">AX584*AX585</f>
        <v>4.22142857142857</v>
      </c>
      <c r="AY587" s="319" t="n">
        <f aca="false">AX584*AY585</f>
        <v>14.0714285714286</v>
      </c>
      <c r="AZ587" s="319" t="n">
        <f aca="false">ROUND((AX584*AZ585),0)</f>
        <v>24</v>
      </c>
      <c r="BA587" s="241" t="s">
        <v>153</v>
      </c>
      <c r="BB587" s="242" t="n">
        <f aca="false">AZ584/AX584</f>
        <v>21.1928934010152</v>
      </c>
      <c r="BC587" s="320"/>
      <c r="BD587" s="320"/>
      <c r="BE587" s="321"/>
      <c r="BF587" s="322"/>
      <c r="BG587" s="322"/>
      <c r="BH587" s="322"/>
      <c r="BI587" s="99"/>
      <c r="BJ587" s="99"/>
      <c r="BK587" s="99"/>
      <c r="BL587" s="99"/>
      <c r="BM587" s="100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</row>
    <row r="588" s="112" customFormat="true" ht="12.4" hidden="false" customHeight="false" outlineLevel="0" collapsed="false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98"/>
      <c r="AY588" s="1"/>
      <c r="AZ588" s="1"/>
      <c r="BA588" s="99"/>
      <c r="BB588" s="99"/>
      <c r="BC588" s="99"/>
      <c r="BD588" s="99"/>
      <c r="BE588" s="99"/>
      <c r="BF588" s="99"/>
      <c r="BG588" s="99"/>
      <c r="BH588" s="99"/>
      <c r="BI588" s="99"/>
      <c r="BJ588" s="99"/>
      <c r="BK588" s="99"/>
      <c r="BL588" s="99"/>
      <c r="BM588" s="100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</row>
    <row r="589" s="112" customFormat="true" ht="12.4" hidden="false" customHeight="false" outlineLevel="0" collapsed="false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98"/>
      <c r="AY589" s="1"/>
      <c r="AZ589" s="1"/>
      <c r="BA589" s="99"/>
      <c r="BB589" s="99"/>
      <c r="BC589" s="99"/>
      <c r="BD589" s="99"/>
      <c r="BE589" s="99"/>
      <c r="BF589" s="99"/>
      <c r="BG589" s="99"/>
      <c r="BH589" s="99"/>
      <c r="BI589" s="99"/>
      <c r="BJ589" s="99"/>
      <c r="BK589" s="99"/>
      <c r="BL589" s="99"/>
      <c r="BM589" s="100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</row>
    <row r="590" s="112" customFormat="true" ht="12.4" hidden="false" customHeight="false" outlineLevel="0" collapsed="false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73" t="s">
        <v>122</v>
      </c>
      <c r="AY590" s="1"/>
      <c r="AZ590" s="1"/>
      <c r="BA590" s="99"/>
      <c r="BB590" s="99"/>
      <c r="BC590" s="99"/>
      <c r="BD590" s="99"/>
      <c r="BE590" s="99"/>
      <c r="BF590" s="99"/>
      <c r="BG590" s="99"/>
      <c r="BH590" s="99"/>
      <c r="BI590" s="99"/>
      <c r="BJ590" s="99"/>
      <c r="BK590" s="99"/>
      <c r="BL590" s="99"/>
      <c r="BM590" s="100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</row>
    <row r="591" s="112" customFormat="true" ht="12.4" hidden="false" customHeight="false" outlineLevel="0" collapsed="false">
      <c r="A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73" t="s">
        <v>123</v>
      </c>
      <c r="AY591" s="1"/>
      <c r="AZ591" s="1"/>
      <c r="BA591" s="99"/>
      <c r="BB591" s="99"/>
      <c r="BC591" s="99"/>
      <c r="BD591" s="99"/>
      <c r="BE591" s="99"/>
      <c r="BF591" s="99"/>
      <c r="BG591" s="99"/>
      <c r="BH591" s="99"/>
      <c r="BI591" s="99"/>
      <c r="BJ591" s="99"/>
      <c r="BK591" s="99"/>
      <c r="BL591" s="99"/>
      <c r="BM591" s="100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</row>
    <row r="592" s="112" customFormat="true" ht="12.4" hidden="false" customHeight="false" outlineLevel="0" collapsed="false">
      <c r="A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73" t="s">
        <v>124</v>
      </c>
      <c r="AY592" s="1"/>
      <c r="AZ592" s="1"/>
      <c r="BA592" s="99"/>
      <c r="BB592" s="99"/>
      <c r="BC592" s="99"/>
      <c r="BD592" s="99"/>
      <c r="BE592" s="99"/>
      <c r="BF592" s="99"/>
      <c r="BG592" s="99"/>
      <c r="BH592" s="99"/>
      <c r="BI592" s="99"/>
      <c r="BJ592" s="99"/>
      <c r="BK592" s="99"/>
      <c r="BL592" s="99"/>
      <c r="BM592" s="100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</row>
    <row r="593" s="112" customFormat="true" ht="12.4" hidden="false" customHeight="false" outlineLevel="0" collapsed="false">
      <c r="A593" s="323"/>
      <c r="B593" s="303"/>
      <c r="C593" s="303"/>
      <c r="D593" s="303"/>
      <c r="E593" s="324" t="s">
        <v>17</v>
      </c>
      <c r="F593" s="324" t="s">
        <v>18</v>
      </c>
      <c r="G593" s="324" t="s">
        <v>19</v>
      </c>
      <c r="H593" s="303" t="s">
        <v>20</v>
      </c>
      <c r="I593" s="303"/>
      <c r="J593" s="303"/>
      <c r="K593" s="32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73" t="s">
        <v>125</v>
      </c>
      <c r="AY593" s="1"/>
      <c r="AZ593" s="1"/>
      <c r="BA593" s="99"/>
      <c r="BB593" s="99"/>
      <c r="BC593" s="99"/>
      <c r="BD593" s="99"/>
      <c r="BE593" s="99"/>
      <c r="BF593" s="99"/>
      <c r="BG593" s="99"/>
      <c r="BH593" s="99"/>
      <c r="BI593" s="99"/>
      <c r="BJ593" s="99"/>
      <c r="BK593" s="99"/>
      <c r="BL593" s="99"/>
      <c r="BM593" s="100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</row>
    <row r="594" s="112" customFormat="true" ht="12.4" hidden="false" customHeight="false" outlineLevel="0" collapsed="false">
      <c r="A594" s="323" t="s">
        <v>154</v>
      </c>
      <c r="B594" s="303"/>
      <c r="C594" s="303"/>
      <c r="D594" s="303"/>
      <c r="E594" s="325" t="n">
        <f aca="false">G594+F594</f>
        <v>9624</v>
      </c>
      <c r="F594" s="325" t="n">
        <f aca="false">SUM(CA3:CL170)</f>
        <v>9427</v>
      </c>
      <c r="G594" s="325" t="n">
        <f aca="false">SUM(BN3:BY170)</f>
        <v>197</v>
      </c>
      <c r="H594" s="326" t="n">
        <f aca="false">G594/E594</f>
        <v>0.0204696591853699</v>
      </c>
      <c r="I594" s="303"/>
      <c r="J594" s="303"/>
      <c r="K594" s="32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73" t="s">
        <v>126</v>
      </c>
      <c r="AY594" s="1"/>
      <c r="AZ594" s="1"/>
      <c r="BA594" s="99"/>
      <c r="BB594" s="99"/>
      <c r="BC594" s="99"/>
      <c r="BD594" s="99"/>
      <c r="BE594" s="99"/>
      <c r="BF594" s="99"/>
      <c r="BG594" s="99"/>
      <c r="BH594" s="99"/>
      <c r="BI594" s="99"/>
      <c r="BJ594" s="99"/>
      <c r="BK594" s="99"/>
      <c r="BL594" s="99"/>
      <c r="BM594" s="100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</row>
    <row r="595" s="112" customFormat="true" ht="12.4" hidden="false" customHeight="false" outlineLevel="0" collapsed="false">
      <c r="A595" s="323" t="s">
        <v>155</v>
      </c>
      <c r="B595" s="303"/>
      <c r="C595" s="303"/>
      <c r="D595" s="303"/>
      <c r="E595" s="325" t="n">
        <f aca="false">G595+F595</f>
        <v>1374.85714285714</v>
      </c>
      <c r="F595" s="325" t="n">
        <f aca="false">F594/7</f>
        <v>1346.71428571429</v>
      </c>
      <c r="G595" s="325" t="n">
        <f aca="false">G594/7</f>
        <v>28.1428571428571</v>
      </c>
      <c r="H595" s="326" t="n">
        <f aca="false">G595/E595</f>
        <v>0.0204696591853699</v>
      </c>
      <c r="I595" s="303"/>
      <c r="J595" s="303"/>
      <c r="K595" s="32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73" t="s">
        <v>127</v>
      </c>
      <c r="AY595" s="1"/>
      <c r="AZ595" s="1"/>
      <c r="BA595" s="99"/>
      <c r="BB595" s="99"/>
      <c r="BC595" s="99"/>
      <c r="BD595" s="99"/>
      <c r="BE595" s="99"/>
      <c r="BF595" s="99"/>
      <c r="BG595" s="99"/>
      <c r="BH595" s="99"/>
      <c r="BI595" s="99"/>
      <c r="BJ595" s="99"/>
      <c r="BK595" s="99"/>
      <c r="BL595" s="99"/>
      <c r="BM595" s="100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</row>
    <row r="596" s="112" customFormat="true" ht="12.4" hidden="false" customHeight="false" outlineLevel="0" collapsed="false">
      <c r="A596" s="323" t="s">
        <v>23</v>
      </c>
      <c r="B596" s="303"/>
      <c r="C596" s="303"/>
      <c r="D596" s="303"/>
      <c r="E596" s="325" t="n">
        <f aca="false">G596+F596</f>
        <v>57.2857142857143</v>
      </c>
      <c r="F596" s="325" t="n">
        <f aca="false">F594/168</f>
        <v>56.1130952380952</v>
      </c>
      <c r="G596" s="325" t="n">
        <f aca="false">G594/168</f>
        <v>1.17261904761905</v>
      </c>
      <c r="H596" s="326" t="n">
        <f aca="false">G596/E596</f>
        <v>0.0204696591853699</v>
      </c>
      <c r="I596" s="303"/>
      <c r="J596" s="303"/>
      <c r="K596" s="32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73" t="s">
        <v>128</v>
      </c>
      <c r="AY596" s="1"/>
      <c r="AZ596" s="1"/>
      <c r="BA596" s="99"/>
      <c r="BB596" s="99"/>
      <c r="BC596" s="99"/>
      <c r="BD596" s="99"/>
      <c r="BE596" s="99"/>
      <c r="BF596" s="99"/>
      <c r="BG596" s="99"/>
      <c r="BH596" s="99"/>
      <c r="BI596" s="99"/>
      <c r="BJ596" s="99"/>
      <c r="BK596" s="99"/>
      <c r="BL596" s="99"/>
      <c r="BM596" s="100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</row>
    <row r="597" s="112" customFormat="true" ht="12.4" hidden="false" customHeight="false" outlineLevel="0" collapsed="false">
      <c r="A597" s="323" t="s">
        <v>156</v>
      </c>
      <c r="B597" s="303"/>
      <c r="C597" s="303"/>
      <c r="D597" s="303"/>
      <c r="E597" s="325" t="n">
        <f aca="false">G597+F597</f>
        <v>1323.28571428571</v>
      </c>
      <c r="F597" s="325" t="n">
        <f aca="false">(T554-U554)</f>
        <v>1295.28571428571</v>
      </c>
      <c r="G597" s="325" t="n">
        <f aca="false">U554</f>
        <v>28</v>
      </c>
      <c r="H597" s="326" t="n">
        <f aca="false">G597/E597</f>
        <v>0.021159451581561</v>
      </c>
      <c r="I597" s="303"/>
      <c r="J597" s="303"/>
      <c r="K597" s="32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73" t="s">
        <v>129</v>
      </c>
      <c r="AY597" s="1"/>
      <c r="AZ597" s="1"/>
      <c r="BA597" s="99"/>
      <c r="BB597" s="99"/>
      <c r="BC597" s="99"/>
      <c r="BD597" s="99"/>
      <c r="BE597" s="99"/>
      <c r="BF597" s="99"/>
      <c r="BG597" s="99"/>
      <c r="BH597" s="99"/>
      <c r="BI597" s="99"/>
      <c r="BJ597" s="99"/>
      <c r="BK597" s="99"/>
      <c r="BL597" s="99"/>
      <c r="BM597" s="100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</row>
    <row r="598" s="112" customFormat="true" ht="12.4" hidden="false" customHeight="false" outlineLevel="0" collapsed="false">
      <c r="A598" s="323" t="s">
        <v>157</v>
      </c>
      <c r="B598" s="303"/>
      <c r="C598" s="303"/>
      <c r="D598" s="303"/>
      <c r="E598" s="325" t="n">
        <f aca="false">G598+F598</f>
        <v>51.5714285714285</v>
      </c>
      <c r="F598" s="325" t="n">
        <f aca="false">(T555-U555)</f>
        <v>51.4285714285713</v>
      </c>
      <c r="G598" s="325" t="n">
        <f aca="false">U555</f>
        <v>0.142857142857142</v>
      </c>
      <c r="H598" s="326" t="n">
        <f aca="false">G598/E598</f>
        <v>0.00277008310249307</v>
      </c>
      <c r="I598" s="303"/>
      <c r="J598" s="303"/>
      <c r="K598" s="32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73" t="s">
        <v>130</v>
      </c>
      <c r="AY598" s="1"/>
      <c r="AZ598" s="1"/>
      <c r="BA598" s="99"/>
      <c r="BB598" s="99"/>
      <c r="BC598" s="99"/>
      <c r="BD598" s="99"/>
      <c r="BE598" s="99"/>
      <c r="BF598" s="99"/>
      <c r="BG598" s="99"/>
      <c r="BH598" s="99"/>
      <c r="BI598" s="99"/>
      <c r="BJ598" s="99"/>
      <c r="BK598" s="99"/>
      <c r="BL598" s="99"/>
      <c r="BM598" s="100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</row>
    <row r="599" s="112" customFormat="true" ht="12.4" hidden="false" customHeight="false" outlineLevel="0" collapsed="false">
      <c r="A599" s="323" t="s">
        <v>158</v>
      </c>
      <c r="B599" s="303"/>
      <c r="C599" s="303"/>
      <c r="D599" s="303"/>
      <c r="E599" s="325" t="n">
        <f aca="false">G599+F599</f>
        <v>1539.4</v>
      </c>
      <c r="F599" s="327" t="n">
        <f aca="false">I491</f>
        <v>1511.2</v>
      </c>
      <c r="G599" s="327" t="n">
        <f aca="false">M491</f>
        <v>28.2</v>
      </c>
      <c r="H599" s="326" t="n">
        <f aca="false">G599/E599</f>
        <v>0.018318825516435</v>
      </c>
      <c r="I599" s="303"/>
      <c r="J599" s="303"/>
      <c r="K599" s="32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73"/>
      <c r="AY599" s="1"/>
      <c r="AZ599" s="1"/>
      <c r="BA599" s="99"/>
      <c r="BB599" s="99"/>
      <c r="BC599" s="99"/>
      <c r="BD599" s="99"/>
      <c r="BE599" s="99"/>
      <c r="BF599" s="99"/>
      <c r="BG599" s="99"/>
      <c r="BH599" s="99"/>
      <c r="BI599" s="99"/>
      <c r="BJ599" s="99"/>
      <c r="BK599" s="99"/>
      <c r="BL599" s="99"/>
      <c r="BM599" s="100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</row>
    <row r="600" s="112" customFormat="true" ht="12.75" hidden="false" customHeight="false" outlineLevel="0" collapsed="false">
      <c r="A600" s="323" t="s">
        <v>159</v>
      </c>
      <c r="B600" s="303"/>
      <c r="C600" s="303"/>
      <c r="D600" s="303"/>
      <c r="E600" s="325" t="n">
        <f aca="false">G600+F600</f>
        <v>1080</v>
      </c>
      <c r="F600" s="324" t="n">
        <f aca="false">I361</f>
        <v>1060</v>
      </c>
      <c r="G600" s="324" t="n">
        <f aca="false">M361</f>
        <v>20</v>
      </c>
      <c r="H600" s="326" t="n">
        <f aca="false">G600/E600</f>
        <v>0.0185185185185185</v>
      </c>
      <c r="I600" s="303"/>
      <c r="J600" s="303"/>
      <c r="K600" s="32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78"/>
      <c r="AX600" s="276"/>
      <c r="AY600" s="1"/>
      <c r="AZ600" s="1"/>
      <c r="BA600" s="99"/>
      <c r="BB600" s="99"/>
      <c r="BC600" s="99"/>
      <c r="BD600" s="99"/>
      <c r="BE600" s="99"/>
      <c r="BF600" s="99"/>
      <c r="BG600" s="99"/>
      <c r="BH600" s="99"/>
      <c r="BI600" s="99"/>
      <c r="BJ600" s="99"/>
      <c r="BK600" s="99"/>
      <c r="BL600" s="99"/>
      <c r="BM600" s="100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</row>
    <row r="601" s="112" customFormat="true" ht="12.75" hidden="false" customHeight="false" outlineLevel="0" collapsed="false">
      <c r="A601" s="323" t="s">
        <v>28</v>
      </c>
      <c r="B601" s="303"/>
      <c r="C601" s="303"/>
      <c r="D601" s="303"/>
      <c r="E601" s="325" t="n">
        <f aca="false">G601+F601</f>
        <v>847</v>
      </c>
      <c r="F601" s="324" t="n">
        <f aca="false">I426</f>
        <v>811</v>
      </c>
      <c r="G601" s="324" t="n">
        <f aca="false">M426</f>
        <v>36</v>
      </c>
      <c r="H601" s="326" t="n">
        <f aca="false">G601/E601</f>
        <v>0.0425029515938607</v>
      </c>
      <c r="I601" s="303"/>
      <c r="J601" s="303"/>
      <c r="K601" s="32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78"/>
      <c r="W601" s="1"/>
      <c r="X601" s="1"/>
      <c r="Y601" s="1"/>
      <c r="Z601" s="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276"/>
      <c r="AY601" s="1"/>
      <c r="AZ601" s="1"/>
      <c r="BA601" s="99"/>
      <c r="BB601" s="99"/>
      <c r="BC601" s="99"/>
      <c r="BD601" s="99"/>
      <c r="BE601" s="99"/>
      <c r="BF601" s="99"/>
      <c r="BG601" s="99"/>
      <c r="BH601" s="99"/>
      <c r="BI601" s="99"/>
      <c r="BJ601" s="99"/>
      <c r="BK601" s="99"/>
      <c r="BL601" s="99"/>
      <c r="BM601" s="100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</row>
    <row r="602" s="112" customFormat="true" ht="12.75" hidden="false" customHeight="false" outlineLevel="0" collapsed="false">
      <c r="A602" s="323" t="s">
        <v>160</v>
      </c>
      <c r="B602" s="303"/>
      <c r="C602" s="303"/>
      <c r="D602" s="303"/>
      <c r="E602" s="328" t="n">
        <f aca="false">AB587</f>
        <v>22.5020781379884</v>
      </c>
      <c r="F602" s="328" t="n">
        <f aca="false">AO587</f>
        <v>22.5294367243025</v>
      </c>
      <c r="G602" s="328" t="n">
        <f aca="false">BB587</f>
        <v>21.1928934010152</v>
      </c>
      <c r="H602" s="303"/>
      <c r="I602" s="303"/>
      <c r="J602" s="303"/>
      <c r="K602" s="32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98"/>
      <c r="W602" s="1"/>
      <c r="X602" s="1"/>
      <c r="Y602" s="1"/>
      <c r="Z602" s="1"/>
      <c r="AA602" s="276"/>
      <c r="AB602" s="276"/>
      <c r="AC602" s="276"/>
      <c r="AD602" s="276"/>
      <c r="AE602" s="276"/>
      <c r="AF602" s="276"/>
      <c r="AG602" s="276"/>
      <c r="AH602" s="276"/>
      <c r="AI602" s="276"/>
      <c r="AJ602" s="276"/>
      <c r="AK602" s="276"/>
      <c r="AL602" s="276"/>
      <c r="AM602" s="276"/>
      <c r="AN602" s="276"/>
      <c r="AO602" s="276"/>
      <c r="AP602" s="276"/>
      <c r="AQ602" s="276"/>
      <c r="AR602" s="276"/>
      <c r="AS602" s="276"/>
      <c r="AT602" s="276"/>
      <c r="AU602" s="276"/>
      <c r="AV602" s="276"/>
      <c r="AW602" s="276"/>
      <c r="AY602" s="1"/>
      <c r="AZ602" s="1"/>
      <c r="BA602" s="99"/>
      <c r="BB602" s="99"/>
      <c r="BC602" s="99"/>
      <c r="BD602" s="99"/>
      <c r="BE602" s="99"/>
      <c r="BF602" s="99"/>
      <c r="BG602" s="99"/>
      <c r="BH602" s="99"/>
      <c r="BI602" s="99"/>
      <c r="BJ602" s="99"/>
      <c r="BK602" s="99"/>
      <c r="BL602" s="99"/>
      <c r="BM602" s="100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</row>
    <row r="603" s="112" customFormat="true" ht="12.75" hidden="false" customHeight="false" outlineLevel="0" collapsed="false">
      <c r="A603" s="323" t="s">
        <v>161</v>
      </c>
      <c r="B603" s="303"/>
      <c r="C603" s="303"/>
      <c r="D603" s="303"/>
      <c r="E603" s="329" t="n">
        <f aca="false">Y555</f>
        <v>18.216020727626</v>
      </c>
      <c r="F603" s="329" t="n">
        <f aca="false">Y558</f>
        <v>18.2535568545274</v>
      </c>
      <c r="G603" s="329" t="n">
        <f aca="false">Z555</f>
        <v>16.4795918367347</v>
      </c>
      <c r="H603" s="303"/>
      <c r="I603" s="303"/>
      <c r="J603" s="303"/>
      <c r="K603" s="32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98"/>
      <c r="W603" s="1"/>
      <c r="X603" s="1"/>
      <c r="Y603" s="1"/>
      <c r="Z603" s="1"/>
      <c r="AA603" s="276"/>
      <c r="AB603" s="276"/>
      <c r="AC603" s="276"/>
      <c r="AD603" s="276"/>
      <c r="AE603" s="276"/>
      <c r="AF603" s="276"/>
      <c r="AG603" s="276"/>
      <c r="AH603" s="276"/>
      <c r="AI603" s="276"/>
      <c r="AJ603" s="276"/>
      <c r="AK603" s="276"/>
      <c r="AL603" s="276"/>
      <c r="AM603" s="276"/>
      <c r="AN603" s="276"/>
      <c r="AO603" s="276"/>
      <c r="AP603" s="276"/>
      <c r="AQ603" s="276"/>
      <c r="AR603" s="276"/>
      <c r="AS603" s="276"/>
      <c r="AT603" s="276"/>
      <c r="AU603" s="276"/>
      <c r="AV603" s="276"/>
      <c r="AW603" s="276"/>
      <c r="AY603" s="1"/>
      <c r="AZ603" s="1"/>
      <c r="BA603" s="99"/>
      <c r="BB603" s="99"/>
      <c r="BC603" s="99"/>
      <c r="BD603" s="99"/>
      <c r="BE603" s="99"/>
      <c r="BF603" s="99"/>
      <c r="BG603" s="99"/>
      <c r="BH603" s="99"/>
      <c r="BI603" s="99"/>
      <c r="BJ603" s="99"/>
      <c r="BK603" s="99"/>
      <c r="BL603" s="99"/>
      <c r="BM603" s="100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</row>
    <row r="604" s="112" customFormat="true" ht="12.4" hidden="false" customHeight="false" outlineLevel="0" collapsed="false">
      <c r="A604" s="323" t="s">
        <v>162</v>
      </c>
      <c r="B604" s="303"/>
      <c r="C604" s="303"/>
      <c r="D604" s="303"/>
      <c r="E604" s="329" t="n">
        <f aca="false">Y554</f>
        <v>20.8171745152355</v>
      </c>
      <c r="F604" s="329" t="n">
        <f aca="false">Y557</f>
        <v>20.7777777777778</v>
      </c>
      <c r="G604" s="329" t="n">
        <f aca="false">Z554</f>
        <v>35</v>
      </c>
      <c r="H604" s="303"/>
      <c r="I604" s="303"/>
      <c r="J604" s="303"/>
      <c r="K604" s="32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98"/>
      <c r="AY604" s="1"/>
      <c r="AZ604" s="1"/>
      <c r="BA604" s="99"/>
      <c r="BB604" s="99"/>
      <c r="BC604" s="99"/>
      <c r="BD604" s="99"/>
      <c r="BE604" s="99"/>
      <c r="BF604" s="99"/>
      <c r="BG604" s="99"/>
      <c r="BH604" s="99"/>
      <c r="BI604" s="99"/>
      <c r="BJ604" s="99"/>
      <c r="BK604" s="99"/>
      <c r="BL604" s="99"/>
      <c r="BM604" s="100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</row>
    <row r="605" s="112" customFormat="true" ht="12.4" hidden="false" customHeight="false" outlineLevel="0" collapsed="false">
      <c r="A605" s="323" t="s">
        <v>30</v>
      </c>
      <c r="B605" s="303"/>
      <c r="C605" s="303"/>
      <c r="D605" s="303"/>
      <c r="E605" s="327" t="n">
        <f aca="false">SUM(F605+G605)</f>
        <v>1562</v>
      </c>
      <c r="F605" s="253" t="n">
        <f aca="false">SUM(CB3:CI170)</f>
        <v>1547</v>
      </c>
      <c r="G605" s="250" t="n">
        <f aca="false">SUM(BO3:BV170)</f>
        <v>15</v>
      </c>
      <c r="H605" s="303"/>
      <c r="I605" s="303"/>
      <c r="J605" s="303"/>
      <c r="K605" s="32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99"/>
      <c r="BB605" s="99"/>
      <c r="BC605" s="99"/>
      <c r="BD605" s="99"/>
      <c r="BE605" s="99"/>
      <c r="BF605" s="99"/>
      <c r="BG605" s="99"/>
      <c r="BH605" s="99"/>
      <c r="BI605" s="99"/>
      <c r="BJ605" s="99"/>
      <c r="BK605" s="99"/>
      <c r="BL605" s="99"/>
      <c r="BM605" s="100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</row>
    <row r="606" s="112" customFormat="true" ht="12.4" hidden="false" customHeight="false" outlineLevel="0" collapsed="false">
      <c r="A606" s="323" t="s">
        <v>33</v>
      </c>
      <c r="B606" s="323"/>
      <c r="C606" s="323"/>
      <c r="D606" s="323"/>
      <c r="E606" s="330" t="n">
        <f aca="false">AF577</f>
        <v>0</v>
      </c>
      <c r="F606" s="330" t="n">
        <f aca="false">AS577</f>
        <v>0</v>
      </c>
      <c r="G606" s="330" t="n">
        <f aca="false">BF577</f>
        <v>0</v>
      </c>
      <c r="H606" s="323"/>
      <c r="I606" s="323"/>
      <c r="J606" s="323"/>
      <c r="K606" s="32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99"/>
      <c r="BB606" s="99"/>
      <c r="BC606" s="99"/>
      <c r="BD606" s="99"/>
      <c r="BE606" s="99"/>
      <c r="BF606" s="99"/>
      <c r="BG606" s="99"/>
      <c r="BH606" s="99"/>
      <c r="BI606" s="99"/>
      <c r="BJ606" s="99"/>
      <c r="BK606" s="99"/>
      <c r="BL606" s="99"/>
      <c r="BM606" s="100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</row>
    <row r="607" s="112" customFormat="true" ht="12.4" hidden="false" customHeight="false" outlineLevel="0" collapsed="false">
      <c r="A607" s="323" t="s">
        <v>34</v>
      </c>
      <c r="B607" s="323"/>
      <c r="C607" s="323"/>
      <c r="D607" s="323"/>
      <c r="E607" s="330" t="n">
        <f aca="false">AG576</f>
        <v>0</v>
      </c>
      <c r="F607" s="330" t="n">
        <f aca="false">AT576</f>
        <v>0</v>
      </c>
      <c r="G607" s="330" t="n">
        <f aca="false">BG576</f>
        <v>0</v>
      </c>
      <c r="H607" s="323"/>
      <c r="I607" s="323"/>
      <c r="J607" s="323"/>
      <c r="K607" s="32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99"/>
      <c r="BB607" s="99"/>
      <c r="BC607" s="99"/>
      <c r="BD607" s="99"/>
      <c r="BE607" s="99"/>
      <c r="BF607" s="99"/>
      <c r="BG607" s="99"/>
      <c r="BH607" s="99"/>
      <c r="BI607" s="99"/>
      <c r="BJ607" s="99"/>
      <c r="BK607" s="99"/>
      <c r="BL607" s="99"/>
      <c r="BM607" s="100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</row>
    <row r="608" s="112" customFormat="true" ht="12.4" hidden="false" customHeight="false" outlineLevel="0" collapsed="false">
      <c r="A608" s="323" t="s">
        <v>35</v>
      </c>
      <c r="B608" s="323"/>
      <c r="C608" s="323"/>
      <c r="D608" s="323"/>
      <c r="E608" s="330" t="n">
        <f aca="false">AH575</f>
        <v>21.7873976680724</v>
      </c>
      <c r="F608" s="330" t="n">
        <f aca="false">AU575</f>
        <v>21.7918781725888</v>
      </c>
      <c r="G608" s="330" t="n">
        <f aca="false">BH575</f>
        <v>21.5934065934066</v>
      </c>
      <c r="H608" s="323"/>
      <c r="I608" s="323"/>
      <c r="J608" s="323"/>
      <c r="K608" s="32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99"/>
      <c r="BB608" s="99"/>
      <c r="BC608" s="99"/>
      <c r="BD608" s="99"/>
      <c r="BE608" s="99"/>
      <c r="BF608" s="99"/>
      <c r="BG608" s="99"/>
      <c r="BH608" s="99"/>
      <c r="BI608" s="99"/>
      <c r="BJ608" s="99"/>
      <c r="BK608" s="99"/>
      <c r="BL608" s="99"/>
      <c r="BM608" s="100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</row>
    <row r="609" s="112" customFormat="true" ht="13.15" hidden="false" customHeight="false" outlineLevel="0" collapsed="false">
      <c r="A609" s="255"/>
      <c r="B609" s="256" t="s">
        <v>36</v>
      </c>
      <c r="C609" s="257" t="s">
        <v>37</v>
      </c>
      <c r="D609" s="257" t="s">
        <v>38</v>
      </c>
      <c r="E609" s="258" t="s">
        <v>39</v>
      </c>
      <c r="F609" s="246"/>
      <c r="G609" s="246"/>
      <c r="H609" s="246"/>
      <c r="I609" s="246"/>
      <c r="J609" s="246"/>
      <c r="K609" s="246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99"/>
      <c r="BB609" s="99"/>
      <c r="BC609" s="99"/>
      <c r="BD609" s="99"/>
      <c r="BE609" s="99"/>
      <c r="BF609" s="99"/>
      <c r="BG609" s="99"/>
      <c r="BH609" s="99"/>
      <c r="BI609" s="99"/>
      <c r="BJ609" s="99"/>
      <c r="BK609" s="99"/>
      <c r="BL609" s="99"/>
      <c r="BM609" s="100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</row>
    <row r="610" s="112" customFormat="true" ht="13.15" hidden="false" customHeight="false" outlineLevel="0" collapsed="false">
      <c r="A610" s="259" t="s">
        <v>40</v>
      </c>
      <c r="B610" s="256" t="s">
        <v>41</v>
      </c>
      <c r="C610" s="257" t="s">
        <v>41</v>
      </c>
      <c r="D610" s="257" t="s">
        <v>41</v>
      </c>
      <c r="E610" s="258" t="s">
        <v>41</v>
      </c>
      <c r="F610" s="215"/>
      <c r="G610" s="215"/>
      <c r="H610" s="246"/>
      <c r="I610" s="246"/>
      <c r="J610" s="246"/>
      <c r="K610" s="246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99"/>
      <c r="BB610" s="99"/>
      <c r="BC610" s="99"/>
      <c r="BD610" s="99"/>
      <c r="BE610" s="99"/>
      <c r="BF610" s="99"/>
      <c r="BG610" s="99"/>
      <c r="BH610" s="99"/>
      <c r="BI610" s="99"/>
      <c r="BJ610" s="99"/>
      <c r="BK610" s="99"/>
      <c r="BL610" s="99"/>
      <c r="BM610" s="100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</row>
    <row r="611" s="112" customFormat="true" ht="13.15" hidden="false" customHeight="false" outlineLevel="0" collapsed="false">
      <c r="A611" s="259" t="s">
        <v>163</v>
      </c>
      <c r="B611" s="260" t="n">
        <f aca="false">H611/K611</f>
        <v>0.835896891906227</v>
      </c>
      <c r="C611" s="260" t="n">
        <f aca="false">I611/L611</f>
        <v>0.923857868020304</v>
      </c>
      <c r="D611" s="261" t="n">
        <f aca="false">N611/K611</f>
        <v>0.164103108093773</v>
      </c>
      <c r="E611" s="261" t="n">
        <f aca="false">O611/L611</f>
        <v>0.0761421319796954</v>
      </c>
      <c r="F611" s="246"/>
      <c r="G611" s="246"/>
      <c r="H611" s="246" t="n">
        <f aca="false">SUM(CA3:CA170)</f>
        <v>7880</v>
      </c>
      <c r="I611" s="246" t="n">
        <f aca="false">SUM(BN3:BN170)</f>
        <v>182</v>
      </c>
      <c r="J611" s="246"/>
      <c r="K611" s="246" t="n">
        <f aca="false">SUM(CA3:CL170)</f>
        <v>9427</v>
      </c>
      <c r="L611" s="112" t="n">
        <f aca="false">SUM(BN3:BY170)</f>
        <v>197</v>
      </c>
      <c r="N611" s="112" t="n">
        <f aca="false">K611-H611</f>
        <v>1547</v>
      </c>
      <c r="O611" s="112" t="n">
        <f aca="false">L611-I611</f>
        <v>15</v>
      </c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99"/>
      <c r="BB611" s="99"/>
      <c r="BC611" s="99"/>
      <c r="BD611" s="99"/>
      <c r="BE611" s="99"/>
      <c r="BF611" s="99"/>
      <c r="BG611" s="99"/>
      <c r="BH611" s="99"/>
      <c r="BI611" s="99"/>
      <c r="BJ611" s="99"/>
      <c r="BK611" s="99"/>
      <c r="BL611" s="99"/>
      <c r="BM611" s="100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</row>
    <row r="612" s="112" customFormat="true" ht="13.15" hidden="false" customHeight="false" outlineLevel="0" collapsed="false">
      <c r="A612" s="259" t="s">
        <v>164</v>
      </c>
      <c r="B612" s="260" t="n">
        <f aca="false">H612/K612</f>
        <v>0.993635302853506</v>
      </c>
      <c r="C612" s="260" t="n">
        <f aca="false">I612/L612</f>
        <v>0.99492385786802</v>
      </c>
      <c r="D612" s="261" t="n">
        <f aca="false">N612/K612</f>
        <v>0.00636469714649411</v>
      </c>
      <c r="E612" s="261" t="n">
        <f aca="false">O612/L612</f>
        <v>0.00507614213197969</v>
      </c>
      <c r="H612" s="246" t="n">
        <f aca="false">SUM(CB3:CB170)+H611</f>
        <v>9367</v>
      </c>
      <c r="I612" s="246" t="n">
        <f aca="false">SUM(BO3:BO170)+I611</f>
        <v>196</v>
      </c>
      <c r="K612" s="112" t="n">
        <f aca="false">K611</f>
        <v>9427</v>
      </c>
      <c r="L612" s="112" t="n">
        <f aca="false">L611</f>
        <v>197</v>
      </c>
      <c r="N612" s="112" t="n">
        <f aca="false">K612-H612</f>
        <v>60</v>
      </c>
      <c r="O612" s="112" t="n">
        <f aca="false">L612-I612</f>
        <v>1</v>
      </c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99"/>
      <c r="BB612" s="99"/>
      <c r="BC612" s="99"/>
      <c r="BD612" s="99"/>
      <c r="BE612" s="99"/>
      <c r="BF612" s="99"/>
      <c r="BG612" s="99"/>
      <c r="BH612" s="99"/>
      <c r="BI612" s="99"/>
      <c r="BJ612" s="99"/>
      <c r="BK612" s="99"/>
      <c r="BL612" s="99"/>
      <c r="BM612" s="100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</row>
    <row r="613" s="112" customFormat="true" ht="13.15" hidden="false" customHeight="false" outlineLevel="0" collapsed="false">
      <c r="A613" s="259" t="s">
        <v>165</v>
      </c>
      <c r="B613" s="260" t="n">
        <f aca="false">H613/K613</f>
        <v>0.99978784342845</v>
      </c>
      <c r="C613" s="260" t="n">
        <f aca="false">I613/L613</f>
        <v>1</v>
      </c>
      <c r="D613" s="261" t="n">
        <f aca="false">N613/K613</f>
        <v>0.000212156571549804</v>
      </c>
      <c r="E613" s="261" t="n">
        <f aca="false">O613/L613</f>
        <v>0</v>
      </c>
      <c r="H613" s="246" t="n">
        <f aca="false">SUM(CC3:CC170)+H612</f>
        <v>9425</v>
      </c>
      <c r="I613" s="246" t="n">
        <f aca="false">SUM(BP3:BP170)+I612</f>
        <v>197</v>
      </c>
      <c r="K613" s="112" t="n">
        <f aca="false">K611</f>
        <v>9427</v>
      </c>
      <c r="L613" s="112" t="n">
        <f aca="false">L611</f>
        <v>197</v>
      </c>
      <c r="N613" s="112" t="n">
        <f aca="false">K613-H613</f>
        <v>2</v>
      </c>
      <c r="O613" s="112" t="n">
        <f aca="false">L613-I613</f>
        <v>0</v>
      </c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99"/>
      <c r="BB613" s="99"/>
      <c r="BC613" s="99"/>
      <c r="BD613" s="99"/>
      <c r="BE613" s="99"/>
      <c r="BF613" s="99"/>
      <c r="BG613" s="99"/>
      <c r="BH613" s="99"/>
      <c r="BI613" s="99"/>
      <c r="BJ613" s="99"/>
      <c r="BK613" s="99"/>
      <c r="BL613" s="99"/>
      <c r="BM613" s="100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</row>
    <row r="614" s="112" customFormat="true" ht="13.15" hidden="false" customHeight="false" outlineLevel="0" collapsed="false">
      <c r="A614" s="259" t="s">
        <v>166</v>
      </c>
      <c r="B614" s="260" t="n">
        <f aca="false">H614/K614</f>
        <v>0.99978784342845</v>
      </c>
      <c r="C614" s="260" t="n">
        <f aca="false">I614/L614</f>
        <v>1</v>
      </c>
      <c r="D614" s="261" t="n">
        <f aca="false">N614/K614</f>
        <v>0.000212156571549804</v>
      </c>
      <c r="E614" s="261" t="n">
        <f aca="false">O614/L614</f>
        <v>0</v>
      </c>
      <c r="H614" s="112" t="n">
        <f aca="false">SUM(CD3:CD170)+H613</f>
        <v>9425</v>
      </c>
      <c r="I614" s="112" t="n">
        <f aca="false">SUM(BQ3:BQ170)+I613</f>
        <v>197</v>
      </c>
      <c r="K614" s="112" t="n">
        <f aca="false">K611</f>
        <v>9427</v>
      </c>
      <c r="L614" s="112" t="n">
        <f aca="false">L611</f>
        <v>197</v>
      </c>
      <c r="N614" s="112" t="n">
        <f aca="false">K614-H614</f>
        <v>2</v>
      </c>
      <c r="O614" s="112" t="n">
        <f aca="false">L614-I614</f>
        <v>0</v>
      </c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99"/>
      <c r="BB614" s="99"/>
      <c r="BC614" s="99"/>
      <c r="BD614" s="99"/>
      <c r="BE614" s="99"/>
      <c r="BF614" s="99"/>
      <c r="BG614" s="99"/>
      <c r="BH614" s="99"/>
      <c r="BI614" s="99"/>
      <c r="BJ614" s="99"/>
      <c r="BK614" s="99"/>
      <c r="BL614" s="99"/>
      <c r="BM614" s="100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</row>
    <row r="615" s="112" customFormat="true" ht="13.15" hidden="false" customHeight="false" outlineLevel="0" collapsed="false">
      <c r="A615" s="259" t="s">
        <v>167</v>
      </c>
      <c r="B615" s="260" t="n">
        <f aca="false">H615/K615</f>
        <v>1</v>
      </c>
      <c r="C615" s="260" t="n">
        <f aca="false">I615/L615</f>
        <v>1</v>
      </c>
      <c r="D615" s="261" t="n">
        <f aca="false">N615/K615</f>
        <v>0</v>
      </c>
      <c r="E615" s="261" t="n">
        <f aca="false">O615/L615</f>
        <v>0</v>
      </c>
      <c r="H615" s="112" t="n">
        <f aca="false">SUM(CE3:CE170)+H614</f>
        <v>9427</v>
      </c>
      <c r="I615" s="112" t="n">
        <f aca="false">SUM(BR3:BR170)+I614</f>
        <v>197</v>
      </c>
      <c r="K615" s="112" t="n">
        <f aca="false">K611</f>
        <v>9427</v>
      </c>
      <c r="L615" s="112" t="n">
        <f aca="false">L611</f>
        <v>197</v>
      </c>
      <c r="N615" s="112" t="n">
        <f aca="false">K615-H615</f>
        <v>0</v>
      </c>
      <c r="O615" s="112" t="n">
        <f aca="false">L615-I615</f>
        <v>0</v>
      </c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99"/>
      <c r="BB615" s="99"/>
      <c r="BC615" s="99"/>
      <c r="BD615" s="99"/>
      <c r="BE615" s="99"/>
      <c r="BF615" s="99"/>
      <c r="BG615" s="99"/>
      <c r="BH615" s="99"/>
      <c r="BI615" s="99"/>
      <c r="BJ615" s="99"/>
      <c r="BK615" s="99"/>
      <c r="BL615" s="99"/>
      <c r="BM615" s="100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</row>
    <row r="616" s="112" customFormat="true" ht="13.15" hidden="false" customHeight="false" outlineLevel="0" collapsed="false">
      <c r="A616" s="259" t="s">
        <v>168</v>
      </c>
      <c r="B616" s="260" t="n">
        <f aca="false">H616/K616</f>
        <v>1</v>
      </c>
      <c r="C616" s="260" t="n">
        <f aca="false">I616/L616</f>
        <v>1</v>
      </c>
      <c r="D616" s="261" t="n">
        <f aca="false">N616/K616</f>
        <v>0</v>
      </c>
      <c r="E616" s="261" t="n">
        <f aca="false">O616/L616</f>
        <v>0</v>
      </c>
      <c r="H616" s="112" t="n">
        <f aca="false">SUM(CF3:CF170)+H615</f>
        <v>9427</v>
      </c>
      <c r="I616" s="112" t="n">
        <f aca="false">SUM(BS3:BS170)+I615</f>
        <v>197</v>
      </c>
      <c r="K616" s="112" t="n">
        <f aca="false">K611</f>
        <v>9427</v>
      </c>
      <c r="L616" s="112" t="n">
        <f aca="false">L611</f>
        <v>197</v>
      </c>
      <c r="N616" s="112" t="n">
        <f aca="false">K616-H616</f>
        <v>0</v>
      </c>
      <c r="O616" s="112" t="n">
        <f aca="false">L616-I616</f>
        <v>0</v>
      </c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99"/>
      <c r="BB616" s="99"/>
      <c r="BC616" s="99"/>
      <c r="BD616" s="99"/>
      <c r="BE616" s="99"/>
      <c r="BF616" s="99"/>
      <c r="BG616" s="99"/>
      <c r="BH616" s="99"/>
      <c r="BI616" s="99"/>
      <c r="BJ616" s="99"/>
      <c r="BK616" s="99"/>
      <c r="BL616" s="99"/>
      <c r="BM616" s="100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</row>
    <row r="617" s="112" customFormat="true" ht="13.15" hidden="false" customHeight="false" outlineLevel="0" collapsed="false">
      <c r="A617" s="259" t="s">
        <v>169</v>
      </c>
      <c r="B617" s="260" t="n">
        <f aca="false">H617/K617</f>
        <v>1</v>
      </c>
      <c r="C617" s="260" t="n">
        <f aca="false">I617/L617</f>
        <v>1</v>
      </c>
      <c r="D617" s="261" t="n">
        <f aca="false">N617/K617</f>
        <v>0</v>
      </c>
      <c r="E617" s="261" t="n">
        <f aca="false">O617/L617</f>
        <v>0</v>
      </c>
      <c r="H617" s="112" t="n">
        <f aca="false">SUM(CG3:CG170)+H616</f>
        <v>9427</v>
      </c>
      <c r="I617" s="112" t="n">
        <f aca="false">SUM(BT3:BT170)+I616</f>
        <v>197</v>
      </c>
      <c r="K617" s="112" t="n">
        <f aca="false">K611</f>
        <v>9427</v>
      </c>
      <c r="L617" s="112" t="n">
        <f aca="false">L611</f>
        <v>197</v>
      </c>
      <c r="N617" s="112" t="n">
        <f aca="false">K617-H617</f>
        <v>0</v>
      </c>
      <c r="O617" s="112" t="n">
        <f aca="false">L617-I617</f>
        <v>0</v>
      </c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99"/>
      <c r="BB617" s="99"/>
      <c r="BC617" s="99"/>
      <c r="BD617" s="99"/>
      <c r="BE617" s="99"/>
      <c r="BF617" s="99"/>
      <c r="BG617" s="99"/>
      <c r="BH617" s="99"/>
      <c r="BI617" s="99"/>
      <c r="BJ617" s="99"/>
      <c r="BK617" s="99"/>
      <c r="BL617" s="99"/>
      <c r="BM617" s="100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</row>
    <row r="618" s="112" customFormat="true" ht="13.15" hidden="false" customHeight="false" outlineLevel="0" collapsed="false">
      <c r="A618" s="259" t="s">
        <v>170</v>
      </c>
      <c r="B618" s="260" t="n">
        <f aca="false">H618/K618</f>
        <v>1</v>
      </c>
      <c r="C618" s="260" t="n">
        <f aca="false">I618/L618</f>
        <v>1</v>
      </c>
      <c r="D618" s="261" t="n">
        <f aca="false">N618/K618</f>
        <v>0</v>
      </c>
      <c r="E618" s="261" t="n">
        <f aca="false">O618/L618</f>
        <v>0</v>
      </c>
      <c r="H618" s="112" t="n">
        <f aca="false">SUM(CH3:CH170)+H617</f>
        <v>9427</v>
      </c>
      <c r="I618" s="112" t="n">
        <f aca="false">SUM(BU3:BU170)+I617</f>
        <v>197</v>
      </c>
      <c r="K618" s="112" t="n">
        <f aca="false">K611</f>
        <v>9427</v>
      </c>
      <c r="L618" s="112" t="n">
        <f aca="false">L611</f>
        <v>197</v>
      </c>
      <c r="N618" s="112" t="n">
        <f aca="false">K618-H618</f>
        <v>0</v>
      </c>
      <c r="O618" s="112" t="n">
        <f aca="false">L618-I618</f>
        <v>0</v>
      </c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99"/>
      <c r="BB618" s="99"/>
      <c r="BC618" s="99"/>
      <c r="BD618" s="99"/>
      <c r="BE618" s="99"/>
      <c r="BF618" s="99"/>
      <c r="BG618" s="99"/>
      <c r="BH618" s="99"/>
      <c r="BI618" s="99"/>
      <c r="BJ618" s="99"/>
      <c r="BK618" s="99"/>
      <c r="BL618" s="99"/>
      <c r="BM618" s="100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</row>
    <row r="619" s="112" customFormat="true" ht="13.15" hidden="false" customHeight="false" outlineLevel="0" collapsed="false">
      <c r="A619" s="259" t="s">
        <v>171</v>
      </c>
      <c r="B619" s="260" t="n">
        <f aca="false">H619/K619</f>
        <v>1</v>
      </c>
      <c r="C619" s="260" t="n">
        <f aca="false">I619/L619</f>
        <v>1</v>
      </c>
      <c r="D619" s="261" t="n">
        <f aca="false">N619/K619</f>
        <v>0</v>
      </c>
      <c r="E619" s="261" t="n">
        <f aca="false">O619/L619</f>
        <v>0</v>
      </c>
      <c r="G619" s="97"/>
      <c r="H619" s="97" t="n">
        <f aca="false">SUM(CI3:CL170)+H618</f>
        <v>9427</v>
      </c>
      <c r="I619" s="97" t="n">
        <f aca="false">SUM(BV3:BY170)+I618</f>
        <v>197</v>
      </c>
      <c r="K619" s="112" t="n">
        <f aca="false">K611</f>
        <v>9427</v>
      </c>
      <c r="L619" s="112" t="n">
        <f aca="false">L611</f>
        <v>197</v>
      </c>
      <c r="N619" s="112" t="n">
        <f aca="false">K619-H619</f>
        <v>0</v>
      </c>
      <c r="O619" s="112" t="n">
        <f aca="false">L619-I619</f>
        <v>0</v>
      </c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99"/>
      <c r="BB619" s="99"/>
      <c r="BC619" s="99"/>
      <c r="BD619" s="99"/>
      <c r="BE619" s="99"/>
      <c r="BF619" s="99"/>
      <c r="BG619" s="99"/>
      <c r="BH619" s="99"/>
      <c r="BI619" s="99"/>
      <c r="BJ619" s="99"/>
      <c r="BK619" s="99"/>
      <c r="BL619" s="99"/>
      <c r="BM619" s="100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</row>
    <row r="620" s="112" customFormat="true" ht="12.4" hidden="false" customHeight="false" outlineLevel="0" collapsed="false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99"/>
      <c r="BB620" s="99"/>
      <c r="BC620" s="99"/>
      <c r="BD620" s="99"/>
      <c r="BE620" s="99"/>
      <c r="BF620" s="99"/>
      <c r="BG620" s="99"/>
      <c r="BH620" s="99"/>
      <c r="BI620" s="99"/>
      <c r="BJ620" s="99"/>
      <c r="BK620" s="99"/>
      <c r="BL620" s="99"/>
      <c r="BM620" s="100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</row>
    <row r="621" s="112" customFormat="true" ht="12.4" hidden="false" customHeight="false" outlineLevel="0" collapsed="false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99"/>
      <c r="BB621" s="99"/>
      <c r="BC621" s="99"/>
      <c r="BD621" s="99"/>
      <c r="BE621" s="99"/>
      <c r="BF621" s="99"/>
      <c r="BG621" s="99"/>
      <c r="BH621" s="99"/>
      <c r="BI621" s="99"/>
      <c r="BJ621" s="99"/>
      <c r="BK621" s="99"/>
      <c r="BL621" s="99"/>
      <c r="BM621" s="100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</row>
    <row r="622" s="112" customFormat="true" ht="12.4" hidden="false" customHeight="false" outlineLevel="0" collapsed="false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99"/>
      <c r="BB622" s="99"/>
      <c r="BC622" s="99"/>
      <c r="BD622" s="99"/>
      <c r="BE622" s="99"/>
      <c r="BF622" s="99"/>
      <c r="BG622" s="99"/>
      <c r="BH622" s="99"/>
      <c r="BI622" s="99"/>
      <c r="BJ622" s="99"/>
      <c r="BK622" s="99"/>
      <c r="BL622" s="99"/>
      <c r="BM622" s="100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</row>
    <row r="623" s="112" customFormat="true" ht="12.4" hidden="false" customHeight="false" outlineLevel="0" collapsed="false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99"/>
      <c r="BB623" s="99"/>
      <c r="BC623" s="99"/>
      <c r="BD623" s="99"/>
      <c r="BE623" s="99"/>
      <c r="BF623" s="99"/>
      <c r="BG623" s="99"/>
      <c r="BH623" s="99"/>
      <c r="BI623" s="99"/>
      <c r="BJ623" s="99"/>
      <c r="BK623" s="99"/>
      <c r="BL623" s="99"/>
      <c r="BM623" s="100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</row>
    <row r="624" s="112" customFormat="true" ht="12.4" hidden="false" customHeight="false" outlineLevel="0" collapsed="false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99"/>
      <c r="BB624" s="99"/>
      <c r="BC624" s="99"/>
      <c r="BD624" s="99"/>
      <c r="BE624" s="99"/>
      <c r="BF624" s="99"/>
      <c r="BG624" s="99"/>
      <c r="BH624" s="99"/>
      <c r="BI624" s="99"/>
      <c r="BJ624" s="99"/>
      <c r="BK624" s="99"/>
      <c r="BL624" s="99"/>
      <c r="BM624" s="100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</row>
    <row r="625" s="112" customFormat="true" ht="12.4" hidden="false" customHeight="false" outlineLevel="0" collapsed="false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99"/>
      <c r="BB625" s="99"/>
      <c r="BC625" s="99"/>
      <c r="BD625" s="99"/>
      <c r="BE625" s="99"/>
      <c r="BF625" s="99"/>
      <c r="BG625" s="99"/>
      <c r="BH625" s="99"/>
      <c r="BI625" s="99"/>
      <c r="BJ625" s="99"/>
      <c r="BK625" s="99"/>
      <c r="BL625" s="99"/>
      <c r="BM625" s="100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</row>
    <row r="626" s="112" customFormat="true" ht="12.4" hidden="false" customHeight="false" outlineLevel="0" collapsed="false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99"/>
      <c r="BB626" s="99"/>
      <c r="BC626" s="99"/>
      <c r="BD626" s="99"/>
      <c r="BE626" s="99"/>
      <c r="BF626" s="99"/>
      <c r="BG626" s="99"/>
      <c r="BH626" s="99"/>
      <c r="BI626" s="99"/>
      <c r="BJ626" s="99"/>
      <c r="BK626" s="99"/>
      <c r="BL626" s="99"/>
      <c r="BM626" s="100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</row>
    <row r="627" s="112" customFormat="true" ht="12.4" hidden="false" customHeight="false" outlineLevel="0" collapsed="false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99"/>
      <c r="BB627" s="99"/>
      <c r="BC627" s="99"/>
      <c r="BD627" s="99"/>
      <c r="BE627" s="99"/>
      <c r="BF627" s="99"/>
      <c r="BG627" s="99"/>
      <c r="BH627" s="99"/>
      <c r="BI627" s="99"/>
      <c r="BJ627" s="99"/>
      <c r="BK627" s="99"/>
      <c r="BL627" s="99"/>
      <c r="BM627" s="100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</row>
    <row r="628" s="112" customFormat="true" ht="12.4" hidden="false" customHeight="false" outlineLevel="0" collapsed="false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99"/>
      <c r="BB628" s="99"/>
      <c r="BC628" s="99"/>
      <c r="BD628" s="99"/>
      <c r="BE628" s="99"/>
      <c r="BF628" s="99"/>
      <c r="BG628" s="99"/>
      <c r="BH628" s="99"/>
      <c r="BI628" s="99"/>
      <c r="BJ628" s="99"/>
      <c r="BK628" s="99"/>
      <c r="BL628" s="99"/>
      <c r="BM628" s="100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</row>
    <row r="629" s="112" customFormat="true" ht="12.4" hidden="false" customHeight="false" outlineLevel="0" collapsed="false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99"/>
      <c r="BB629" s="99"/>
      <c r="BC629" s="99"/>
      <c r="BD629" s="99"/>
      <c r="BE629" s="99"/>
      <c r="BF629" s="99"/>
      <c r="BG629" s="99"/>
      <c r="BH629" s="99"/>
      <c r="BI629" s="99"/>
      <c r="BJ629" s="99"/>
      <c r="BK629" s="99"/>
      <c r="BL629" s="99"/>
      <c r="BM629" s="100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</row>
    <row r="630" s="112" customFormat="true" ht="12.4" hidden="false" customHeight="false" outlineLevel="0" collapsed="false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99"/>
      <c r="BB630" s="99"/>
      <c r="BC630" s="99"/>
      <c r="BD630" s="99"/>
      <c r="BE630" s="99"/>
      <c r="BF630" s="99"/>
      <c r="BG630" s="99"/>
      <c r="BH630" s="99"/>
      <c r="BI630" s="99"/>
      <c r="BJ630" s="99"/>
      <c r="BK630" s="99"/>
      <c r="BL630" s="99"/>
      <c r="BM630" s="100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</row>
    <row r="631" s="112" customFormat="true" ht="12.4" hidden="false" customHeight="false" outlineLevel="0" collapsed="false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99"/>
      <c r="BB631" s="99"/>
      <c r="BC631" s="99"/>
      <c r="BD631" s="99"/>
      <c r="BE631" s="99"/>
      <c r="BF631" s="99"/>
      <c r="BG631" s="99"/>
      <c r="BH631" s="99"/>
      <c r="BI631" s="99"/>
      <c r="BJ631" s="99"/>
      <c r="BK631" s="99"/>
      <c r="BL631" s="99"/>
      <c r="BM631" s="100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</row>
    <row r="632" s="112" customFormat="true" ht="12.4" hidden="false" customHeight="false" outlineLevel="0" collapsed="false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99"/>
      <c r="BB632" s="99"/>
      <c r="BC632" s="99"/>
      <c r="BD632" s="99"/>
      <c r="BE632" s="99"/>
      <c r="BF632" s="99"/>
      <c r="BG632" s="99"/>
      <c r="BH632" s="99"/>
      <c r="BI632" s="99"/>
      <c r="BJ632" s="99"/>
      <c r="BK632" s="99"/>
      <c r="BL632" s="99"/>
      <c r="BM632" s="100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</row>
    <row r="633" s="112" customFormat="true" ht="12.4" hidden="false" customHeight="false" outlineLevel="0" collapsed="false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99"/>
      <c r="BB633" s="99"/>
      <c r="BC633" s="99"/>
      <c r="BD633" s="99"/>
      <c r="BE633" s="99"/>
      <c r="BF633" s="99"/>
      <c r="BG633" s="99"/>
      <c r="BH633" s="99"/>
      <c r="BI633" s="99"/>
      <c r="BJ633" s="99"/>
      <c r="BK633" s="99"/>
      <c r="BL633" s="99"/>
      <c r="BM633" s="100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</row>
    <row r="634" s="112" customFormat="true" ht="12.4" hidden="false" customHeight="false" outlineLevel="0" collapsed="false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99"/>
      <c r="BB634" s="99"/>
      <c r="BC634" s="99"/>
      <c r="BD634" s="99"/>
      <c r="BE634" s="99"/>
      <c r="BF634" s="99"/>
      <c r="BG634" s="99"/>
      <c r="BH634" s="99"/>
      <c r="BI634" s="99"/>
      <c r="BJ634" s="99"/>
      <c r="BK634" s="99"/>
      <c r="BL634" s="99"/>
      <c r="BM634" s="100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</row>
    <row r="635" s="112" customFormat="true" ht="12.4" hidden="false" customHeight="false" outlineLevel="0" collapsed="false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99"/>
      <c r="BB635" s="99"/>
      <c r="BC635" s="99"/>
      <c r="BD635" s="99"/>
      <c r="BE635" s="99"/>
      <c r="BF635" s="99"/>
      <c r="BG635" s="99"/>
      <c r="BH635" s="99"/>
      <c r="BI635" s="99"/>
      <c r="BJ635" s="99"/>
      <c r="BK635" s="99"/>
      <c r="BL635" s="99"/>
      <c r="BM635" s="100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</row>
    <row r="636" s="112" customFormat="true" ht="12.4" hidden="false" customHeight="false" outlineLevel="0" collapsed="false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99"/>
      <c r="BB636" s="99"/>
      <c r="BC636" s="99"/>
      <c r="BD636" s="99"/>
      <c r="BE636" s="99"/>
      <c r="BF636" s="99"/>
      <c r="BG636" s="99"/>
      <c r="BH636" s="99"/>
      <c r="BI636" s="99"/>
      <c r="BJ636" s="99"/>
      <c r="BK636" s="99"/>
      <c r="BL636" s="99"/>
      <c r="BM636" s="100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</row>
    <row r="637" s="112" customFormat="true" ht="12.4" hidden="false" customHeight="false" outlineLevel="0" collapsed="false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99"/>
      <c r="BB637" s="99"/>
      <c r="BC637" s="99"/>
      <c r="BD637" s="99"/>
      <c r="BE637" s="99"/>
      <c r="BF637" s="99"/>
      <c r="BG637" s="99"/>
      <c r="BH637" s="99"/>
      <c r="BI637" s="99"/>
      <c r="BJ637" s="99"/>
      <c r="BK637" s="99"/>
      <c r="BL637" s="99"/>
      <c r="BM637" s="100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</row>
    <row r="638" s="112" customFormat="true" ht="12.4" hidden="false" customHeight="false" outlineLevel="0" collapsed="false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99"/>
      <c r="BB638" s="99"/>
      <c r="BC638" s="99"/>
      <c r="BD638" s="99"/>
      <c r="BE638" s="99"/>
      <c r="BF638" s="99"/>
      <c r="BG638" s="99"/>
      <c r="BH638" s="99"/>
      <c r="BI638" s="99"/>
      <c r="BJ638" s="99"/>
      <c r="BK638" s="99"/>
      <c r="BL638" s="99"/>
      <c r="BM638" s="100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</row>
    <row r="639" s="112" customFormat="true" ht="12.4" hidden="false" customHeight="false" outlineLevel="0" collapsed="false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100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</row>
    <row r="640" s="112" customFormat="true" ht="12.4" hidden="false" customHeight="false" outlineLevel="0" collapsed="false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100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</row>
    <row r="641" s="112" customFormat="true" ht="12.4" hidden="false" customHeight="false" outlineLevel="0" collapsed="false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100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</row>
    <row r="642" s="112" customFormat="true" ht="12.4" hidden="false" customHeight="false" outlineLevel="0" collapsed="false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100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</row>
    <row r="643" s="112" customFormat="true" ht="12.4" hidden="false" customHeight="false" outlineLevel="0" collapsed="false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100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</row>
    <row r="644" s="112" customFormat="true" ht="12.4" hidden="false" customHeight="false" outlineLevel="0" collapsed="false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100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</row>
    <row r="645" s="112" customFormat="true" ht="12.4" hidden="false" customHeight="false" outlineLevel="0" collapsed="false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100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</row>
    <row r="646" s="112" customFormat="true" ht="12.4" hidden="false" customHeight="false" outlineLevel="0" collapsed="false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100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</row>
    <row r="647" s="112" customFormat="true" ht="12.4" hidden="false" customHeight="false" outlineLevel="0" collapsed="false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100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</row>
    <row r="648" s="112" customFormat="true" ht="12.4" hidden="false" customHeight="false" outlineLevel="0" collapsed="false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100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</row>
    <row r="649" s="112" customFormat="true" ht="12.4" hidden="false" customHeight="false" outlineLevel="0" collapsed="false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100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</row>
    <row r="650" s="112" customFormat="true" ht="12.4" hidden="false" customHeight="false" outlineLevel="0" collapsed="false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100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</row>
    <row r="651" s="112" customFormat="true" ht="12.4" hidden="false" customHeight="false" outlineLevel="0" collapsed="false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100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</row>
    <row r="652" s="112" customFormat="true" ht="12.4" hidden="false" customHeight="false" outlineLevel="0" collapsed="false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100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</row>
    <row r="653" s="112" customFormat="true" ht="12.4" hidden="false" customHeight="false" outlineLevel="0" collapsed="false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100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</row>
    <row r="654" s="112" customFormat="true" ht="12.4" hidden="false" customHeight="false" outlineLevel="0" collapsed="false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100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</row>
    <row r="655" s="112" customFormat="true" ht="12.4" hidden="false" customHeight="false" outlineLevel="0" collapsed="false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100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</row>
    <row r="656" s="112" customFormat="true" ht="12.4" hidden="false" customHeight="false" outlineLevel="0" collapsed="false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100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</row>
    <row r="657" s="112" customFormat="true" ht="12.4" hidden="false" customHeight="false" outlineLevel="0" collapsed="false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100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</row>
    <row r="658" s="112" customFormat="true" ht="12.4" hidden="false" customHeight="false" outlineLevel="0" collapsed="false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100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</row>
    <row r="659" s="112" customFormat="true" ht="12.4" hidden="false" customHeight="false" outlineLevel="0" collapsed="false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100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</row>
    <row r="660" s="112" customFormat="true" ht="12.4" hidden="false" customHeight="false" outlineLevel="0" collapsed="false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100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</row>
    <row r="661" s="112" customFormat="true" ht="12.4" hidden="false" customHeight="false" outlineLevel="0" collapsed="false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100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</row>
    <row r="662" s="112" customFormat="true" ht="12.4" hidden="false" customHeight="false" outlineLevel="0" collapsed="false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100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</row>
    <row r="663" s="112" customFormat="true" ht="12.4" hidden="false" customHeight="false" outlineLevel="0" collapsed="false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100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</row>
    <row r="664" s="112" customFormat="true" ht="12.4" hidden="false" customHeight="false" outlineLevel="0" collapsed="false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100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</row>
    <row r="665" s="112" customFormat="true" ht="12.4" hidden="false" customHeight="false" outlineLevel="0" collapsed="false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100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</row>
    <row r="666" s="112" customFormat="true" ht="12.4" hidden="false" customHeight="false" outlineLevel="0" collapsed="false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100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</row>
    <row r="667" s="112" customFormat="true" ht="12.4" hidden="false" customHeight="false" outlineLevel="0" collapsed="false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100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</row>
    <row r="668" s="112" customFormat="true" ht="12.4" hidden="false" customHeight="false" outlineLevel="0" collapsed="false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100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</row>
    <row r="669" s="112" customFormat="true" ht="12.4" hidden="false" customHeight="false" outlineLevel="0" collapsed="false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100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</row>
    <row r="670" s="112" customFormat="true" ht="12.4" hidden="false" customHeight="false" outlineLevel="0" collapsed="false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100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</row>
    <row r="671" s="112" customFormat="true" ht="12.4" hidden="false" customHeight="false" outlineLevel="0" collapsed="false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100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</row>
    <row r="672" s="112" customFormat="true" ht="12.4" hidden="false" customHeight="false" outlineLevel="0" collapsed="false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100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</row>
    <row r="673" s="112" customFormat="true" ht="12.4" hidden="false" customHeight="false" outlineLevel="0" collapsed="false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100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</row>
    <row r="674" s="112" customFormat="true" ht="12.4" hidden="false" customHeight="false" outlineLevel="0" collapsed="false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100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</row>
    <row r="675" s="112" customFormat="true" ht="12.4" hidden="false" customHeight="false" outlineLevel="0" collapsed="false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100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</row>
    <row r="676" s="112" customFormat="true" ht="12.4" hidden="false" customHeight="false" outlineLevel="0" collapsed="false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100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</row>
    <row r="677" s="112" customFormat="true" ht="12.4" hidden="false" customHeight="false" outlineLevel="0" collapsed="false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100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</row>
    <row r="678" s="112" customFormat="true" ht="12.4" hidden="false" customHeight="false" outlineLevel="0" collapsed="false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100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</row>
    <row r="679" s="112" customFormat="true" ht="12.4" hidden="false" customHeight="false" outlineLevel="0" collapsed="false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100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</row>
    <row r="680" s="112" customFormat="true" ht="12.4" hidden="false" customHeight="false" outlineLevel="0" collapsed="false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100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</row>
    <row r="681" s="112" customFormat="true" ht="12.4" hidden="false" customHeight="false" outlineLevel="0" collapsed="false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100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</row>
    <row r="682" s="112" customFormat="true" ht="12.4" hidden="false" customHeight="false" outlineLevel="0" collapsed="false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100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</row>
    <row r="683" s="112" customFormat="true" ht="12.4" hidden="false" customHeight="false" outlineLevel="0" collapsed="false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100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</row>
    <row r="684" s="112" customFormat="true" ht="12.4" hidden="false" customHeight="false" outlineLevel="0" collapsed="false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100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</row>
    <row r="685" s="112" customFormat="true" ht="12.4" hidden="false" customHeight="false" outlineLevel="0" collapsed="false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100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</row>
    <row r="686" s="112" customFormat="true" ht="12.4" hidden="false" customHeight="false" outlineLevel="0" collapsed="false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100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</row>
    <row r="687" s="112" customFormat="true" ht="12.4" hidden="false" customHeight="false" outlineLevel="0" collapsed="false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100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</row>
    <row r="688" s="112" customFormat="true" ht="12.4" hidden="false" customHeight="false" outlineLevel="0" collapsed="false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100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</row>
    <row r="689" s="112" customFormat="true" ht="12.4" hidden="false" customHeight="false" outlineLevel="0" collapsed="false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100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</row>
    <row r="690" s="112" customFormat="true" ht="12.4" hidden="false" customHeight="false" outlineLevel="0" collapsed="false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100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</row>
    <row r="691" s="112" customFormat="true" ht="12.4" hidden="false" customHeight="false" outlineLevel="0" collapsed="false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100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</row>
    <row r="692" s="112" customFormat="true" ht="12.4" hidden="false" customHeight="false" outlineLevel="0" collapsed="false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100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</row>
    <row r="693" s="112" customFormat="true" ht="12.4" hidden="false" customHeight="false" outlineLevel="0" collapsed="false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100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</row>
    <row r="694" s="112" customFormat="true" ht="12.4" hidden="false" customHeight="false" outlineLevel="0" collapsed="false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100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</row>
    <row r="695" s="112" customFormat="true" ht="12.4" hidden="false" customHeight="false" outlineLevel="0" collapsed="false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100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</row>
    <row r="696" s="112" customFormat="true" ht="12.4" hidden="false" customHeight="false" outlineLevel="0" collapsed="false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100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</row>
    <row r="697" s="112" customFormat="true" ht="12.4" hidden="false" customHeight="false" outlineLevel="0" collapsed="false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100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</row>
    <row r="698" s="112" customFormat="true" ht="12.4" hidden="false" customHeight="false" outlineLevel="0" collapsed="false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100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</row>
    <row r="699" s="112" customFormat="true" ht="12.4" hidden="false" customHeight="false" outlineLevel="0" collapsed="false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100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</row>
    <row r="700" s="112" customFormat="true" ht="12.4" hidden="false" customHeight="false" outlineLevel="0" collapsed="false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100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</row>
    <row r="701" s="112" customFormat="true" ht="12.4" hidden="false" customHeight="false" outlineLevel="0" collapsed="false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100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</row>
    <row r="702" s="112" customFormat="true" ht="12.4" hidden="false" customHeight="false" outlineLevel="0" collapsed="false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100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</row>
    <row r="703" s="112" customFormat="true" ht="12.4" hidden="false" customHeight="false" outlineLevel="0" collapsed="false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100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</row>
    <row r="704" s="112" customFormat="true" ht="12.4" hidden="false" customHeight="false" outlineLevel="0" collapsed="false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100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</row>
    <row r="705" s="112" customFormat="true" ht="12.4" hidden="false" customHeight="false" outlineLevel="0" collapsed="false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100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</row>
    <row r="706" s="112" customFormat="true" ht="12.4" hidden="false" customHeight="false" outlineLevel="0" collapsed="false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100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</row>
    <row r="707" s="112" customFormat="true" ht="12.4" hidden="false" customHeight="false" outlineLevel="0" collapsed="false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100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</row>
    <row r="708" s="112" customFormat="true" ht="12.4" hidden="false" customHeight="false" outlineLevel="0" collapsed="false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100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</row>
    <row r="709" s="112" customFormat="true" ht="12.4" hidden="false" customHeight="false" outlineLevel="0" collapsed="false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100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</row>
    <row r="710" s="112" customFormat="true" ht="12.4" hidden="false" customHeight="false" outlineLevel="0" collapsed="false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100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</row>
    <row r="711" s="112" customFormat="true" ht="12.4" hidden="false" customHeight="false" outlineLevel="0" collapsed="false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100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</row>
    <row r="712" s="112" customFormat="true" ht="12.4" hidden="false" customHeight="false" outlineLevel="0" collapsed="false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100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</row>
    <row r="713" s="112" customFormat="true" ht="12.4" hidden="false" customHeight="false" outlineLevel="0" collapsed="false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100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</row>
    <row r="714" s="112" customFormat="true" ht="12.4" hidden="false" customHeight="false" outlineLevel="0" collapsed="false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100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</row>
    <row r="715" s="112" customFormat="true" ht="12.4" hidden="false" customHeight="false" outlineLevel="0" collapsed="false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100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</row>
    <row r="716" s="112" customFormat="true" ht="12.4" hidden="false" customHeight="false" outlineLevel="0" collapsed="false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100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</row>
    <row r="717" s="112" customFormat="true" ht="12.4" hidden="false" customHeight="false" outlineLevel="0" collapsed="false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100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</row>
    <row r="718" s="112" customFormat="true" ht="12.4" hidden="false" customHeight="false" outlineLevel="0" collapsed="false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100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</row>
    <row r="719" s="112" customFormat="true" ht="12.4" hidden="false" customHeight="false" outlineLevel="0" collapsed="false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100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</row>
    <row r="720" s="112" customFormat="true" ht="12.4" hidden="false" customHeight="false" outlineLevel="0" collapsed="false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100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</row>
    <row r="721" s="112" customFormat="true" ht="12.4" hidden="false" customHeight="false" outlineLevel="0" collapsed="false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100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</row>
    <row r="722" s="112" customFormat="true" ht="12.4" hidden="false" customHeight="false" outlineLevel="0" collapsed="false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100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</row>
    <row r="723" s="112" customFormat="true" ht="12.4" hidden="false" customHeight="false" outlineLevel="0" collapsed="false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100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</row>
    <row r="724" s="112" customFormat="true" ht="12.4" hidden="false" customHeight="false" outlineLevel="0" collapsed="false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100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</row>
    <row r="725" s="112" customFormat="true" ht="12.4" hidden="false" customHeight="false" outlineLevel="0" collapsed="false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99"/>
      <c r="BB725" s="99"/>
      <c r="BC725" s="99"/>
      <c r="BD725" s="99"/>
      <c r="BE725" s="99"/>
      <c r="BF725" s="99"/>
      <c r="BG725" s="99"/>
      <c r="BH725" s="99"/>
      <c r="BI725" s="99"/>
      <c r="BJ725" s="99"/>
      <c r="BK725" s="99"/>
      <c r="BL725" s="99"/>
      <c r="BM725" s="100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</row>
    <row r="726" s="112" customFormat="true" ht="12.4" hidden="false" customHeight="false" outlineLevel="0" collapsed="false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99"/>
      <c r="BB726" s="99"/>
      <c r="BC726" s="99"/>
      <c r="BD726" s="99"/>
      <c r="BE726" s="99"/>
      <c r="BF726" s="99"/>
      <c r="BG726" s="99"/>
      <c r="BH726" s="99"/>
      <c r="BI726" s="99"/>
      <c r="BJ726" s="99"/>
      <c r="BK726" s="99"/>
      <c r="BL726" s="99"/>
      <c r="BM726" s="100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</row>
    <row r="727" s="112" customFormat="true" ht="12.4" hidden="false" customHeight="false" outlineLevel="0" collapsed="false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99"/>
      <c r="BB727" s="99"/>
      <c r="BC727" s="99"/>
      <c r="BD727" s="99"/>
      <c r="BE727" s="99"/>
      <c r="BF727" s="99"/>
      <c r="BG727" s="99"/>
      <c r="BH727" s="99"/>
      <c r="BI727" s="99"/>
      <c r="BJ727" s="99"/>
      <c r="BK727" s="99"/>
      <c r="BL727" s="99"/>
      <c r="BM727" s="100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</row>
    <row r="728" s="112" customFormat="true" ht="12.4" hidden="false" customHeight="false" outlineLevel="0" collapsed="false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99"/>
      <c r="BB728" s="99"/>
      <c r="BC728" s="99"/>
      <c r="BD728" s="99"/>
      <c r="BE728" s="99"/>
      <c r="BF728" s="99"/>
      <c r="BG728" s="99"/>
      <c r="BH728" s="99"/>
      <c r="BI728" s="99"/>
      <c r="BJ728" s="99"/>
      <c r="BK728" s="99"/>
      <c r="BL728" s="99"/>
      <c r="BM728" s="100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</row>
    <row r="729" s="112" customFormat="true" ht="12.4" hidden="false" customHeight="false" outlineLevel="0" collapsed="false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99"/>
      <c r="BB729" s="99"/>
      <c r="BC729" s="99"/>
      <c r="BD729" s="99"/>
      <c r="BE729" s="99"/>
      <c r="BF729" s="99"/>
      <c r="BG729" s="99"/>
      <c r="BH729" s="99"/>
      <c r="BI729" s="99"/>
      <c r="BJ729" s="99"/>
      <c r="BK729" s="99"/>
      <c r="BL729" s="99"/>
      <c r="BM729" s="100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</row>
    <row r="730" s="112" customFormat="true" ht="12.4" hidden="false" customHeight="false" outlineLevel="0" collapsed="false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99"/>
      <c r="BB730" s="99"/>
      <c r="BC730" s="99"/>
      <c r="BD730" s="99"/>
      <c r="BE730" s="99"/>
      <c r="BF730" s="99"/>
      <c r="BG730" s="99"/>
      <c r="BH730" s="99"/>
      <c r="BI730" s="99"/>
      <c r="BJ730" s="99"/>
      <c r="BK730" s="99"/>
      <c r="BL730" s="99"/>
      <c r="BM730" s="100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</row>
    <row r="731" s="112" customFormat="true" ht="12.4" hidden="false" customHeight="false" outlineLevel="0" collapsed="false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99"/>
      <c r="BB731" s="99"/>
      <c r="BC731" s="99"/>
      <c r="BD731" s="99"/>
      <c r="BE731" s="99"/>
      <c r="BF731" s="99"/>
      <c r="BG731" s="99"/>
      <c r="BH731" s="99"/>
      <c r="BI731" s="99"/>
      <c r="BJ731" s="99"/>
      <c r="BK731" s="99"/>
      <c r="BL731" s="99"/>
      <c r="BM731" s="100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</row>
    <row r="732" s="112" customFormat="true" ht="12.4" hidden="false" customHeight="false" outlineLevel="0" collapsed="false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99"/>
      <c r="BB732" s="99"/>
      <c r="BC732" s="99"/>
      <c r="BD732" s="99"/>
      <c r="BE732" s="99"/>
      <c r="BF732" s="99"/>
      <c r="BG732" s="99"/>
      <c r="BH732" s="99"/>
      <c r="BI732" s="99"/>
      <c r="BJ732" s="99"/>
      <c r="BK732" s="99"/>
      <c r="BL732" s="99"/>
      <c r="BM732" s="100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</row>
    <row r="733" s="112" customFormat="true" ht="12.4" hidden="false" customHeight="false" outlineLevel="0" collapsed="false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99"/>
      <c r="BB733" s="99"/>
      <c r="BC733" s="99"/>
      <c r="BD733" s="99"/>
      <c r="BE733" s="99"/>
      <c r="BF733" s="99"/>
      <c r="BG733" s="99"/>
      <c r="BH733" s="99"/>
      <c r="BI733" s="99"/>
      <c r="BJ733" s="99"/>
      <c r="BK733" s="99"/>
      <c r="BL733" s="99"/>
      <c r="BM733" s="100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</row>
    <row r="734" s="112" customFormat="true" ht="12.4" hidden="false" customHeight="false" outlineLevel="0" collapsed="false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99"/>
      <c r="BB734" s="99"/>
      <c r="BC734" s="99"/>
      <c r="BD734" s="99"/>
      <c r="BE734" s="99"/>
      <c r="BF734" s="99"/>
      <c r="BG734" s="99"/>
      <c r="BH734" s="99"/>
      <c r="BI734" s="99"/>
      <c r="BJ734" s="99"/>
      <c r="BK734" s="99"/>
      <c r="BL734" s="99"/>
      <c r="BM734" s="100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</row>
    <row r="735" s="112" customFormat="true" ht="12.4" hidden="false" customHeight="false" outlineLevel="0" collapsed="false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99"/>
      <c r="BB735" s="99"/>
      <c r="BC735" s="99"/>
      <c r="BD735" s="99"/>
      <c r="BE735" s="99"/>
      <c r="BF735" s="99"/>
      <c r="BG735" s="99"/>
      <c r="BH735" s="99"/>
      <c r="BI735" s="99"/>
      <c r="BJ735" s="99"/>
      <c r="BK735" s="99"/>
      <c r="BL735" s="99"/>
      <c r="BM735" s="100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</row>
    <row r="736" s="112" customFormat="true" ht="12.4" hidden="false" customHeight="false" outlineLevel="0" collapsed="false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99"/>
      <c r="BB736" s="99"/>
      <c r="BC736" s="99"/>
      <c r="BD736" s="99"/>
      <c r="BE736" s="99"/>
      <c r="BF736" s="99"/>
      <c r="BG736" s="99"/>
      <c r="BH736" s="99"/>
      <c r="BI736" s="99"/>
      <c r="BJ736" s="99"/>
      <c r="BK736" s="99"/>
      <c r="BL736" s="99"/>
      <c r="BM736" s="100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</row>
    <row r="737" s="112" customFormat="true" ht="12.4" hidden="false" customHeight="false" outlineLevel="0" collapsed="false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99"/>
      <c r="BB737" s="99"/>
      <c r="BC737" s="99"/>
      <c r="BD737" s="99"/>
      <c r="BE737" s="99"/>
      <c r="BF737" s="99"/>
      <c r="BG737" s="99"/>
      <c r="BH737" s="99"/>
      <c r="BI737" s="99"/>
      <c r="BJ737" s="99"/>
      <c r="BK737" s="99"/>
      <c r="BL737" s="99"/>
      <c r="BM737" s="100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</row>
    <row r="738" s="112" customFormat="true" ht="12.4" hidden="false" customHeight="false" outlineLevel="0" collapsed="false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99"/>
      <c r="BB738" s="99"/>
      <c r="BC738" s="99"/>
      <c r="BD738" s="99"/>
      <c r="BE738" s="99"/>
      <c r="BF738" s="99"/>
      <c r="BG738" s="99"/>
      <c r="BH738" s="99"/>
      <c r="BI738" s="99"/>
      <c r="BJ738" s="99"/>
      <c r="BK738" s="99"/>
      <c r="BL738" s="99"/>
      <c r="BM738" s="100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</row>
    <row r="739" s="112" customFormat="true" ht="12.4" hidden="false" customHeight="false" outlineLevel="0" collapsed="false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99"/>
      <c r="BB739" s="99"/>
      <c r="BC739" s="99"/>
      <c r="BD739" s="99"/>
      <c r="BE739" s="99"/>
      <c r="BF739" s="99"/>
      <c r="BG739" s="99"/>
      <c r="BH739" s="99"/>
      <c r="BI739" s="99"/>
      <c r="BJ739" s="99"/>
      <c r="BK739" s="99"/>
      <c r="BL739" s="99"/>
      <c r="BM739" s="100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</row>
    <row r="740" s="112" customFormat="true" ht="12.4" hidden="false" customHeight="false" outlineLevel="0" collapsed="false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99"/>
      <c r="BB740" s="99"/>
      <c r="BC740" s="99"/>
      <c r="BD740" s="99"/>
      <c r="BE740" s="99"/>
      <c r="BF740" s="99"/>
      <c r="BG740" s="99"/>
      <c r="BH740" s="99"/>
      <c r="BI740" s="99"/>
      <c r="BJ740" s="99"/>
      <c r="BK740" s="99"/>
      <c r="BL740" s="99"/>
      <c r="BM740" s="100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</row>
    <row r="741" s="112" customFormat="true" ht="12.4" hidden="false" customHeight="false" outlineLevel="0" collapsed="false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99"/>
      <c r="BB741" s="99"/>
      <c r="BC741" s="99"/>
      <c r="BD741" s="99"/>
      <c r="BE741" s="99"/>
      <c r="BF741" s="99"/>
      <c r="BG741" s="99"/>
      <c r="BH741" s="99"/>
      <c r="BI741" s="99"/>
      <c r="BJ741" s="99"/>
      <c r="BK741" s="99"/>
      <c r="BL741" s="99"/>
      <c r="BM741" s="100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</row>
    <row r="742" s="112" customFormat="true" ht="12.4" hidden="false" customHeight="false" outlineLevel="0" collapsed="false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99"/>
      <c r="BB742" s="99"/>
      <c r="BC742" s="99"/>
      <c r="BD742" s="99"/>
      <c r="BE742" s="99"/>
      <c r="BF742" s="99"/>
      <c r="BG742" s="99"/>
      <c r="BH742" s="99"/>
      <c r="BI742" s="99"/>
      <c r="BJ742" s="99"/>
      <c r="BK742" s="99"/>
      <c r="BL742" s="99"/>
      <c r="BM742" s="100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</row>
    <row r="743" s="112" customFormat="true" ht="12.4" hidden="false" customHeight="false" outlineLevel="0" collapsed="false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99"/>
      <c r="BB743" s="99"/>
      <c r="BC743" s="99"/>
      <c r="BD743" s="99"/>
      <c r="BE743" s="99"/>
      <c r="BF743" s="99"/>
      <c r="BG743" s="99"/>
      <c r="BH743" s="99"/>
      <c r="BI743" s="99"/>
      <c r="BJ743" s="99"/>
      <c r="BK743" s="99"/>
      <c r="BL743" s="99"/>
      <c r="BM743" s="100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</row>
    <row r="744" s="112" customFormat="true" ht="12.4" hidden="false" customHeight="false" outlineLevel="0" collapsed="false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99"/>
      <c r="BB744" s="99"/>
      <c r="BC744" s="99"/>
      <c r="BD744" s="99"/>
      <c r="BE744" s="99"/>
      <c r="BF744" s="99"/>
      <c r="BG744" s="99"/>
      <c r="BH744" s="99"/>
      <c r="BI744" s="99"/>
      <c r="BJ744" s="99"/>
      <c r="BK744" s="99"/>
      <c r="BL744" s="99"/>
      <c r="BM744" s="100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</row>
    <row r="745" s="112" customFormat="true" ht="12.4" hidden="false" customHeight="false" outlineLevel="0" collapsed="false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99"/>
      <c r="BB745" s="99"/>
      <c r="BC745" s="99"/>
      <c r="BD745" s="99"/>
      <c r="BE745" s="99"/>
      <c r="BF745" s="99"/>
      <c r="BG745" s="99"/>
      <c r="BH745" s="99"/>
      <c r="BI745" s="99"/>
      <c r="BJ745" s="99"/>
      <c r="BK745" s="99"/>
      <c r="BL745" s="99"/>
      <c r="BM745" s="100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</row>
    <row r="746" s="112" customFormat="true" ht="12.4" hidden="false" customHeight="false" outlineLevel="0" collapsed="false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99"/>
      <c r="BB746" s="99"/>
      <c r="BC746" s="99"/>
      <c r="BD746" s="99"/>
      <c r="BE746" s="99"/>
      <c r="BF746" s="99"/>
      <c r="BG746" s="99"/>
      <c r="BH746" s="99"/>
      <c r="BI746" s="99"/>
      <c r="BJ746" s="99"/>
      <c r="BK746" s="99"/>
      <c r="BL746" s="99"/>
      <c r="BM746" s="100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</row>
    <row r="747" s="112" customFormat="true" ht="12.4" hidden="false" customHeight="false" outlineLevel="0" collapsed="false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99"/>
      <c r="BB747" s="99"/>
      <c r="BC747" s="99"/>
      <c r="BD747" s="99"/>
      <c r="BE747" s="99"/>
      <c r="BF747" s="99"/>
      <c r="BG747" s="99"/>
      <c r="BH747" s="99"/>
      <c r="BI747" s="99"/>
      <c r="BJ747" s="99"/>
      <c r="BK747" s="99"/>
      <c r="BL747" s="99"/>
      <c r="BM747" s="100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</row>
    <row r="748" s="112" customFormat="true" ht="12.4" hidden="false" customHeight="false" outlineLevel="0" collapsed="false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99"/>
      <c r="BB748" s="99"/>
      <c r="BC748" s="99"/>
      <c r="BD748" s="99"/>
      <c r="BE748" s="99"/>
      <c r="BF748" s="99"/>
      <c r="BG748" s="99"/>
      <c r="BH748" s="99"/>
      <c r="BI748" s="99"/>
      <c r="BJ748" s="99"/>
      <c r="BK748" s="99"/>
      <c r="BL748" s="99"/>
      <c r="BM748" s="100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</row>
    <row r="749" s="112" customFormat="true" ht="12.4" hidden="false" customHeight="false" outlineLevel="0" collapsed="false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99"/>
      <c r="BB749" s="99"/>
      <c r="BC749" s="99"/>
      <c r="BD749" s="99"/>
      <c r="BE749" s="99"/>
      <c r="BF749" s="99"/>
      <c r="BG749" s="99"/>
      <c r="BH749" s="99"/>
      <c r="BI749" s="99"/>
      <c r="BJ749" s="99"/>
      <c r="BK749" s="99"/>
      <c r="BL749" s="99"/>
      <c r="BM749" s="100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</row>
    <row r="750" s="112" customFormat="true" ht="12.4" hidden="false" customHeight="false" outlineLevel="0" collapsed="false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99"/>
      <c r="BB750" s="99"/>
      <c r="BC750" s="99"/>
      <c r="BD750" s="99"/>
      <c r="BE750" s="99"/>
      <c r="BF750" s="99"/>
      <c r="BG750" s="99"/>
      <c r="BH750" s="99"/>
      <c r="BI750" s="99"/>
      <c r="BJ750" s="99"/>
      <c r="BK750" s="99"/>
      <c r="BL750" s="99"/>
      <c r="BM750" s="100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</row>
    <row r="751" s="112" customFormat="true" ht="12.4" hidden="false" customHeight="false" outlineLevel="0" collapsed="false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99"/>
      <c r="BB751" s="99"/>
      <c r="BC751" s="99"/>
      <c r="BD751" s="99"/>
      <c r="BE751" s="99"/>
      <c r="BF751" s="99"/>
      <c r="BG751" s="99"/>
      <c r="BH751" s="99"/>
      <c r="BI751" s="99"/>
      <c r="BJ751" s="99"/>
      <c r="BK751" s="99"/>
      <c r="BL751" s="99"/>
      <c r="BM751" s="100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</row>
    <row r="752" s="112" customFormat="true" ht="12.4" hidden="false" customHeight="false" outlineLevel="0" collapsed="false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99"/>
      <c r="BB752" s="99"/>
      <c r="BC752" s="99"/>
      <c r="BD752" s="99"/>
      <c r="BE752" s="99"/>
      <c r="BF752" s="99"/>
      <c r="BG752" s="99"/>
      <c r="BH752" s="99"/>
      <c r="BI752" s="99"/>
      <c r="BJ752" s="99"/>
      <c r="BK752" s="99"/>
      <c r="BL752" s="99"/>
      <c r="BM752" s="100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</row>
    <row r="753" s="112" customFormat="true" ht="12.4" hidden="false" customHeight="false" outlineLevel="0" collapsed="false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99"/>
      <c r="BB753" s="99"/>
      <c r="BC753" s="99"/>
      <c r="BD753" s="99"/>
      <c r="BE753" s="99"/>
      <c r="BF753" s="99"/>
      <c r="BG753" s="99"/>
      <c r="BH753" s="99"/>
      <c r="BI753" s="99"/>
      <c r="BJ753" s="99"/>
      <c r="BK753" s="99"/>
      <c r="BL753" s="99"/>
      <c r="BM753" s="100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</row>
    <row r="754" s="112" customFormat="true" ht="12.4" hidden="false" customHeight="false" outlineLevel="0" collapsed="false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99"/>
      <c r="BB754" s="99"/>
      <c r="BC754" s="99"/>
      <c r="BD754" s="99"/>
      <c r="BE754" s="99"/>
      <c r="BF754" s="99"/>
      <c r="BG754" s="99"/>
      <c r="BH754" s="99"/>
      <c r="BI754" s="99"/>
      <c r="BJ754" s="99"/>
      <c r="BK754" s="99"/>
      <c r="BL754" s="99"/>
      <c r="BM754" s="100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</row>
    <row r="755" s="112" customFormat="true" ht="12.4" hidden="false" customHeight="false" outlineLevel="0" collapsed="false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99"/>
      <c r="BB755" s="99"/>
      <c r="BC755" s="99"/>
      <c r="BD755" s="99"/>
      <c r="BE755" s="99"/>
      <c r="BF755" s="99"/>
      <c r="BG755" s="99"/>
      <c r="BH755" s="99"/>
      <c r="BI755" s="99"/>
      <c r="BJ755" s="99"/>
      <c r="BK755" s="99"/>
      <c r="BL755" s="99"/>
      <c r="BM755" s="100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</row>
    <row r="756" s="112" customFormat="true" ht="12.4" hidden="false" customHeight="false" outlineLevel="0" collapsed="false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99"/>
      <c r="BB756" s="99"/>
      <c r="BC756" s="99"/>
      <c r="BD756" s="99"/>
      <c r="BE756" s="99"/>
      <c r="BF756" s="99"/>
      <c r="BG756" s="99"/>
      <c r="BH756" s="99"/>
      <c r="BI756" s="99"/>
      <c r="BJ756" s="99"/>
      <c r="BK756" s="99"/>
      <c r="BL756" s="99"/>
      <c r="BM756" s="100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</row>
    <row r="757" s="112" customFormat="true" ht="12.4" hidden="false" customHeight="false" outlineLevel="0" collapsed="false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99"/>
      <c r="BB757" s="99"/>
      <c r="BC757" s="99"/>
      <c r="BD757" s="99"/>
      <c r="BE757" s="99"/>
      <c r="BF757" s="99"/>
      <c r="BG757" s="99"/>
      <c r="BH757" s="99"/>
      <c r="BI757" s="99"/>
      <c r="BJ757" s="99"/>
      <c r="BK757" s="99"/>
      <c r="BL757" s="99"/>
      <c r="BM757" s="100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</row>
    <row r="758" s="112" customFormat="true" ht="12.4" hidden="false" customHeight="false" outlineLevel="0" collapsed="false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99"/>
      <c r="BB758" s="99"/>
      <c r="BC758" s="99"/>
      <c r="BD758" s="99"/>
      <c r="BE758" s="99"/>
      <c r="BF758" s="99"/>
      <c r="BG758" s="99"/>
      <c r="BH758" s="99"/>
      <c r="BI758" s="99"/>
      <c r="BJ758" s="99"/>
      <c r="BK758" s="99"/>
      <c r="BL758" s="99"/>
      <c r="BM758" s="100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</row>
    <row r="759" s="112" customFormat="true" ht="12.4" hidden="false" customHeight="false" outlineLevel="0" collapsed="false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99"/>
      <c r="BB759" s="99"/>
      <c r="BC759" s="99"/>
      <c r="BD759" s="99"/>
      <c r="BE759" s="99"/>
      <c r="BF759" s="99"/>
      <c r="BG759" s="99"/>
      <c r="BH759" s="99"/>
      <c r="BI759" s="99"/>
      <c r="BJ759" s="99"/>
      <c r="BK759" s="99"/>
      <c r="BL759" s="99"/>
      <c r="BM759" s="100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</row>
    <row r="760" s="112" customFormat="true" ht="12.4" hidden="false" customHeight="false" outlineLevel="0" collapsed="false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99"/>
      <c r="BB760" s="99"/>
      <c r="BC760" s="99"/>
      <c r="BD760" s="99"/>
      <c r="BE760" s="99"/>
      <c r="BF760" s="99"/>
      <c r="BG760" s="99"/>
      <c r="BH760" s="99"/>
      <c r="BI760" s="99"/>
      <c r="BJ760" s="99"/>
      <c r="BK760" s="99"/>
      <c r="BL760" s="99"/>
      <c r="BM760" s="100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</row>
    <row r="761" s="112" customFormat="true" ht="12.4" hidden="false" customHeight="false" outlineLevel="0" collapsed="false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99"/>
      <c r="BB761" s="99"/>
      <c r="BC761" s="99"/>
      <c r="BD761" s="99"/>
      <c r="BE761" s="99"/>
      <c r="BF761" s="99"/>
      <c r="BG761" s="99"/>
      <c r="BH761" s="99"/>
      <c r="BI761" s="99"/>
      <c r="BJ761" s="99"/>
      <c r="BK761" s="99"/>
      <c r="BL761" s="99"/>
      <c r="BM761" s="100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</row>
    <row r="762" s="112" customFormat="true" ht="12.4" hidden="false" customHeight="false" outlineLevel="0" collapsed="false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99"/>
      <c r="BB762" s="99"/>
      <c r="BC762" s="99"/>
      <c r="BD762" s="99"/>
      <c r="BE762" s="99"/>
      <c r="BF762" s="99"/>
      <c r="BG762" s="99"/>
      <c r="BH762" s="99"/>
      <c r="BI762" s="99"/>
      <c r="BJ762" s="99"/>
      <c r="BK762" s="99"/>
      <c r="BL762" s="99"/>
      <c r="BM762" s="100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</row>
    <row r="763" s="112" customFormat="true" ht="12.4" hidden="false" customHeight="false" outlineLevel="0" collapsed="false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99"/>
      <c r="BB763" s="99"/>
      <c r="BC763" s="99"/>
      <c r="BD763" s="99"/>
      <c r="BE763" s="99"/>
      <c r="BF763" s="99"/>
      <c r="BG763" s="99"/>
      <c r="BH763" s="99"/>
      <c r="BI763" s="99"/>
      <c r="BJ763" s="99"/>
      <c r="BK763" s="99"/>
      <c r="BL763" s="99"/>
      <c r="BM763" s="100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</row>
    <row r="764" s="112" customFormat="true" ht="12.4" hidden="false" customHeight="false" outlineLevel="0" collapsed="false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99"/>
      <c r="BB764" s="99"/>
      <c r="BC764" s="99"/>
      <c r="BD764" s="99"/>
      <c r="BE764" s="99"/>
      <c r="BF764" s="99"/>
      <c r="BG764" s="99"/>
      <c r="BH764" s="99"/>
      <c r="BI764" s="99"/>
      <c r="BJ764" s="99"/>
      <c r="BK764" s="99"/>
      <c r="BL764" s="99"/>
      <c r="BM764" s="100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</row>
    <row r="765" s="112" customFormat="true" ht="12.4" hidden="false" customHeight="false" outlineLevel="0" collapsed="false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99"/>
      <c r="BB765" s="99"/>
      <c r="BC765" s="99"/>
      <c r="BD765" s="99"/>
      <c r="BE765" s="99"/>
      <c r="BF765" s="99"/>
      <c r="BG765" s="99"/>
      <c r="BH765" s="99"/>
      <c r="BI765" s="99"/>
      <c r="BJ765" s="99"/>
      <c r="BK765" s="99"/>
      <c r="BL765" s="99"/>
      <c r="BM765" s="100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</row>
    <row r="766" s="112" customFormat="true" ht="12.4" hidden="false" customHeight="false" outlineLevel="0" collapsed="false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99"/>
      <c r="BB766" s="99"/>
      <c r="BC766" s="99"/>
      <c r="BD766" s="99"/>
      <c r="BE766" s="99"/>
      <c r="BF766" s="99"/>
      <c r="BG766" s="99"/>
      <c r="BH766" s="99"/>
      <c r="BI766" s="99"/>
      <c r="BJ766" s="99"/>
      <c r="BK766" s="99"/>
      <c r="BL766" s="99"/>
      <c r="BM766" s="100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</row>
    <row r="767" s="112" customFormat="true" ht="12.4" hidden="false" customHeight="false" outlineLevel="0" collapsed="false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99"/>
      <c r="BB767" s="99"/>
      <c r="BC767" s="99"/>
      <c r="BD767" s="99"/>
      <c r="BE767" s="99"/>
      <c r="BF767" s="99"/>
      <c r="BG767" s="99"/>
      <c r="BH767" s="99"/>
      <c r="BI767" s="99"/>
      <c r="BJ767" s="99"/>
      <c r="BK767" s="99"/>
      <c r="BL767" s="99"/>
      <c r="BM767" s="100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</row>
    <row r="768" s="112" customFormat="true" ht="12.4" hidden="false" customHeight="false" outlineLevel="0" collapsed="false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99"/>
      <c r="BB768" s="99"/>
      <c r="BC768" s="99"/>
      <c r="BD768" s="99"/>
      <c r="BE768" s="99"/>
      <c r="BF768" s="99"/>
      <c r="BG768" s="99"/>
      <c r="BH768" s="99"/>
      <c r="BI768" s="99"/>
      <c r="BJ768" s="99"/>
      <c r="BK768" s="99"/>
      <c r="BL768" s="99"/>
      <c r="BM768" s="100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</row>
    <row r="769" s="112" customFormat="true" ht="12.4" hidden="false" customHeight="false" outlineLevel="0" collapsed="false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99"/>
      <c r="BB769" s="99"/>
      <c r="BC769" s="99"/>
      <c r="BD769" s="99"/>
      <c r="BE769" s="99"/>
      <c r="BF769" s="99"/>
      <c r="BG769" s="99"/>
      <c r="BH769" s="99"/>
      <c r="BI769" s="99"/>
      <c r="BJ769" s="99"/>
      <c r="BK769" s="99"/>
      <c r="BL769" s="99"/>
      <c r="BM769" s="100"/>
      <c r="BN769" s="99"/>
      <c r="BO769" s="99"/>
      <c r="BP769" s="99"/>
      <c r="BQ769" s="99"/>
      <c r="BR769" s="99"/>
      <c r="BS769" s="99"/>
      <c r="BT769" s="99"/>
      <c r="BU769" s="99"/>
      <c r="BV769" s="99"/>
      <c r="BW769" s="99"/>
      <c r="BX769" s="99"/>
      <c r="BY769" s="99"/>
    </row>
    <row r="770" s="112" customFormat="true" ht="12.4" hidden="false" customHeight="false" outlineLevel="0" collapsed="false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99"/>
      <c r="BB770" s="99"/>
      <c r="BC770" s="99"/>
      <c r="BD770" s="99"/>
      <c r="BE770" s="99"/>
      <c r="BF770" s="99"/>
      <c r="BG770" s="99"/>
      <c r="BH770" s="99"/>
      <c r="BI770" s="99"/>
      <c r="BJ770" s="99"/>
      <c r="BK770" s="99"/>
      <c r="BL770" s="99"/>
      <c r="BM770" s="100"/>
      <c r="BN770" s="99"/>
      <c r="BO770" s="99"/>
      <c r="BP770" s="99"/>
      <c r="BQ770" s="99"/>
      <c r="BR770" s="99"/>
      <c r="BS770" s="99"/>
      <c r="BT770" s="99"/>
      <c r="BU770" s="99"/>
      <c r="BV770" s="99"/>
      <c r="BW770" s="99"/>
      <c r="BX770" s="99"/>
      <c r="BY770" s="99"/>
    </row>
    <row r="771" s="112" customFormat="true" ht="12.4" hidden="false" customHeight="false" outlineLevel="0" collapsed="false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99"/>
      <c r="BB771" s="99"/>
      <c r="BC771" s="99"/>
      <c r="BD771" s="99"/>
      <c r="BE771" s="99"/>
      <c r="BF771" s="99"/>
      <c r="BG771" s="99"/>
      <c r="BH771" s="99"/>
      <c r="BI771" s="99"/>
      <c r="BJ771" s="99"/>
      <c r="BK771" s="99"/>
      <c r="BL771" s="99"/>
      <c r="BM771" s="100"/>
      <c r="BN771" s="99"/>
      <c r="BO771" s="99"/>
      <c r="BP771" s="99"/>
      <c r="BQ771" s="99"/>
      <c r="BR771" s="99"/>
      <c r="BS771" s="99"/>
      <c r="BT771" s="99"/>
      <c r="BU771" s="99"/>
      <c r="BV771" s="99"/>
      <c r="BW771" s="99"/>
      <c r="BX771" s="99"/>
      <c r="BY771" s="99"/>
    </row>
    <row r="772" s="112" customFormat="true" ht="12.4" hidden="false" customHeight="false" outlineLevel="0" collapsed="false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99"/>
      <c r="BB772" s="99"/>
      <c r="BC772" s="99"/>
      <c r="BD772" s="99"/>
      <c r="BE772" s="99"/>
      <c r="BF772" s="99"/>
      <c r="BG772" s="99"/>
      <c r="BH772" s="99"/>
      <c r="BI772" s="99"/>
      <c r="BJ772" s="99"/>
      <c r="BK772" s="99"/>
      <c r="BL772" s="99"/>
      <c r="BM772" s="100"/>
      <c r="BN772" s="99"/>
      <c r="BO772" s="99"/>
      <c r="BP772" s="99"/>
      <c r="BQ772" s="99"/>
      <c r="BR772" s="99"/>
      <c r="BS772" s="99"/>
      <c r="BT772" s="99"/>
      <c r="BU772" s="99"/>
      <c r="BV772" s="99"/>
      <c r="BW772" s="99"/>
      <c r="BX772" s="99"/>
      <c r="BY772" s="99"/>
    </row>
    <row r="773" s="112" customFormat="true" ht="12.4" hidden="false" customHeight="false" outlineLevel="0" collapsed="false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99"/>
      <c r="BB773" s="99"/>
      <c r="BC773" s="99"/>
      <c r="BD773" s="99"/>
      <c r="BE773" s="99"/>
      <c r="BF773" s="99"/>
      <c r="BG773" s="99"/>
      <c r="BH773" s="99"/>
      <c r="BI773" s="99"/>
      <c r="BJ773" s="99"/>
      <c r="BK773" s="99"/>
      <c r="BL773" s="99"/>
      <c r="BM773" s="100"/>
      <c r="BN773" s="99"/>
      <c r="BO773" s="99"/>
      <c r="BP773" s="99"/>
      <c r="BQ773" s="99"/>
      <c r="BR773" s="99"/>
      <c r="BS773" s="99"/>
      <c r="BT773" s="99"/>
      <c r="BU773" s="99"/>
      <c r="BV773" s="99"/>
      <c r="BW773" s="99"/>
      <c r="BX773" s="99"/>
      <c r="BY773" s="99"/>
    </row>
    <row r="774" s="112" customFormat="true" ht="12.4" hidden="false" customHeight="false" outlineLevel="0" collapsed="false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99"/>
      <c r="BB774" s="99"/>
      <c r="BC774" s="99"/>
      <c r="BD774" s="99"/>
      <c r="BE774" s="99"/>
      <c r="BF774" s="99"/>
      <c r="BG774" s="99"/>
      <c r="BH774" s="99"/>
      <c r="BI774" s="99"/>
      <c r="BJ774" s="99"/>
      <c r="BK774" s="99"/>
      <c r="BL774" s="99"/>
      <c r="BM774" s="100"/>
      <c r="BN774" s="99"/>
      <c r="BO774" s="99"/>
      <c r="BP774" s="99"/>
      <c r="BQ774" s="99"/>
      <c r="BR774" s="99"/>
      <c r="BS774" s="99"/>
      <c r="BT774" s="99"/>
      <c r="BU774" s="99"/>
      <c r="BV774" s="99"/>
      <c r="BW774" s="99"/>
      <c r="BX774" s="99"/>
      <c r="BY774" s="99"/>
    </row>
    <row r="775" s="112" customFormat="true" ht="12.4" hidden="false" customHeight="false" outlineLevel="0" collapsed="false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99"/>
      <c r="BB775" s="99"/>
      <c r="BC775" s="99"/>
      <c r="BD775" s="99"/>
      <c r="BE775" s="99"/>
      <c r="BF775" s="99"/>
      <c r="BG775" s="99"/>
      <c r="BH775" s="99"/>
      <c r="BI775" s="99"/>
      <c r="BJ775" s="99"/>
      <c r="BK775" s="99"/>
      <c r="BL775" s="99"/>
      <c r="BM775" s="100"/>
      <c r="BN775" s="99"/>
      <c r="BO775" s="99"/>
      <c r="BP775" s="99"/>
      <c r="BQ775" s="99"/>
      <c r="BR775" s="99"/>
      <c r="BS775" s="99"/>
      <c r="BT775" s="99"/>
      <c r="BU775" s="99"/>
      <c r="BV775" s="99"/>
      <c r="BW775" s="99"/>
      <c r="BX775" s="99"/>
      <c r="BY775" s="99"/>
    </row>
    <row r="776" s="112" customFormat="true" ht="12.4" hidden="false" customHeight="false" outlineLevel="0" collapsed="false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99"/>
      <c r="BB776" s="99"/>
      <c r="BC776" s="99"/>
      <c r="BD776" s="99"/>
      <c r="BE776" s="99"/>
      <c r="BF776" s="99"/>
      <c r="BG776" s="99"/>
      <c r="BH776" s="99"/>
      <c r="BI776" s="99"/>
      <c r="BJ776" s="99"/>
      <c r="BK776" s="99"/>
      <c r="BL776" s="99"/>
      <c r="BM776" s="100"/>
      <c r="BN776" s="99"/>
      <c r="BO776" s="99"/>
      <c r="BP776" s="99"/>
      <c r="BQ776" s="99"/>
      <c r="BR776" s="99"/>
      <c r="BS776" s="99"/>
      <c r="BT776" s="99"/>
      <c r="BU776" s="99"/>
      <c r="BV776" s="99"/>
      <c r="BW776" s="99"/>
      <c r="BX776" s="99"/>
      <c r="BY776" s="99"/>
    </row>
    <row r="777" s="112" customFormat="true" ht="12.4" hidden="false" customHeight="false" outlineLevel="0" collapsed="false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99"/>
      <c r="BB777" s="99"/>
      <c r="BC777" s="99"/>
      <c r="BD777" s="99"/>
      <c r="BE777" s="99"/>
      <c r="BF777" s="99"/>
      <c r="BG777" s="99"/>
      <c r="BH777" s="99"/>
      <c r="BI777" s="99"/>
      <c r="BJ777" s="99"/>
      <c r="BK777" s="99"/>
      <c r="BL777" s="99"/>
      <c r="BM777" s="100"/>
      <c r="BN777" s="99"/>
      <c r="BO777" s="99"/>
      <c r="BP777" s="99"/>
      <c r="BQ777" s="99"/>
      <c r="BR777" s="99"/>
      <c r="BS777" s="99"/>
      <c r="BT777" s="99"/>
      <c r="BU777" s="99"/>
      <c r="BV777" s="99"/>
      <c r="BW777" s="99"/>
      <c r="BX777" s="99"/>
      <c r="BY777" s="99"/>
    </row>
    <row r="778" s="112" customFormat="true" ht="12.4" hidden="false" customHeight="false" outlineLevel="0" collapsed="false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99"/>
      <c r="BB778" s="99"/>
      <c r="BC778" s="99"/>
      <c r="BD778" s="99"/>
      <c r="BE778" s="99"/>
      <c r="BF778" s="99"/>
      <c r="BG778" s="99"/>
      <c r="BH778" s="99"/>
      <c r="BI778" s="99"/>
      <c r="BJ778" s="99"/>
      <c r="BK778" s="99"/>
      <c r="BL778" s="99"/>
      <c r="BM778" s="100"/>
      <c r="BN778" s="99"/>
      <c r="BO778" s="99"/>
      <c r="BP778" s="99"/>
      <c r="BQ778" s="99"/>
      <c r="BR778" s="99"/>
      <c r="BS778" s="99"/>
      <c r="BT778" s="99"/>
      <c r="BU778" s="99"/>
      <c r="BV778" s="99"/>
      <c r="BW778" s="99"/>
      <c r="BX778" s="99"/>
      <c r="BY778" s="99"/>
    </row>
    <row r="779" s="112" customFormat="true" ht="12.4" hidden="false" customHeight="false" outlineLevel="0" collapsed="false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</row>
    <row r="780" s="112" customFormat="true" ht="12.4" hidden="false" customHeight="false" outlineLevel="0" collapsed="false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</row>
    <row r="781" s="112" customFormat="true" ht="12.4" hidden="false" customHeight="false" outlineLevel="0" collapsed="false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</row>
    <row r="782" s="112" customFormat="true" ht="12.4" hidden="false" customHeight="false" outlineLevel="0" collapsed="false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</row>
    <row r="783" s="112" customFormat="true" ht="12.4" hidden="false" customHeight="false" outlineLevel="0" collapsed="false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</row>
    <row r="784" s="112" customFormat="true" ht="12.4" hidden="false" customHeight="false" outlineLevel="0" collapsed="false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</row>
    <row r="785" s="112" customFormat="true" ht="12.4" hidden="false" customHeight="false" outlineLevel="0" collapsed="false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</row>
    <row r="786" s="112" customFormat="true" ht="12.4" hidden="false" customHeight="false" outlineLevel="0" collapsed="false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</row>
    <row r="787" s="112" customFormat="true" ht="12.4" hidden="false" customHeight="false" outlineLevel="0" collapsed="false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</row>
    <row r="788" s="112" customFormat="true" ht="12.4" hidden="false" customHeight="false" outlineLevel="0" collapsed="false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</row>
    <row r="789" s="112" customFormat="true" ht="12.4" hidden="false" customHeight="false" outlineLevel="0" collapsed="false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</row>
    <row r="790" s="112" customFormat="true" ht="12.4" hidden="false" customHeight="false" outlineLevel="0" collapsed="false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</row>
    <row r="791" s="112" customFormat="true" ht="12.4" hidden="false" customHeight="false" outlineLevel="0" collapsed="false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</row>
    <row r="792" s="112" customFormat="true" ht="12.4" hidden="false" customHeight="false" outlineLevel="0" collapsed="false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</row>
    <row r="793" s="112" customFormat="true" ht="12.4" hidden="false" customHeight="false" outlineLevel="0" collapsed="false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</row>
    <row r="794" s="112" customFormat="true" ht="12.4" hidden="false" customHeight="false" outlineLevel="0" collapsed="false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</row>
    <row r="795" s="112" customFormat="true" ht="12.4" hidden="false" customHeight="false" outlineLevel="0" collapsed="false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</row>
    <row r="796" s="112" customFormat="true" ht="12.4" hidden="false" customHeight="false" outlineLevel="0" collapsed="false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</row>
    <row r="797" s="112" customFormat="true" ht="12.4" hidden="false" customHeight="false" outlineLevel="0" collapsed="false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</row>
    <row r="798" s="112" customFormat="true" ht="12.4" hidden="false" customHeight="false" outlineLevel="0" collapsed="false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</row>
    <row r="799" s="112" customFormat="true" ht="12.4" hidden="false" customHeight="false" outlineLevel="0" collapsed="false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</row>
    <row r="800" s="112" customFormat="true" ht="12.4" hidden="false" customHeight="false" outlineLevel="0" collapsed="false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</row>
    <row r="801" s="112" customFormat="true" ht="12.4" hidden="false" customHeight="false" outlineLevel="0" collapsed="false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</row>
    <row r="802" s="112" customFormat="true" ht="12.4" hidden="false" customHeight="false" outlineLevel="0" collapsed="false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</row>
    <row r="803" s="112" customFormat="true" ht="12.4" hidden="false" customHeight="false" outlineLevel="0" collapsed="false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</row>
    <row r="804" s="112" customFormat="true" ht="12.4" hidden="false" customHeight="false" outlineLevel="0" collapsed="false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</row>
    <row r="805" s="112" customFormat="true" ht="12.4" hidden="false" customHeight="false" outlineLevel="0" collapsed="false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</row>
    <row r="806" s="112" customFormat="true" ht="12.4" hidden="false" customHeight="false" outlineLevel="0" collapsed="false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</row>
    <row r="807" s="112" customFormat="true" ht="12.4" hidden="false" customHeight="false" outlineLevel="0" collapsed="false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</row>
    <row r="808" s="112" customFormat="true" ht="12.4" hidden="false" customHeight="false" outlineLevel="0" collapsed="false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</row>
    <row r="809" s="112" customFormat="true" ht="12.4" hidden="false" customHeight="false" outlineLevel="0" collapsed="false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</row>
    <row r="810" s="112" customFormat="true" ht="12.4" hidden="false" customHeight="false" outlineLevel="0" collapsed="false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</row>
    <row r="811" s="112" customFormat="true" ht="12.4" hidden="false" customHeight="false" outlineLevel="0" collapsed="false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</row>
    <row r="812" s="112" customFormat="true" ht="12.4" hidden="false" customHeight="false" outlineLevel="0" collapsed="false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</row>
    <row r="813" s="112" customFormat="true" ht="12.4" hidden="false" customHeight="false" outlineLevel="0" collapsed="false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</row>
    <row r="814" s="112" customFormat="true" ht="12.4" hidden="false" customHeight="false" outlineLevel="0" collapsed="false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</row>
    <row r="815" s="112" customFormat="true" ht="12.4" hidden="false" customHeight="false" outlineLevel="0" collapsed="false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</row>
    <row r="816" s="112" customFormat="true" ht="12.4" hidden="false" customHeight="false" outlineLevel="0" collapsed="false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</row>
    <row r="817" s="112" customFormat="true" ht="12.4" hidden="false" customHeight="false" outlineLevel="0" collapsed="false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</row>
    <row r="818" s="112" customFormat="true" ht="12.4" hidden="false" customHeight="false" outlineLevel="0" collapsed="false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</row>
    <row r="819" s="112" customFormat="true" ht="12.4" hidden="false" customHeight="false" outlineLevel="0" collapsed="false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</row>
    <row r="820" s="112" customFormat="true" ht="12.4" hidden="false" customHeight="false" outlineLevel="0" collapsed="false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</row>
    <row r="821" s="112" customFormat="true" ht="12.4" hidden="false" customHeight="false" outlineLevel="0" collapsed="false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</row>
    <row r="822" s="112" customFormat="true" ht="12.4" hidden="false" customHeight="false" outlineLevel="0" collapsed="false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</row>
    <row r="823" s="112" customFormat="true" ht="12.4" hidden="false" customHeight="false" outlineLevel="0" collapsed="false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</row>
    <row r="824" s="112" customFormat="true" ht="12.4" hidden="false" customHeight="false" outlineLevel="0" collapsed="false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</row>
    <row r="825" s="112" customFormat="true" ht="12.4" hidden="false" customHeight="false" outlineLevel="0" collapsed="false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</row>
    <row r="826" s="112" customFormat="true" ht="12.4" hidden="false" customHeight="false" outlineLevel="0" collapsed="false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</row>
    <row r="827" s="112" customFormat="true" ht="12.4" hidden="false" customHeight="false" outlineLevel="0" collapsed="false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</row>
    <row r="828" s="112" customFormat="true" ht="12.4" hidden="false" customHeight="false" outlineLevel="0" collapsed="false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</row>
    <row r="829" s="112" customFormat="true" ht="12.4" hidden="false" customHeight="false" outlineLevel="0" collapsed="false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</row>
    <row r="830" s="112" customFormat="true" ht="12.4" hidden="false" customHeight="false" outlineLevel="0" collapsed="false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</row>
    <row r="831" s="112" customFormat="true" ht="12.4" hidden="false" customHeight="false" outlineLevel="0" collapsed="false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</row>
    <row r="832" s="112" customFormat="true" ht="12.4" hidden="false" customHeight="false" outlineLevel="0" collapsed="false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</row>
    <row r="833" s="112" customFormat="true" ht="12.4" hidden="false" customHeight="false" outlineLevel="0" collapsed="false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</row>
    <row r="834" s="112" customFormat="true" ht="12.4" hidden="false" customHeight="false" outlineLevel="0" collapsed="false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</row>
    <row r="835" s="112" customFormat="true" ht="12.4" hidden="false" customHeight="false" outlineLevel="0" collapsed="false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</row>
    <row r="836" s="112" customFormat="true" ht="12.4" hidden="false" customHeight="false" outlineLevel="0" collapsed="false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</row>
    <row r="837" s="112" customFormat="true" ht="12.4" hidden="false" customHeight="false" outlineLevel="0" collapsed="false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</row>
    <row r="838" s="112" customFormat="true" ht="12.4" hidden="false" customHeight="false" outlineLevel="0" collapsed="false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</row>
    <row r="839" s="112" customFormat="true" ht="12.4" hidden="false" customHeight="false" outlineLevel="0" collapsed="false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</row>
    <row r="840" s="112" customFormat="true" ht="12.4" hidden="false" customHeight="false" outlineLevel="0" collapsed="false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</row>
    <row r="841" s="112" customFormat="true" ht="12.4" hidden="false" customHeight="false" outlineLevel="0" collapsed="false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</row>
    <row r="842" s="112" customFormat="true" ht="12.4" hidden="false" customHeight="false" outlineLevel="0" collapsed="false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</row>
    <row r="843" s="112" customFormat="true" ht="12.4" hidden="false" customHeight="false" outlineLevel="0" collapsed="false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</row>
    <row r="844" s="112" customFormat="true" ht="12.4" hidden="false" customHeight="false" outlineLevel="0" collapsed="false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</row>
    <row r="845" s="112" customFormat="true" ht="12.4" hidden="false" customHeight="false" outlineLevel="0" collapsed="false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</row>
    <row r="846" s="112" customFormat="true" ht="12.4" hidden="false" customHeight="false" outlineLevel="0" collapsed="false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</row>
    <row r="847" s="112" customFormat="true" ht="12.4" hidden="false" customHeight="false" outlineLevel="0" collapsed="false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</row>
    <row r="848" s="112" customFormat="true" ht="12.4" hidden="false" customHeight="false" outlineLevel="0" collapsed="false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</row>
    <row r="849" s="112" customFormat="true" ht="12.4" hidden="false" customHeight="false" outlineLevel="0" collapsed="false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</row>
    <row r="850" s="112" customFormat="true" ht="12.4" hidden="false" customHeight="false" outlineLevel="0" collapsed="false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</row>
    <row r="851" s="112" customFormat="true" ht="12.4" hidden="false" customHeight="false" outlineLevel="0" collapsed="false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</row>
    <row r="852" s="112" customFormat="true" ht="12.4" hidden="false" customHeight="false" outlineLevel="0" collapsed="false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</row>
    <row r="853" s="112" customFormat="true" ht="12.4" hidden="false" customHeight="false" outlineLevel="0" collapsed="false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</row>
    <row r="854" s="112" customFormat="true" ht="12.4" hidden="false" customHeight="false" outlineLevel="0" collapsed="false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</row>
    <row r="855" s="112" customFormat="true" ht="12.4" hidden="false" customHeight="false" outlineLevel="0" collapsed="false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</row>
    <row r="856" s="112" customFormat="true" ht="12.4" hidden="false" customHeight="false" outlineLevel="0" collapsed="false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</row>
    <row r="857" s="112" customFormat="true" ht="12.4" hidden="false" customHeight="false" outlineLevel="0" collapsed="false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</row>
    <row r="858" s="112" customFormat="true" ht="12.4" hidden="false" customHeight="false" outlineLevel="0" collapsed="false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</row>
    <row r="859" s="112" customFormat="true" ht="12.4" hidden="false" customHeight="false" outlineLevel="0" collapsed="false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</row>
    <row r="860" s="112" customFormat="true" ht="12.4" hidden="false" customHeight="false" outlineLevel="0" collapsed="false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</row>
    <row r="861" s="112" customFormat="true" ht="12.4" hidden="false" customHeight="false" outlineLevel="0" collapsed="false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</row>
    <row r="862" s="112" customFormat="true" ht="12.4" hidden="false" customHeight="false" outlineLevel="0" collapsed="false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</row>
    <row r="863" s="112" customFormat="true" ht="12.4" hidden="false" customHeight="false" outlineLevel="0" collapsed="false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</row>
    <row r="864" s="112" customFormat="true" ht="12.4" hidden="false" customHeight="false" outlineLevel="0" collapsed="false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</row>
    <row r="865" s="112" customFormat="true" ht="12.4" hidden="false" customHeight="false" outlineLevel="0" collapsed="false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</row>
    <row r="866" s="112" customFormat="true" ht="12.4" hidden="false" customHeight="false" outlineLevel="0" collapsed="false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</row>
    <row r="867" s="112" customFormat="true" ht="12.4" hidden="false" customHeight="false" outlineLevel="0" collapsed="false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</row>
    <row r="868" s="112" customFormat="true" ht="12.4" hidden="false" customHeight="false" outlineLevel="0" collapsed="false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</row>
    <row r="869" s="112" customFormat="true" ht="12.4" hidden="false" customHeight="false" outlineLevel="0" collapsed="false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</row>
    <row r="870" s="112" customFormat="true" ht="12.4" hidden="false" customHeight="false" outlineLevel="0" collapsed="false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</row>
    <row r="871" s="112" customFormat="true" ht="12.4" hidden="false" customHeight="false" outlineLevel="0" collapsed="false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</row>
    <row r="872" s="112" customFormat="true" ht="12.4" hidden="false" customHeight="false" outlineLevel="0" collapsed="false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</row>
    <row r="873" s="112" customFormat="true" ht="12.4" hidden="false" customHeight="false" outlineLevel="0" collapsed="false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</row>
    <row r="874" s="112" customFormat="true" ht="12.4" hidden="false" customHeight="false" outlineLevel="0" collapsed="false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</row>
    <row r="875" s="112" customFormat="true" ht="12.4" hidden="false" customHeight="false" outlineLevel="0" collapsed="false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</row>
    <row r="876" s="112" customFormat="true" ht="12.4" hidden="false" customHeight="false" outlineLevel="0" collapsed="false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</row>
    <row r="877" s="112" customFormat="true" ht="12.4" hidden="false" customHeight="false" outlineLevel="0" collapsed="false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</row>
    <row r="878" s="112" customFormat="true" ht="12.4" hidden="false" customHeight="false" outlineLevel="0" collapsed="false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</row>
    <row r="879" s="112" customFormat="true" ht="12.4" hidden="false" customHeight="false" outlineLevel="0" collapsed="false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</row>
    <row r="880" s="112" customFormat="true" ht="12.4" hidden="false" customHeight="false" outlineLevel="0" collapsed="false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</row>
    <row r="881" s="112" customFormat="true" ht="12.4" hidden="false" customHeight="false" outlineLevel="0" collapsed="false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</row>
    <row r="882" s="112" customFormat="true" ht="12.4" hidden="false" customHeight="false" outlineLevel="0" collapsed="false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</row>
    <row r="883" s="112" customFormat="true" ht="12.4" hidden="false" customHeight="false" outlineLevel="0" collapsed="false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</row>
    <row r="884" s="112" customFormat="true" ht="12.4" hidden="false" customHeight="false" outlineLevel="0" collapsed="false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</row>
    <row r="885" s="112" customFormat="true" ht="12.4" hidden="false" customHeight="false" outlineLevel="0" collapsed="false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</row>
    <row r="886" s="112" customFormat="true" ht="12.4" hidden="false" customHeight="false" outlineLevel="0" collapsed="false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</row>
    <row r="887" s="112" customFormat="true" ht="12.4" hidden="false" customHeight="false" outlineLevel="0" collapsed="false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</row>
    <row r="888" s="112" customFormat="true" ht="12.4" hidden="false" customHeight="false" outlineLevel="0" collapsed="false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</row>
    <row r="889" s="112" customFormat="true" ht="12.4" hidden="false" customHeight="false" outlineLevel="0" collapsed="false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</row>
    <row r="890" s="112" customFormat="true" ht="12.4" hidden="false" customHeight="false" outlineLevel="0" collapsed="false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</row>
    <row r="891" s="112" customFormat="true" ht="12.4" hidden="false" customHeight="false" outlineLevel="0" collapsed="false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</row>
    <row r="892" s="112" customFormat="true" ht="12.4" hidden="false" customHeight="false" outlineLevel="0" collapsed="false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</row>
    <row r="893" s="112" customFormat="true" ht="12.4" hidden="false" customHeight="false" outlineLevel="0" collapsed="false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</row>
    <row r="894" s="112" customFormat="true" ht="12.4" hidden="false" customHeight="false" outlineLevel="0" collapsed="false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</row>
    <row r="895" s="112" customFormat="true" ht="12.4" hidden="false" customHeight="false" outlineLevel="0" collapsed="false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</row>
    <row r="896" s="112" customFormat="true" ht="12.4" hidden="false" customHeight="false" outlineLevel="0" collapsed="false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</row>
    <row r="897" s="112" customFormat="true" ht="12.4" hidden="false" customHeight="false" outlineLevel="0" collapsed="false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</row>
    <row r="898" s="112" customFormat="true" ht="12.4" hidden="false" customHeight="false" outlineLevel="0" collapsed="false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</row>
    <row r="899" s="112" customFormat="true" ht="12.4" hidden="false" customHeight="false" outlineLevel="0" collapsed="false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</row>
    <row r="900" s="112" customFormat="true" ht="12.4" hidden="false" customHeight="false" outlineLevel="0" collapsed="false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</row>
    <row r="901" s="112" customFormat="true" ht="12.4" hidden="false" customHeight="false" outlineLevel="0" collapsed="false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</row>
    <row r="902" s="112" customFormat="true" ht="12.4" hidden="false" customHeight="false" outlineLevel="0" collapsed="false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</row>
    <row r="903" s="112" customFormat="true" ht="12.4" hidden="false" customHeight="false" outlineLevel="0" collapsed="false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</row>
    <row r="904" s="112" customFormat="true" ht="12.4" hidden="false" customHeight="false" outlineLevel="0" collapsed="false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</row>
    <row r="905" s="112" customFormat="true" ht="12.4" hidden="false" customHeight="false" outlineLevel="0" collapsed="false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</row>
    <row r="906" s="112" customFormat="true" ht="12.4" hidden="false" customHeight="false" outlineLevel="0" collapsed="false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</row>
    <row r="907" s="112" customFormat="true" ht="12.4" hidden="false" customHeight="false" outlineLevel="0" collapsed="false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</row>
    <row r="908" s="112" customFormat="true" ht="12.4" hidden="false" customHeight="false" outlineLevel="0" collapsed="false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</row>
    <row r="909" s="112" customFormat="true" ht="12.4" hidden="false" customHeight="false" outlineLevel="0" collapsed="false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</row>
    <row r="910" s="112" customFormat="true" ht="12.4" hidden="false" customHeight="false" outlineLevel="0" collapsed="false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</row>
    <row r="911" s="112" customFormat="true" ht="12.4" hidden="false" customHeight="false" outlineLevel="0" collapsed="false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</row>
    <row r="912" s="112" customFormat="true" ht="12.4" hidden="false" customHeight="false" outlineLevel="0" collapsed="false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</row>
    <row r="913" s="112" customFormat="true" ht="12.4" hidden="false" customHeight="false" outlineLevel="0" collapsed="false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</row>
    <row r="914" s="112" customFormat="true" ht="12.4" hidden="false" customHeight="false" outlineLevel="0" collapsed="false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</row>
    <row r="915" s="112" customFormat="true" ht="12.4" hidden="false" customHeight="false" outlineLevel="0" collapsed="false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</row>
    <row r="916" s="112" customFormat="true" ht="12.4" hidden="false" customHeight="false" outlineLevel="0" collapsed="false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</row>
    <row r="917" s="112" customFormat="true" ht="12.4" hidden="false" customHeight="false" outlineLevel="0" collapsed="false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</row>
    <row r="918" s="112" customFormat="true" ht="12.4" hidden="false" customHeight="false" outlineLevel="0" collapsed="false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</row>
    <row r="919" s="112" customFormat="true" ht="12.4" hidden="false" customHeight="false" outlineLevel="0" collapsed="false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</row>
    <row r="920" s="112" customFormat="true" ht="12.4" hidden="false" customHeight="false" outlineLevel="0" collapsed="false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</row>
    <row r="921" s="112" customFormat="true" ht="12.4" hidden="false" customHeight="false" outlineLevel="0" collapsed="false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</row>
    <row r="922" s="112" customFormat="true" ht="12.4" hidden="false" customHeight="false" outlineLevel="0" collapsed="false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</row>
    <row r="923" s="112" customFormat="true" ht="12.4" hidden="false" customHeight="false" outlineLevel="0" collapsed="false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</row>
    <row r="924" s="112" customFormat="true" ht="12.4" hidden="false" customHeight="false" outlineLevel="0" collapsed="false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</row>
    <row r="925" s="112" customFormat="true" ht="12.4" hidden="false" customHeight="false" outlineLevel="0" collapsed="false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</row>
    <row r="926" s="112" customFormat="true" ht="12.4" hidden="false" customHeight="false" outlineLevel="0" collapsed="false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</row>
    <row r="927" s="112" customFormat="true" ht="12.4" hidden="false" customHeight="false" outlineLevel="0" collapsed="false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</row>
    <row r="928" s="112" customFormat="true" ht="12.4" hidden="false" customHeight="false" outlineLevel="0" collapsed="false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</row>
    <row r="929" s="112" customFormat="true" ht="12.4" hidden="false" customHeight="false" outlineLevel="0" collapsed="false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</row>
    <row r="930" s="112" customFormat="true" ht="12.4" hidden="false" customHeight="false" outlineLevel="0" collapsed="false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</row>
    <row r="931" s="112" customFormat="true" ht="12.4" hidden="false" customHeight="false" outlineLevel="0" collapsed="false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</row>
    <row r="932" s="112" customFormat="true" ht="12.4" hidden="false" customHeight="false" outlineLevel="0" collapsed="false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</row>
    <row r="933" s="112" customFormat="true" ht="12.4" hidden="false" customHeight="false" outlineLevel="0" collapsed="false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</row>
    <row r="934" s="112" customFormat="true" ht="12.4" hidden="false" customHeight="false" outlineLevel="0" collapsed="false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</row>
    <row r="935" s="112" customFormat="true" ht="12.4" hidden="false" customHeight="false" outlineLevel="0" collapsed="false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</row>
    <row r="936" s="112" customFormat="true" ht="12.4" hidden="false" customHeight="false" outlineLevel="0" collapsed="false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</row>
    <row r="937" s="112" customFormat="true" ht="12.4" hidden="false" customHeight="false" outlineLevel="0" collapsed="false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</row>
    <row r="938" s="112" customFormat="true" ht="12.4" hidden="false" customHeight="false" outlineLevel="0" collapsed="false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</row>
    <row r="939" s="112" customFormat="true" ht="12.4" hidden="false" customHeight="false" outlineLevel="0" collapsed="false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</row>
    <row r="940" s="112" customFormat="true" ht="12.4" hidden="false" customHeight="false" outlineLevel="0" collapsed="false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</row>
    <row r="941" s="112" customFormat="true" ht="12.4" hidden="false" customHeight="false" outlineLevel="0" collapsed="false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</row>
    <row r="942" s="112" customFormat="true" ht="12.4" hidden="false" customHeight="false" outlineLevel="0" collapsed="false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</row>
    <row r="943" s="112" customFormat="true" ht="12.4" hidden="false" customHeight="false" outlineLevel="0" collapsed="false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</row>
    <row r="944" s="112" customFormat="true" ht="12.4" hidden="false" customHeight="false" outlineLevel="0" collapsed="false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</row>
    <row r="945" s="112" customFormat="true" ht="12.4" hidden="false" customHeight="false" outlineLevel="0" collapsed="false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</row>
    <row r="946" s="112" customFormat="true" ht="12.4" hidden="false" customHeight="false" outlineLevel="0" collapsed="false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</row>
    <row r="947" s="112" customFormat="true" ht="12.4" hidden="false" customHeight="false" outlineLevel="0" collapsed="false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</row>
    <row r="948" s="112" customFormat="true" ht="12.4" hidden="false" customHeight="false" outlineLevel="0" collapsed="false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</row>
    <row r="949" s="112" customFormat="true" ht="12.4" hidden="false" customHeight="false" outlineLevel="0" collapsed="false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</row>
    <row r="950" s="112" customFormat="true" ht="12.4" hidden="false" customHeight="false" outlineLevel="0" collapsed="false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</row>
    <row r="951" s="112" customFormat="true" ht="12.4" hidden="false" customHeight="false" outlineLevel="0" collapsed="false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</row>
    <row r="952" s="112" customFormat="true" ht="12.4" hidden="false" customHeight="false" outlineLevel="0" collapsed="false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</row>
    <row r="953" s="112" customFormat="true" ht="12.4" hidden="false" customHeight="false" outlineLevel="0" collapsed="false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</row>
    <row r="954" s="112" customFormat="true" ht="12.4" hidden="false" customHeight="false" outlineLevel="0" collapsed="false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</row>
    <row r="955" s="112" customFormat="true" ht="12.4" hidden="false" customHeight="false" outlineLevel="0" collapsed="false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</row>
    <row r="956" s="112" customFormat="true" ht="12.4" hidden="false" customHeight="false" outlineLevel="0" collapsed="false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</row>
    <row r="957" s="112" customFormat="true" ht="12.4" hidden="false" customHeight="false" outlineLevel="0" collapsed="false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</row>
    <row r="958" s="112" customFormat="true" ht="12.4" hidden="false" customHeight="false" outlineLevel="0" collapsed="false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</row>
    <row r="959" s="112" customFormat="true" ht="12.4" hidden="false" customHeight="false" outlineLevel="0" collapsed="false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</row>
    <row r="960" s="112" customFormat="true" ht="12.4" hidden="false" customHeight="false" outlineLevel="0" collapsed="false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</row>
    <row r="961" s="112" customFormat="true" ht="12.4" hidden="false" customHeight="false" outlineLevel="0" collapsed="false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</row>
    <row r="962" s="112" customFormat="true" ht="12.4" hidden="false" customHeight="false" outlineLevel="0" collapsed="false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</row>
    <row r="963" s="112" customFormat="true" ht="12.4" hidden="false" customHeight="false" outlineLevel="0" collapsed="false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</row>
    <row r="964" s="112" customFormat="true" ht="12.4" hidden="false" customHeight="false" outlineLevel="0" collapsed="false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</row>
    <row r="965" s="112" customFormat="true" ht="12.4" hidden="false" customHeight="false" outlineLevel="0" collapsed="false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</row>
    <row r="966" s="112" customFormat="true" ht="12.4" hidden="false" customHeight="false" outlineLevel="0" collapsed="false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</row>
    <row r="967" s="112" customFormat="true" ht="12.4" hidden="false" customHeight="false" outlineLevel="0" collapsed="false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</row>
    <row r="968" s="112" customFormat="true" ht="12.4" hidden="false" customHeight="false" outlineLevel="0" collapsed="false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</row>
    <row r="969" s="112" customFormat="true" ht="12.4" hidden="false" customHeight="false" outlineLevel="0" collapsed="false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</row>
    <row r="970" s="112" customFormat="true" ht="12.4" hidden="false" customHeight="false" outlineLevel="0" collapsed="false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</row>
    <row r="971" s="112" customFormat="true" ht="12.4" hidden="false" customHeight="false" outlineLevel="0" collapsed="false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</row>
    <row r="972" s="112" customFormat="true" ht="12.4" hidden="false" customHeight="false" outlineLevel="0" collapsed="false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</row>
    <row r="973" s="112" customFormat="true" ht="12.4" hidden="false" customHeight="false" outlineLevel="0" collapsed="false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</row>
    <row r="974" s="112" customFormat="true" ht="12.4" hidden="false" customHeight="false" outlineLevel="0" collapsed="false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</row>
    <row r="975" s="112" customFormat="true" ht="12.4" hidden="false" customHeight="false" outlineLevel="0" collapsed="false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</row>
    <row r="976" s="112" customFormat="true" ht="12.4" hidden="false" customHeight="false" outlineLevel="0" collapsed="false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</row>
    <row r="977" s="112" customFormat="true" ht="12.4" hidden="false" customHeight="false" outlineLevel="0" collapsed="false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</row>
    <row r="978" s="112" customFormat="true" ht="12.4" hidden="false" customHeight="false" outlineLevel="0" collapsed="false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</row>
    <row r="979" s="112" customFormat="true" ht="12.4" hidden="false" customHeight="false" outlineLevel="0" collapsed="false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</row>
    <row r="980" s="112" customFormat="true" ht="12.4" hidden="false" customHeight="false" outlineLevel="0" collapsed="false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</row>
    <row r="981" s="112" customFormat="true" ht="12.4" hidden="false" customHeight="false" outlineLevel="0" collapsed="false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</row>
    <row r="982" s="112" customFormat="true" ht="12.4" hidden="false" customHeight="false" outlineLevel="0" collapsed="false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</row>
    <row r="983" s="112" customFormat="true" ht="12.4" hidden="false" customHeight="false" outlineLevel="0" collapsed="false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</row>
    <row r="984" s="112" customFormat="true" ht="12.4" hidden="false" customHeight="false" outlineLevel="0" collapsed="false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</row>
    <row r="985" s="112" customFormat="true" ht="12.4" hidden="false" customHeight="false" outlineLevel="0" collapsed="false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</row>
    <row r="986" s="112" customFormat="true" ht="12.4" hidden="false" customHeight="false" outlineLevel="0" collapsed="false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</row>
    <row r="987" s="112" customFormat="true" ht="12.4" hidden="false" customHeight="false" outlineLevel="0" collapsed="false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</row>
    <row r="988" s="112" customFormat="true" ht="12.4" hidden="false" customHeight="false" outlineLevel="0" collapsed="false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</row>
    <row r="989" s="112" customFormat="true" ht="12.4" hidden="false" customHeight="false" outlineLevel="0" collapsed="false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</row>
    <row r="990" s="112" customFormat="true" ht="12.4" hidden="false" customHeight="false" outlineLevel="0" collapsed="false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</row>
    <row r="991" s="112" customFormat="true" ht="12.4" hidden="false" customHeight="false" outlineLevel="0" collapsed="false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</row>
    <row r="992" s="112" customFormat="true" ht="12.4" hidden="false" customHeight="false" outlineLevel="0" collapsed="false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</row>
    <row r="993" s="112" customFormat="true" ht="12.4" hidden="false" customHeight="false" outlineLevel="0" collapsed="false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</row>
    <row r="994" s="112" customFormat="true" ht="12.4" hidden="false" customHeight="false" outlineLevel="0" collapsed="false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</row>
    <row r="995" s="112" customFormat="true" ht="12.4" hidden="false" customHeight="false" outlineLevel="0" collapsed="false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</row>
    <row r="996" s="112" customFormat="true" ht="12.4" hidden="false" customHeight="false" outlineLevel="0" collapsed="false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</row>
    <row r="997" s="112" customFormat="true" ht="12.4" hidden="false" customHeight="false" outlineLevel="0" collapsed="false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</row>
    <row r="998" s="112" customFormat="true" ht="12.4" hidden="false" customHeight="false" outlineLevel="0" collapsed="false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</row>
    <row r="999" s="112" customFormat="true" ht="12.4" hidden="false" customHeight="false" outlineLevel="0" collapsed="false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</row>
    <row r="1000" s="112" customFormat="true" ht="12.4" hidden="false" customHeight="false" outlineLevel="0" collapsed="false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</row>
    <row r="1001" s="112" customFormat="true" ht="12.4" hidden="false" customHeight="false" outlineLevel="0" collapsed="false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</row>
    <row r="1002" s="112" customFormat="true" ht="12.4" hidden="false" customHeight="false" outlineLevel="0" collapsed="false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</row>
    <row r="1003" s="112" customFormat="true" ht="12.4" hidden="false" customHeight="false" outlineLevel="0" collapsed="false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</row>
    <row r="1004" s="112" customFormat="true" ht="12.4" hidden="false" customHeight="false" outlineLevel="0" collapsed="false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</row>
    <row r="1005" s="112" customFormat="true" ht="12.4" hidden="false" customHeight="false" outlineLevel="0" collapsed="false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</row>
    <row r="1006" s="112" customFormat="true" ht="12.4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</row>
    <row r="1007" s="112" customFormat="true" ht="12.4" hidden="false" customHeight="false" outlineLevel="0" collapsed="false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</row>
    <row r="1008" s="112" customFormat="true" ht="12.4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</row>
    <row r="1009" s="112" customFormat="true" ht="12.4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</row>
    <row r="1010" s="112" customFormat="true" ht="12.4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</row>
    <row r="1011" s="112" customFormat="true" ht="12.4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</row>
    <row r="1012" s="112" customFormat="true" ht="12.4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</row>
    <row r="1013" s="112" customFormat="true" ht="12.4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</row>
    <row r="1014" s="112" customFormat="true" ht="12.4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</row>
    <row r="1015" s="112" customFormat="true" ht="12.4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</row>
    <row r="1016" s="112" customFormat="true" ht="12.4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</row>
    <row r="1017" s="112" customFormat="true" ht="12.4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</row>
    <row r="1018" s="112" customFormat="true" ht="12.4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</row>
    <row r="1019" s="112" customFormat="true" ht="12.4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</row>
    <row r="1020" s="112" customFormat="true" ht="12.4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</row>
    <row r="1021" s="112" customFormat="true" ht="12.4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</row>
    <row r="1022" s="112" customFormat="true" ht="12.4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</row>
    <row r="1023" s="112" customFormat="true" ht="12.4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</row>
    <row r="1024" s="112" customFormat="true" ht="12.4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</row>
    <row r="1025" s="112" customFormat="true" ht="12.4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</row>
    <row r="1026" s="112" customFormat="true" ht="12.4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</row>
    <row r="1027" s="112" customFormat="true" ht="12.4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</row>
    <row r="1028" s="112" customFormat="true" ht="12.4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</row>
    <row r="1029" s="112" customFormat="true" ht="12.4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</row>
    <row r="1030" s="112" customFormat="true" ht="12.4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</row>
    <row r="1031" s="112" customFormat="true" ht="12.4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</row>
    <row r="1032" s="112" customFormat="true" ht="12.4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</row>
    <row r="1033" s="112" customFormat="true" ht="12.4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</row>
    <row r="1034" s="112" customFormat="true" ht="12.4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</row>
    <row r="1035" s="112" customFormat="true" ht="12.4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</row>
    <row r="1036" s="112" customFormat="true" ht="12.4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</row>
    <row r="1037" s="112" customFormat="true" ht="12.4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</row>
    <row r="1038" s="112" customFormat="true" ht="12.4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</row>
    <row r="1039" s="112" customFormat="true" ht="12.4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</row>
    <row r="1040" s="112" customFormat="true" ht="12.4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</row>
    <row r="1041" s="112" customFormat="true" ht="12.4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</row>
    <row r="1042" s="112" customFormat="true" ht="12.4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</row>
    <row r="1043" s="112" customFormat="true" ht="12.4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</row>
    <row r="1044" s="112" customFormat="true" ht="12.4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</row>
    <row r="1045" s="112" customFormat="true" ht="12.4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</row>
    <row r="1046" s="112" customFormat="true" ht="12.4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</row>
    <row r="1047" s="112" customFormat="true" ht="12.4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</row>
    <row r="1048" s="112" customFormat="true" ht="12.4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</row>
    <row r="1049" s="112" customFormat="true" ht="12.4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</row>
    <row r="1050" s="112" customFormat="true" ht="12.4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</row>
    <row r="1051" s="112" customFormat="true" ht="12.4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</row>
    <row r="1052" s="112" customFormat="true" ht="12.4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</row>
    <row r="1053" s="112" customFormat="true" ht="12.4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</row>
    <row r="1054" s="112" customFormat="true" ht="12.4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</row>
    <row r="1055" s="112" customFormat="true" ht="12.4" hidden="false" customHeight="false" outlineLevel="0" collapsed="false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</row>
    <row r="1056" s="112" customFormat="true" ht="12.4" hidden="false" customHeight="false" outlineLevel="0" collapsed="false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</row>
    <row r="1057" s="112" customFormat="true" ht="12.4" hidden="false" customHeight="false" outlineLevel="0" collapsed="false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</row>
    <row r="1058" s="112" customFormat="true" ht="12.4" hidden="false" customHeight="false" outlineLevel="0" collapsed="false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</row>
    <row r="1059" s="112" customFormat="true" ht="12.4" hidden="false" customHeight="false" outlineLevel="0" collapsed="false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</row>
    <row r="1060" s="112" customFormat="true" ht="12.4" hidden="false" customHeight="false" outlineLevel="0" collapsed="false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</row>
    <row r="1061" s="112" customFormat="true" ht="12.4" hidden="false" customHeight="false" outlineLevel="0" collapsed="false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</row>
    <row r="1062" s="112" customFormat="true" ht="12.4" hidden="false" customHeight="false" outlineLevel="0" collapsed="false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</row>
    <row r="1063" s="112" customFormat="true" ht="12.4" hidden="false" customHeight="false" outlineLevel="0" collapsed="false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</row>
    <row r="1064" s="112" customFormat="true" ht="12.4" hidden="false" customHeight="false" outlineLevel="0" collapsed="false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</row>
    <row r="1065" s="112" customFormat="true" ht="12.4" hidden="false" customHeight="false" outlineLevel="0" collapsed="false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</row>
    <row r="1066" s="112" customFormat="true" ht="12.4" hidden="false" customHeight="false" outlineLevel="0" collapsed="false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</row>
    <row r="1067" s="112" customFormat="true" ht="12.4" hidden="false" customHeight="false" outlineLevel="0" collapsed="false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</row>
    <row r="1068" s="112" customFormat="true" ht="12.4" hidden="false" customHeight="false" outlineLevel="0" collapsed="false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</row>
    <row r="1069" s="112" customFormat="true" ht="12.4" hidden="false" customHeight="false" outlineLevel="0" collapsed="false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</row>
    <row r="1070" s="112" customFormat="true" ht="12.4" hidden="false" customHeight="false" outlineLevel="0" collapsed="false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</row>
    <row r="1071" s="112" customFormat="true" ht="12.4" hidden="false" customHeight="false" outlineLevel="0" collapsed="false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</row>
    <row r="1072" s="112" customFormat="true" ht="12.4" hidden="false" customHeight="false" outlineLevel="0" collapsed="false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</row>
    <row r="1073" s="112" customFormat="true" ht="12.4" hidden="false" customHeight="false" outlineLevel="0" collapsed="false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</row>
    <row r="1074" s="112" customFormat="true" ht="12.4" hidden="false" customHeight="false" outlineLevel="0" collapsed="false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</row>
    <row r="1075" s="112" customFormat="true" ht="12.4" hidden="false" customHeight="false" outlineLevel="0" collapsed="false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</row>
    <row r="1076" s="112" customFormat="true" ht="12.4" hidden="false" customHeight="false" outlineLevel="0" collapsed="false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</row>
    <row r="1077" s="112" customFormat="true" ht="12.4" hidden="false" customHeight="false" outlineLevel="0" collapsed="false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</row>
    <row r="1078" s="112" customFormat="true" ht="12.4" hidden="false" customHeight="false" outlineLevel="0" collapsed="false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</row>
    <row r="1079" s="112" customFormat="true" ht="12.4" hidden="false" customHeight="false" outlineLevel="0" collapsed="false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</row>
    <row r="1080" s="112" customFormat="true" ht="12.4" hidden="false" customHeight="false" outlineLevel="0" collapsed="false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</row>
    <row r="1081" s="112" customFormat="true" ht="12.4" hidden="false" customHeight="false" outlineLevel="0" collapsed="false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</row>
    <row r="1082" s="112" customFormat="true" ht="12.4" hidden="false" customHeight="false" outlineLevel="0" collapsed="false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</row>
    <row r="1083" s="112" customFormat="true" ht="12.4" hidden="false" customHeight="false" outlineLevel="0" collapsed="false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</row>
    <row r="1084" s="112" customFormat="true" ht="12.4" hidden="false" customHeight="false" outlineLevel="0" collapsed="false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</row>
    <row r="1085" s="112" customFormat="true" ht="12.4" hidden="false" customHeight="false" outlineLevel="0" collapsed="false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</row>
    <row r="1086" s="112" customFormat="true" ht="12.4" hidden="false" customHeight="false" outlineLevel="0" collapsed="false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</row>
    <row r="1087" s="112" customFormat="true" ht="12.4" hidden="false" customHeight="false" outlineLevel="0" collapsed="false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</row>
    <row r="1088" s="112" customFormat="true" ht="12.4" hidden="false" customHeight="false" outlineLevel="0" collapsed="false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</row>
    <row r="1089" s="112" customFormat="true" ht="12.4" hidden="false" customHeight="false" outlineLevel="0" collapsed="false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</row>
    <row r="1090" s="112" customFormat="true" ht="12.4" hidden="false" customHeight="false" outlineLevel="0" collapsed="false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</row>
    <row r="1091" s="112" customFormat="true" ht="12.4" hidden="false" customHeight="false" outlineLevel="0" collapsed="false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</row>
    <row r="1092" s="112" customFormat="true" ht="12.4" hidden="false" customHeight="false" outlineLevel="0" collapsed="false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</row>
    <row r="1093" s="112" customFormat="true" ht="12.4" hidden="false" customHeight="false" outlineLevel="0" collapsed="false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</row>
    <row r="1094" s="112" customFormat="true" ht="12.4" hidden="false" customHeight="false" outlineLevel="0" collapsed="false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</row>
    <row r="1095" s="112" customFormat="true" ht="12.4" hidden="false" customHeight="false" outlineLevel="0" collapsed="false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</row>
    <row r="1096" s="112" customFormat="true" ht="12.4" hidden="false" customHeight="false" outlineLevel="0" collapsed="false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</row>
    <row r="1097" s="112" customFormat="true" ht="12.4" hidden="false" customHeight="false" outlineLevel="0" collapsed="false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</row>
    <row r="1098" s="112" customFormat="true" ht="12.4" hidden="false" customHeight="false" outlineLevel="0" collapsed="false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</row>
    <row r="1099" s="112" customFormat="true" ht="12.4" hidden="false" customHeight="false" outlineLevel="0" collapsed="false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</row>
    <row r="1100" s="112" customFormat="true" ht="12.4" hidden="false" customHeight="false" outlineLevel="0" collapsed="false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</row>
    <row r="1101" s="112" customFormat="true" ht="12.4" hidden="false" customHeight="false" outlineLevel="0" collapsed="false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</row>
    <row r="1102" s="112" customFormat="true" ht="12.4" hidden="false" customHeight="false" outlineLevel="0" collapsed="false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</row>
    <row r="1103" s="112" customFormat="true" ht="12.4" hidden="false" customHeight="false" outlineLevel="0" collapsed="false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</row>
    <row r="1104" s="112" customFormat="true" ht="12.4" hidden="false" customHeight="false" outlineLevel="0" collapsed="false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</row>
    <row r="1105" s="112" customFormat="true" ht="12.4" hidden="false" customHeight="false" outlineLevel="0" collapsed="false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</row>
    <row r="1106" s="112" customFormat="true" ht="12.4" hidden="false" customHeight="false" outlineLevel="0" collapsed="false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</row>
    <row r="1107" s="112" customFormat="true" ht="12.4" hidden="false" customHeight="false" outlineLevel="0" collapsed="false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</row>
    <row r="1108" s="112" customFormat="true" ht="12.4" hidden="false" customHeight="false" outlineLevel="0" collapsed="false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</row>
    <row r="1109" s="112" customFormat="true" ht="12.4" hidden="false" customHeight="false" outlineLevel="0" collapsed="false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</row>
    <row r="1110" s="112" customFormat="true" ht="12.4" hidden="false" customHeight="false" outlineLevel="0" collapsed="false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</row>
    <row r="1111" s="112" customFormat="true" ht="12.4" hidden="false" customHeight="false" outlineLevel="0" collapsed="false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</row>
    <row r="1112" s="112" customFormat="true" ht="12.4" hidden="false" customHeight="false" outlineLevel="0" collapsed="false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</row>
    <row r="1113" s="112" customFormat="true" ht="12.4" hidden="false" customHeight="false" outlineLevel="0" collapsed="false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</row>
    <row r="1114" s="112" customFormat="true" ht="12.4" hidden="false" customHeight="false" outlineLevel="0" collapsed="false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</row>
    <row r="1115" s="112" customFormat="true" ht="12.4" hidden="false" customHeight="false" outlineLevel="0" collapsed="false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</row>
    <row r="1116" s="112" customFormat="true" ht="12.4" hidden="false" customHeight="false" outlineLevel="0" collapsed="false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</row>
    <row r="1117" s="112" customFormat="true" ht="12.4" hidden="false" customHeight="false" outlineLevel="0" collapsed="false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</row>
    <row r="1118" s="112" customFormat="true" ht="12.4" hidden="false" customHeight="false" outlineLevel="0" collapsed="false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</row>
    <row r="1119" s="112" customFormat="true" ht="12.4" hidden="false" customHeight="false" outlineLevel="0" collapsed="false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</row>
    <row r="1120" s="112" customFormat="true" ht="12.4" hidden="false" customHeight="false" outlineLevel="0" collapsed="false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</row>
    <row r="1121" s="112" customFormat="true" ht="12.4" hidden="false" customHeight="false" outlineLevel="0" collapsed="false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</row>
    <row r="1122" s="112" customFormat="true" ht="12.4" hidden="false" customHeight="false" outlineLevel="0" collapsed="false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</row>
    <row r="1123" s="112" customFormat="true" ht="12.4" hidden="false" customHeight="false" outlineLevel="0" collapsed="false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</row>
    <row r="1124" s="112" customFormat="true" ht="12.4" hidden="false" customHeight="false" outlineLevel="0" collapsed="false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</row>
    <row r="1125" s="112" customFormat="true" ht="12.4" hidden="false" customHeight="false" outlineLevel="0" collapsed="false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</row>
    <row r="1126" s="112" customFormat="true" ht="12.4" hidden="false" customHeight="false" outlineLevel="0" collapsed="false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</row>
    <row r="1127" s="112" customFormat="true" ht="12.4" hidden="false" customHeight="false" outlineLevel="0" collapsed="false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</row>
    <row r="1128" s="112" customFormat="true" ht="12.4" hidden="false" customHeight="false" outlineLevel="0" collapsed="false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</row>
    <row r="1129" s="112" customFormat="true" ht="12.4" hidden="false" customHeight="false" outlineLevel="0" collapsed="false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</row>
    <row r="1130" s="112" customFormat="true" ht="12.4" hidden="false" customHeight="false" outlineLevel="0" collapsed="false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</row>
    <row r="1131" s="112" customFormat="true" ht="12.4" hidden="false" customHeight="false" outlineLevel="0" collapsed="false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</row>
    <row r="1132" s="112" customFormat="true" ht="12.4" hidden="false" customHeight="false" outlineLevel="0" collapsed="false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</row>
    <row r="1133" s="112" customFormat="true" ht="12.4" hidden="false" customHeight="false" outlineLevel="0" collapsed="false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</row>
    <row r="1134" s="112" customFormat="true" ht="12.4" hidden="false" customHeight="false" outlineLevel="0" collapsed="false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</row>
    <row r="1135" s="112" customFormat="true" ht="12.4" hidden="false" customHeight="false" outlineLevel="0" collapsed="false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</row>
    <row r="1136" s="112" customFormat="true" ht="12.4" hidden="false" customHeight="false" outlineLevel="0" collapsed="false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</row>
    <row r="1137" s="112" customFormat="true" ht="12.4" hidden="false" customHeight="false" outlineLevel="0" collapsed="false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</row>
    <row r="1138" s="112" customFormat="true" ht="12.4" hidden="false" customHeight="false" outlineLevel="0" collapsed="false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</row>
    <row r="1139" s="112" customFormat="true" ht="12.4" hidden="false" customHeight="false" outlineLevel="0" collapsed="false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</row>
    <row r="1140" s="112" customFormat="true" ht="12.4" hidden="false" customHeight="false" outlineLevel="0" collapsed="false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</row>
    <row r="1141" s="112" customFormat="true" ht="12.4" hidden="false" customHeight="false" outlineLevel="0" collapsed="false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</row>
    <row r="1142" s="112" customFormat="true" ht="12.4" hidden="false" customHeight="false" outlineLevel="0" collapsed="false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</row>
    <row r="1143" s="112" customFormat="true" ht="12.4" hidden="false" customHeight="false" outlineLevel="0" collapsed="false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</row>
    <row r="1144" s="112" customFormat="true" ht="12.4" hidden="false" customHeight="false" outlineLevel="0" collapsed="false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</row>
    <row r="1145" s="112" customFormat="true" ht="12.4" hidden="false" customHeight="false" outlineLevel="0" collapsed="false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</row>
    <row r="1146" s="112" customFormat="true" ht="12.4" hidden="false" customHeight="false" outlineLevel="0" collapsed="false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</row>
    <row r="1147" s="112" customFormat="true" ht="12.4" hidden="false" customHeight="false" outlineLevel="0" collapsed="false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</row>
    <row r="1148" s="112" customFormat="true" ht="12.4" hidden="false" customHeight="false" outlineLevel="0" collapsed="false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</row>
    <row r="1149" s="112" customFormat="true" ht="12.4" hidden="false" customHeight="false" outlineLevel="0" collapsed="false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</row>
    <row r="1150" s="112" customFormat="true" ht="12.4" hidden="false" customHeight="false" outlineLevel="0" collapsed="false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</row>
    <row r="1151" s="112" customFormat="true" ht="12.4" hidden="false" customHeight="false" outlineLevel="0" collapsed="false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</row>
    <row r="1152" s="112" customFormat="true" ht="12.4" hidden="false" customHeight="false" outlineLevel="0" collapsed="false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</row>
    <row r="1153" s="112" customFormat="true" ht="12.4" hidden="false" customHeight="false" outlineLevel="0" collapsed="false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</row>
    <row r="1154" s="112" customFormat="true" ht="12.4" hidden="false" customHeight="false" outlineLevel="0" collapsed="false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</row>
    <row r="1155" s="112" customFormat="true" ht="12.4" hidden="false" customHeight="false" outlineLevel="0" collapsed="false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</row>
    <row r="1156" s="112" customFormat="true" ht="12.4" hidden="false" customHeight="false" outlineLevel="0" collapsed="false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</row>
    <row r="1157" s="112" customFormat="true" ht="12.4" hidden="false" customHeight="false" outlineLevel="0" collapsed="false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</row>
    <row r="1158" s="112" customFormat="true" ht="12.4" hidden="false" customHeight="false" outlineLevel="0" collapsed="false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</row>
    <row r="1159" s="112" customFormat="true" ht="12.4" hidden="false" customHeight="false" outlineLevel="0" collapsed="false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</row>
    <row r="1160" s="112" customFormat="true" ht="12.4" hidden="false" customHeight="false" outlineLevel="0" collapsed="false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</row>
    <row r="1161" s="112" customFormat="true" ht="12.4" hidden="false" customHeight="false" outlineLevel="0" collapsed="false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</row>
    <row r="1162" s="112" customFormat="true" ht="12.4" hidden="false" customHeight="false" outlineLevel="0" collapsed="false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</row>
    <row r="1163" s="112" customFormat="true" ht="12.4" hidden="false" customHeight="false" outlineLevel="0" collapsed="false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</row>
    <row r="1164" s="112" customFormat="true" ht="12.4" hidden="false" customHeight="false" outlineLevel="0" collapsed="false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</row>
    <row r="1165" s="112" customFormat="true" ht="12.4" hidden="false" customHeight="false" outlineLevel="0" collapsed="false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</row>
    <row r="1166" s="112" customFormat="true" ht="12.4" hidden="false" customHeight="false" outlineLevel="0" collapsed="false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</row>
    <row r="1167" s="112" customFormat="true" ht="12.4" hidden="false" customHeight="false" outlineLevel="0" collapsed="false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</row>
    <row r="1168" s="112" customFormat="true" ht="12.4" hidden="false" customHeight="false" outlineLevel="0" collapsed="false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</row>
    <row r="1169" s="112" customFormat="true" ht="12.4" hidden="false" customHeight="false" outlineLevel="0" collapsed="false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</row>
    <row r="1170" s="112" customFormat="true" ht="12.4" hidden="false" customHeight="false" outlineLevel="0" collapsed="false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</row>
    <row r="1171" s="112" customFormat="true" ht="12.4" hidden="false" customHeight="false" outlineLevel="0" collapsed="false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</row>
    <row r="1172" s="112" customFormat="true" ht="12.4" hidden="false" customHeight="false" outlineLevel="0" collapsed="false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</row>
    <row r="1173" s="112" customFormat="true" ht="12.4" hidden="false" customHeight="false" outlineLevel="0" collapsed="false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</row>
    <row r="1174" s="112" customFormat="true" ht="12.4" hidden="false" customHeight="false" outlineLevel="0" collapsed="false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</row>
    <row r="1175" s="112" customFormat="true" ht="12.4" hidden="false" customHeight="false" outlineLevel="0" collapsed="false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</row>
    <row r="1176" s="112" customFormat="true" ht="12.4" hidden="false" customHeight="false" outlineLevel="0" collapsed="false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</row>
    <row r="1177" s="112" customFormat="true" ht="12.4" hidden="false" customHeight="false" outlineLevel="0" collapsed="false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</row>
    <row r="1178" s="112" customFormat="true" ht="12.4" hidden="false" customHeight="false" outlineLevel="0" collapsed="false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</row>
    <row r="1179" s="112" customFormat="true" ht="12.4" hidden="false" customHeight="false" outlineLevel="0" collapsed="false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</row>
    <row r="1180" s="112" customFormat="true" ht="12.4" hidden="false" customHeight="false" outlineLevel="0" collapsed="false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</row>
    <row r="1181" s="112" customFormat="true" ht="12.4" hidden="false" customHeight="false" outlineLevel="0" collapsed="false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</row>
    <row r="1182" s="112" customFormat="true" ht="12.4" hidden="false" customHeight="false" outlineLevel="0" collapsed="false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</row>
    <row r="1183" s="112" customFormat="true" ht="12.4" hidden="false" customHeight="false" outlineLevel="0" collapsed="false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</row>
    <row r="1184" s="112" customFormat="true" ht="12.4" hidden="false" customHeight="false" outlineLevel="0" collapsed="false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</row>
    <row r="1185" s="112" customFormat="true" ht="12.4" hidden="false" customHeight="false" outlineLevel="0" collapsed="false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</row>
    <row r="1186" s="112" customFormat="true" ht="12.4" hidden="false" customHeight="false" outlineLevel="0" collapsed="false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</row>
    <row r="1187" s="112" customFormat="true" ht="12.4" hidden="false" customHeight="false" outlineLevel="0" collapsed="false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</row>
    <row r="1188" s="112" customFormat="true" ht="12.4" hidden="false" customHeight="false" outlineLevel="0" collapsed="false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</row>
    <row r="1189" s="112" customFormat="true" ht="12.4" hidden="false" customHeight="false" outlineLevel="0" collapsed="false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</row>
    <row r="1190" s="112" customFormat="true" ht="12.4" hidden="false" customHeight="false" outlineLevel="0" collapsed="false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</row>
    <row r="1191" s="112" customFormat="true" ht="12.4" hidden="false" customHeight="false" outlineLevel="0" collapsed="false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</row>
    <row r="1192" s="112" customFormat="true" ht="12.4" hidden="false" customHeight="false" outlineLevel="0" collapsed="false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</row>
    <row r="1193" s="112" customFormat="true" ht="12.4" hidden="false" customHeight="false" outlineLevel="0" collapsed="false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</row>
    <row r="1194" s="112" customFormat="true" ht="12.4" hidden="false" customHeight="false" outlineLevel="0" collapsed="false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</row>
    <row r="1195" s="112" customFormat="true" ht="12.4" hidden="false" customHeight="false" outlineLevel="0" collapsed="false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</row>
    <row r="1196" s="112" customFormat="true" ht="12.4" hidden="false" customHeight="false" outlineLevel="0" collapsed="false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</row>
    <row r="1197" s="112" customFormat="true" ht="12.4" hidden="false" customHeight="false" outlineLevel="0" collapsed="false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</row>
    <row r="1198" s="112" customFormat="true" ht="12.4" hidden="false" customHeight="false" outlineLevel="0" collapsed="false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</row>
    <row r="1199" s="112" customFormat="true" ht="12.4" hidden="false" customHeight="false" outlineLevel="0" collapsed="false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</row>
    <row r="1200" s="112" customFormat="true" ht="12.4" hidden="false" customHeight="false" outlineLevel="0" collapsed="false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</row>
    <row r="1201" s="112" customFormat="true" ht="12.4" hidden="false" customHeight="false" outlineLevel="0" collapsed="false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</row>
    <row r="1202" s="112" customFormat="true" ht="12.4" hidden="false" customHeight="false" outlineLevel="0" collapsed="false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</row>
    <row r="1203" s="112" customFormat="true" ht="12.4" hidden="false" customHeight="false" outlineLevel="0" collapsed="false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</row>
    <row r="1204" s="112" customFormat="true" ht="12.4" hidden="false" customHeight="false" outlineLevel="0" collapsed="false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</row>
    <row r="1205" s="112" customFormat="true" ht="12.4" hidden="false" customHeight="false" outlineLevel="0" collapsed="false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</row>
    <row r="1206" s="112" customFormat="true" ht="12.4" hidden="false" customHeight="false" outlineLevel="0" collapsed="false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</row>
    <row r="1207" s="112" customFormat="true" ht="12.4" hidden="false" customHeight="false" outlineLevel="0" collapsed="false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</row>
    <row r="1208" s="112" customFormat="true" ht="12.4" hidden="false" customHeight="false" outlineLevel="0" collapsed="false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</row>
    <row r="1209" s="112" customFormat="true" ht="12.4" hidden="false" customHeight="false" outlineLevel="0" collapsed="false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</row>
    <row r="1210" s="112" customFormat="true" ht="12.4" hidden="false" customHeight="false" outlineLevel="0" collapsed="false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</row>
    <row r="1211" s="112" customFormat="true" ht="12.4" hidden="false" customHeight="false" outlineLevel="0" collapsed="false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</row>
    <row r="1212" s="112" customFormat="true" ht="12.4" hidden="false" customHeight="false" outlineLevel="0" collapsed="false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</row>
    <row r="1213" s="112" customFormat="true" ht="12.4" hidden="false" customHeight="false" outlineLevel="0" collapsed="false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</row>
    <row r="1214" s="112" customFormat="true" ht="12.4" hidden="false" customHeight="false" outlineLevel="0" collapsed="false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</row>
    <row r="1215" s="112" customFormat="true" ht="12.4" hidden="false" customHeight="false" outlineLevel="0" collapsed="false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</row>
    <row r="1216" s="112" customFormat="true" ht="12.4" hidden="false" customHeight="false" outlineLevel="0" collapsed="false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</row>
    <row r="1217" s="112" customFormat="true" ht="12.4" hidden="false" customHeight="false" outlineLevel="0" collapsed="false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</row>
    <row r="1218" s="112" customFormat="true" ht="12.4" hidden="false" customHeight="false" outlineLevel="0" collapsed="false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</row>
    <row r="1219" s="112" customFormat="true" ht="12.4" hidden="false" customHeight="false" outlineLevel="0" collapsed="false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</row>
    <row r="1220" s="112" customFormat="true" ht="12.4" hidden="false" customHeight="false" outlineLevel="0" collapsed="false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</row>
    <row r="1221" s="112" customFormat="true" ht="12.4" hidden="false" customHeight="false" outlineLevel="0" collapsed="false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</row>
    <row r="1222" s="112" customFormat="true" ht="12.4" hidden="false" customHeight="false" outlineLevel="0" collapsed="false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</row>
    <row r="1223" s="112" customFormat="true" ht="12.4" hidden="false" customHeight="false" outlineLevel="0" collapsed="false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</row>
    <row r="1224" s="112" customFormat="true" ht="12.4" hidden="false" customHeight="false" outlineLevel="0" collapsed="false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</row>
    <row r="1225" s="112" customFormat="true" ht="12.4" hidden="false" customHeight="false" outlineLevel="0" collapsed="false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</row>
    <row r="1226" s="112" customFormat="true" ht="12.4" hidden="false" customHeight="false" outlineLevel="0" collapsed="false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</row>
    <row r="1227" s="112" customFormat="true" ht="12.4" hidden="false" customHeight="false" outlineLevel="0" collapsed="false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</row>
    <row r="1228" s="112" customFormat="true" ht="12.4" hidden="false" customHeight="false" outlineLevel="0" collapsed="false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</row>
    <row r="1229" s="112" customFormat="true" ht="12.4" hidden="false" customHeight="false" outlineLevel="0" collapsed="false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</row>
    <row r="1230" s="112" customFormat="true" ht="12.4" hidden="false" customHeight="false" outlineLevel="0" collapsed="false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</row>
    <row r="1231" s="112" customFormat="true" ht="12.4" hidden="false" customHeight="false" outlineLevel="0" collapsed="false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</row>
    <row r="1232" s="112" customFormat="true" ht="12.4" hidden="false" customHeight="false" outlineLevel="0" collapsed="false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</row>
    <row r="1233" s="112" customFormat="true" ht="12.4" hidden="false" customHeight="false" outlineLevel="0" collapsed="false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</row>
    <row r="1234" s="112" customFormat="true" ht="12.4" hidden="false" customHeight="false" outlineLevel="0" collapsed="false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</row>
    <row r="1235" s="112" customFormat="true" ht="12.4" hidden="false" customHeight="false" outlineLevel="0" collapsed="false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</row>
    <row r="1236" s="112" customFormat="true" ht="12.4" hidden="false" customHeight="false" outlineLevel="0" collapsed="false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</row>
    <row r="1237" s="112" customFormat="true" ht="12.4" hidden="false" customHeight="false" outlineLevel="0" collapsed="false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</row>
    <row r="1238" s="112" customFormat="true" ht="12.4" hidden="false" customHeight="false" outlineLevel="0" collapsed="false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</row>
    <row r="1239" s="112" customFormat="true" ht="12.4" hidden="false" customHeight="false" outlineLevel="0" collapsed="false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</row>
    <row r="1240" s="112" customFormat="true" ht="12.4" hidden="false" customHeight="false" outlineLevel="0" collapsed="false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</row>
    <row r="1241" s="112" customFormat="true" ht="12.4" hidden="false" customHeight="false" outlineLevel="0" collapsed="false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</row>
    <row r="1242" s="112" customFormat="true" ht="12.4" hidden="false" customHeight="false" outlineLevel="0" collapsed="false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</row>
    <row r="1243" s="112" customFormat="true" ht="12.4" hidden="false" customHeight="false" outlineLevel="0" collapsed="false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</row>
    <row r="1244" s="112" customFormat="true" ht="12.4" hidden="false" customHeight="false" outlineLevel="0" collapsed="false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</row>
    <row r="1245" s="112" customFormat="true" ht="12.4" hidden="false" customHeight="false" outlineLevel="0" collapsed="false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</row>
    <row r="1246" s="112" customFormat="true" ht="12.4" hidden="false" customHeight="false" outlineLevel="0" collapsed="false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</row>
    <row r="1247" s="112" customFormat="true" ht="12.4" hidden="false" customHeight="false" outlineLevel="0" collapsed="false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</row>
    <row r="1248" s="112" customFormat="true" ht="12.4" hidden="false" customHeight="false" outlineLevel="0" collapsed="false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</row>
    <row r="1249" s="112" customFormat="true" ht="12.4" hidden="false" customHeight="false" outlineLevel="0" collapsed="false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</row>
    <row r="1250" s="112" customFormat="true" ht="12.4" hidden="false" customHeight="false" outlineLevel="0" collapsed="false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</row>
    <row r="1251" s="112" customFormat="true" ht="12.4" hidden="false" customHeight="false" outlineLevel="0" collapsed="false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</row>
    <row r="1252" s="112" customFormat="true" ht="12.4" hidden="false" customHeight="false" outlineLevel="0" collapsed="false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</row>
    <row r="1253" s="112" customFormat="true" ht="12.4" hidden="false" customHeight="false" outlineLevel="0" collapsed="false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</row>
    <row r="1254" s="112" customFormat="true" ht="12.4" hidden="false" customHeight="false" outlineLevel="0" collapsed="false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</row>
    <row r="1255" s="112" customFormat="true" ht="12.4" hidden="false" customHeight="false" outlineLevel="0" collapsed="false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</row>
    <row r="1256" s="112" customFormat="true" ht="12.4" hidden="false" customHeight="false" outlineLevel="0" collapsed="false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</row>
    <row r="1257" s="112" customFormat="true" ht="12.4" hidden="false" customHeight="false" outlineLevel="0" collapsed="false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</row>
    <row r="1258" s="112" customFormat="true" ht="12.4" hidden="false" customHeight="false" outlineLevel="0" collapsed="false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</row>
    <row r="1259" s="112" customFormat="true" ht="12.4" hidden="false" customHeight="false" outlineLevel="0" collapsed="false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</row>
    <row r="1260" s="112" customFormat="true" ht="12.4" hidden="false" customHeight="false" outlineLevel="0" collapsed="false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</row>
    <row r="1261" s="112" customFormat="true" ht="12.4" hidden="false" customHeight="false" outlineLevel="0" collapsed="false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</row>
    <row r="1262" s="112" customFormat="true" ht="12.4" hidden="false" customHeight="false" outlineLevel="0" collapsed="false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</row>
    <row r="1263" s="112" customFormat="true" ht="12.4" hidden="false" customHeight="false" outlineLevel="0" collapsed="false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</row>
    <row r="1264" s="112" customFormat="true" ht="12.4" hidden="false" customHeight="false" outlineLevel="0" collapsed="false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</row>
    <row r="1265" s="112" customFormat="true" ht="12.4" hidden="false" customHeight="false" outlineLevel="0" collapsed="false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</row>
    <row r="1266" s="112" customFormat="true" ht="12.4" hidden="false" customHeight="false" outlineLevel="0" collapsed="false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</row>
    <row r="1267" s="112" customFormat="true" ht="12.4" hidden="false" customHeight="false" outlineLevel="0" collapsed="false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</row>
    <row r="1268" s="112" customFormat="true" ht="12.4" hidden="false" customHeight="false" outlineLevel="0" collapsed="false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</row>
    <row r="1269" s="112" customFormat="true" ht="12.4" hidden="false" customHeight="false" outlineLevel="0" collapsed="false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</row>
    <row r="1270" s="112" customFormat="true" ht="12.4" hidden="false" customHeight="false" outlineLevel="0" collapsed="false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</row>
    <row r="1271" s="112" customFormat="true" ht="12.4" hidden="false" customHeight="false" outlineLevel="0" collapsed="false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</row>
    <row r="1272" s="112" customFormat="true" ht="12.4" hidden="false" customHeight="false" outlineLevel="0" collapsed="false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</row>
    <row r="1273" s="112" customFormat="true" ht="12.4" hidden="false" customHeight="false" outlineLevel="0" collapsed="false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</row>
    <row r="1274" s="112" customFormat="true" ht="12.4" hidden="false" customHeight="false" outlineLevel="0" collapsed="false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</row>
    <row r="1275" s="112" customFormat="true" ht="12.4" hidden="false" customHeight="false" outlineLevel="0" collapsed="false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</row>
    <row r="1276" s="112" customFormat="true" ht="12.4" hidden="false" customHeight="false" outlineLevel="0" collapsed="false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</row>
    <row r="1277" s="112" customFormat="true" ht="12.4" hidden="false" customHeight="false" outlineLevel="0" collapsed="false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</row>
    <row r="1278" s="112" customFormat="true" ht="12.4" hidden="false" customHeight="false" outlineLevel="0" collapsed="false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</row>
    <row r="1279" s="112" customFormat="true" ht="12.4" hidden="false" customHeight="false" outlineLevel="0" collapsed="false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</row>
    <row r="1280" s="112" customFormat="true" ht="12.4" hidden="false" customHeight="false" outlineLevel="0" collapsed="false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</row>
    <row r="1281" s="112" customFormat="true" ht="12.4" hidden="false" customHeight="false" outlineLevel="0" collapsed="false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</row>
    <row r="1282" s="112" customFormat="true" ht="12.4" hidden="false" customHeight="false" outlineLevel="0" collapsed="false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</row>
    <row r="1283" s="112" customFormat="true" ht="12.4" hidden="false" customHeight="false" outlineLevel="0" collapsed="false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</row>
    <row r="1284" s="112" customFormat="true" ht="12.4" hidden="false" customHeight="false" outlineLevel="0" collapsed="false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</row>
    <row r="1285" s="112" customFormat="true" ht="12.4" hidden="false" customHeight="false" outlineLevel="0" collapsed="false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</row>
    <row r="1286" s="112" customFormat="true" ht="12.4" hidden="false" customHeight="false" outlineLevel="0" collapsed="false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</row>
    <row r="1287" s="112" customFormat="true" ht="12.4" hidden="false" customHeight="false" outlineLevel="0" collapsed="false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</row>
    <row r="1288" s="112" customFormat="true" ht="12.4" hidden="false" customHeight="false" outlineLevel="0" collapsed="false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</row>
    <row r="1289" s="112" customFormat="true" ht="12.4" hidden="false" customHeight="false" outlineLevel="0" collapsed="false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</row>
    <row r="1290" s="112" customFormat="true" ht="12.4" hidden="false" customHeight="false" outlineLevel="0" collapsed="false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</row>
    <row r="1291" s="112" customFormat="true" ht="12.4" hidden="false" customHeight="false" outlineLevel="0" collapsed="false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</row>
    <row r="1292" s="112" customFormat="true" ht="12.4" hidden="false" customHeight="false" outlineLevel="0" collapsed="false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</row>
    <row r="1293" s="112" customFormat="true" ht="12.4" hidden="false" customHeight="false" outlineLevel="0" collapsed="false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</row>
    <row r="1294" s="112" customFormat="true" ht="12.4" hidden="false" customHeight="false" outlineLevel="0" collapsed="false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</row>
    <row r="1295" s="112" customFormat="true" ht="12.4" hidden="false" customHeight="false" outlineLevel="0" collapsed="false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</row>
    <row r="1296" s="112" customFormat="true" ht="12.4" hidden="false" customHeight="false" outlineLevel="0" collapsed="false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</row>
    <row r="1297" s="112" customFormat="true" ht="12.4" hidden="false" customHeight="false" outlineLevel="0" collapsed="false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</row>
    <row r="1298" s="112" customFormat="true" ht="12.4" hidden="false" customHeight="false" outlineLevel="0" collapsed="false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</row>
    <row r="1299" s="112" customFormat="true" ht="12.4" hidden="false" customHeight="false" outlineLevel="0" collapsed="false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</row>
    <row r="1300" s="112" customFormat="true" ht="12.4" hidden="false" customHeight="false" outlineLevel="0" collapsed="false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</row>
    <row r="1301" s="112" customFormat="true" ht="12.4" hidden="false" customHeight="false" outlineLevel="0" collapsed="false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</row>
    <row r="1302" s="112" customFormat="true" ht="12.4" hidden="false" customHeight="false" outlineLevel="0" collapsed="false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</row>
    <row r="1303" s="112" customFormat="true" ht="12.4" hidden="false" customHeight="false" outlineLevel="0" collapsed="false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</row>
    <row r="1304" s="112" customFormat="true" ht="12.4" hidden="false" customHeight="false" outlineLevel="0" collapsed="false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</row>
    <row r="1305" s="112" customFormat="true" ht="12.4" hidden="false" customHeight="false" outlineLevel="0" collapsed="false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</row>
    <row r="1306" s="112" customFormat="true" ht="12.4" hidden="false" customHeight="false" outlineLevel="0" collapsed="false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</row>
    <row r="1307" s="112" customFormat="true" ht="12.4" hidden="false" customHeight="false" outlineLevel="0" collapsed="false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</row>
    <row r="1308" s="112" customFormat="true" ht="12.4" hidden="false" customHeight="false" outlineLevel="0" collapsed="false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</row>
    <row r="1309" s="112" customFormat="true" ht="12.4" hidden="false" customHeight="false" outlineLevel="0" collapsed="false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</row>
    <row r="1310" s="112" customFormat="true" ht="12.4" hidden="false" customHeight="false" outlineLevel="0" collapsed="false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</row>
    <row r="1311" s="112" customFormat="true" ht="12.4" hidden="false" customHeight="false" outlineLevel="0" collapsed="false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</row>
    <row r="1312" s="112" customFormat="true" ht="12.4" hidden="false" customHeight="false" outlineLevel="0" collapsed="false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</row>
    <row r="1313" s="112" customFormat="true" ht="12.4" hidden="false" customHeight="false" outlineLevel="0" collapsed="false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</row>
    <row r="1314" s="112" customFormat="true" ht="12.4" hidden="false" customHeight="false" outlineLevel="0" collapsed="false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</row>
    <row r="1315" s="112" customFormat="true" ht="12.4" hidden="false" customHeight="false" outlineLevel="0" collapsed="false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</row>
    <row r="1316" s="112" customFormat="true" ht="12.4" hidden="false" customHeight="false" outlineLevel="0" collapsed="false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</row>
    <row r="1317" s="112" customFormat="true" ht="12.4" hidden="false" customHeight="false" outlineLevel="0" collapsed="false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</row>
    <row r="1318" s="112" customFormat="true" ht="12.4" hidden="false" customHeight="false" outlineLevel="0" collapsed="false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</row>
    <row r="1319" s="112" customFormat="true" ht="12.4" hidden="false" customHeight="false" outlineLevel="0" collapsed="false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</row>
    <row r="1320" s="112" customFormat="true" ht="12.4" hidden="false" customHeight="false" outlineLevel="0" collapsed="false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</row>
    <row r="1321" s="112" customFormat="true" ht="12.4" hidden="false" customHeight="false" outlineLevel="0" collapsed="false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</row>
    <row r="1322" s="112" customFormat="true" ht="12.4" hidden="false" customHeight="false" outlineLevel="0" collapsed="false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</row>
    <row r="1323" s="112" customFormat="true" ht="12.4" hidden="false" customHeight="false" outlineLevel="0" collapsed="false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</row>
    <row r="1324" s="112" customFormat="true" ht="12.4" hidden="false" customHeight="false" outlineLevel="0" collapsed="false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</row>
    <row r="1325" s="112" customFormat="true" ht="12.4" hidden="false" customHeight="false" outlineLevel="0" collapsed="false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</row>
    <row r="1326" s="112" customFormat="true" ht="12.4" hidden="false" customHeight="false" outlineLevel="0" collapsed="false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</row>
    <row r="1327" s="112" customFormat="true" ht="12.4" hidden="false" customHeight="false" outlineLevel="0" collapsed="false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</row>
    <row r="1328" s="112" customFormat="true" ht="12.4" hidden="false" customHeight="false" outlineLevel="0" collapsed="false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</row>
    <row r="1329" s="112" customFormat="true" ht="12.4" hidden="false" customHeight="false" outlineLevel="0" collapsed="false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</row>
    <row r="1330" s="112" customFormat="true" ht="12.4" hidden="false" customHeight="false" outlineLevel="0" collapsed="false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</row>
    <row r="1331" s="112" customFormat="true" ht="12.4" hidden="false" customHeight="false" outlineLevel="0" collapsed="false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</row>
    <row r="1332" s="112" customFormat="true" ht="12.4" hidden="false" customHeight="false" outlineLevel="0" collapsed="false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</row>
    <row r="1333" s="112" customFormat="true" ht="12.4" hidden="false" customHeight="false" outlineLevel="0" collapsed="false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</row>
    <row r="1334" s="112" customFormat="true" ht="12.4" hidden="false" customHeight="false" outlineLevel="0" collapsed="false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</row>
    <row r="1335" s="112" customFormat="true" ht="12.4" hidden="false" customHeight="false" outlineLevel="0" collapsed="false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</row>
    <row r="1336" s="112" customFormat="true" ht="12.4" hidden="false" customHeight="false" outlineLevel="0" collapsed="false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</row>
    <row r="1337" s="112" customFormat="true" ht="12.4" hidden="false" customHeight="false" outlineLevel="0" collapsed="false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</row>
    <row r="1338" s="112" customFormat="true" ht="12.4" hidden="false" customHeight="false" outlineLevel="0" collapsed="false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</row>
    <row r="1339" s="112" customFormat="true" ht="12.4" hidden="false" customHeight="false" outlineLevel="0" collapsed="false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</row>
    <row r="1340" s="112" customFormat="true" ht="12.4" hidden="false" customHeight="false" outlineLevel="0" collapsed="false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</row>
    <row r="1341" s="112" customFormat="true" ht="12.4" hidden="false" customHeight="false" outlineLevel="0" collapsed="false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</row>
    <row r="1342" s="112" customFormat="true" ht="12.4" hidden="false" customHeight="false" outlineLevel="0" collapsed="false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</row>
    <row r="1343" s="112" customFormat="true" ht="12.4" hidden="false" customHeight="false" outlineLevel="0" collapsed="false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</row>
    <row r="1344" s="112" customFormat="true" ht="12.4" hidden="false" customHeight="false" outlineLevel="0" collapsed="false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</row>
    <row r="1345" s="112" customFormat="true" ht="12.4" hidden="false" customHeight="false" outlineLevel="0" collapsed="false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</row>
    <row r="1346" s="112" customFormat="true" ht="12.4" hidden="false" customHeight="false" outlineLevel="0" collapsed="false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</row>
    <row r="1347" s="112" customFormat="true" ht="12.4" hidden="false" customHeight="false" outlineLevel="0" collapsed="false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</row>
    <row r="1348" s="112" customFormat="true" ht="12.4" hidden="false" customHeight="false" outlineLevel="0" collapsed="false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</row>
    <row r="1349" s="112" customFormat="true" ht="12.4" hidden="false" customHeight="false" outlineLevel="0" collapsed="false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</row>
    <row r="1350" s="112" customFormat="true" ht="12.4" hidden="false" customHeight="false" outlineLevel="0" collapsed="false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</row>
    <row r="1351" s="112" customFormat="true" ht="12.4" hidden="false" customHeight="false" outlineLevel="0" collapsed="false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</row>
    <row r="1352" s="112" customFormat="true" ht="12.4" hidden="false" customHeight="false" outlineLevel="0" collapsed="false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</row>
    <row r="1353" s="112" customFormat="true" ht="12.4" hidden="false" customHeight="false" outlineLevel="0" collapsed="false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</row>
    <row r="1354" s="112" customFormat="true" ht="12.4" hidden="false" customHeight="false" outlineLevel="0" collapsed="false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</row>
    <row r="1355" s="112" customFormat="true" ht="12.4" hidden="false" customHeight="false" outlineLevel="0" collapsed="false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</row>
    <row r="1356" s="112" customFormat="true" ht="12.4" hidden="false" customHeight="false" outlineLevel="0" collapsed="false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</row>
    <row r="1357" s="112" customFormat="true" ht="12.4" hidden="false" customHeight="false" outlineLevel="0" collapsed="false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</row>
    <row r="1358" s="112" customFormat="true" ht="12.4" hidden="false" customHeight="false" outlineLevel="0" collapsed="false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</row>
    <row r="1359" s="112" customFormat="true" ht="12.4" hidden="false" customHeight="false" outlineLevel="0" collapsed="false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</row>
    <row r="1360" s="112" customFormat="true" ht="12.4" hidden="false" customHeight="false" outlineLevel="0" collapsed="false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</row>
    <row r="1361" s="112" customFormat="true" ht="12.4" hidden="false" customHeight="false" outlineLevel="0" collapsed="false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</row>
    <row r="1362" s="112" customFormat="true" ht="12.4" hidden="false" customHeight="false" outlineLevel="0" collapsed="false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</row>
    <row r="1363" s="112" customFormat="true" ht="12.4" hidden="false" customHeight="false" outlineLevel="0" collapsed="false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</row>
    <row r="1364" s="112" customFormat="true" ht="12.4" hidden="false" customHeight="false" outlineLevel="0" collapsed="false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</row>
    <row r="1365" s="112" customFormat="true" ht="12.4" hidden="false" customHeight="false" outlineLevel="0" collapsed="false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</row>
    <row r="1366" s="112" customFormat="true" ht="12.4" hidden="false" customHeight="false" outlineLevel="0" collapsed="false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</row>
    <row r="1367" s="112" customFormat="true" ht="12.4" hidden="false" customHeight="false" outlineLevel="0" collapsed="false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</row>
    <row r="1368" s="112" customFormat="true" ht="12.4" hidden="false" customHeight="false" outlineLevel="0" collapsed="false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</row>
    <row r="1369" s="112" customFormat="true" ht="12.4" hidden="false" customHeight="false" outlineLevel="0" collapsed="false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</row>
    <row r="1370" s="112" customFormat="true" ht="12.4" hidden="false" customHeight="false" outlineLevel="0" collapsed="false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</row>
    <row r="1371" s="112" customFormat="true" ht="12.4" hidden="false" customHeight="false" outlineLevel="0" collapsed="false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</row>
    <row r="1372" s="112" customFormat="true" ht="12.4" hidden="false" customHeight="false" outlineLevel="0" collapsed="false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</row>
    <row r="1373" s="112" customFormat="true" ht="12.4" hidden="false" customHeight="false" outlineLevel="0" collapsed="false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</row>
    <row r="1374" s="112" customFormat="true" ht="12.4" hidden="false" customHeight="false" outlineLevel="0" collapsed="false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</row>
    <row r="1375" s="112" customFormat="true" ht="12.4" hidden="false" customHeight="false" outlineLevel="0" collapsed="false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</row>
    <row r="1376" s="112" customFormat="true" ht="12.4" hidden="false" customHeight="false" outlineLevel="0" collapsed="false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</row>
    <row r="1377" s="112" customFormat="true" ht="12.4" hidden="false" customHeight="false" outlineLevel="0" collapsed="false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</row>
    <row r="1378" s="112" customFormat="true" ht="12.4" hidden="false" customHeight="false" outlineLevel="0" collapsed="false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</row>
    <row r="1379" s="112" customFormat="true" ht="12.4" hidden="false" customHeight="false" outlineLevel="0" collapsed="false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</row>
    <row r="1380" s="112" customFormat="true" ht="12.4" hidden="false" customHeight="false" outlineLevel="0" collapsed="false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</row>
    <row r="1381" s="112" customFormat="true" ht="12.4" hidden="false" customHeight="false" outlineLevel="0" collapsed="false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</row>
    <row r="1382" s="112" customFormat="true" ht="12.4" hidden="false" customHeight="false" outlineLevel="0" collapsed="false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</row>
    <row r="1383" s="112" customFormat="true" ht="12.4" hidden="false" customHeight="false" outlineLevel="0" collapsed="false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</row>
    <row r="1384" s="112" customFormat="true" ht="12.4" hidden="false" customHeight="false" outlineLevel="0" collapsed="false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</row>
    <row r="1385" s="112" customFormat="true" ht="12.4" hidden="false" customHeight="false" outlineLevel="0" collapsed="false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</row>
    <row r="1386" s="112" customFormat="true" ht="12.4" hidden="false" customHeight="false" outlineLevel="0" collapsed="false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</row>
    <row r="1387" s="112" customFormat="true" ht="12.4" hidden="false" customHeight="false" outlineLevel="0" collapsed="false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</row>
    <row r="1388" s="112" customFormat="true" ht="12.4" hidden="false" customHeight="false" outlineLevel="0" collapsed="false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</row>
    <row r="1389" s="112" customFormat="true" ht="12.4" hidden="false" customHeight="false" outlineLevel="0" collapsed="false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</row>
    <row r="1390" s="112" customFormat="true" ht="12.4" hidden="false" customHeight="false" outlineLevel="0" collapsed="false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</row>
    <row r="1391" s="112" customFormat="true" ht="12.4" hidden="false" customHeight="false" outlineLevel="0" collapsed="false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</row>
    <row r="1392" s="112" customFormat="true" ht="12.4" hidden="false" customHeight="false" outlineLevel="0" collapsed="false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</row>
    <row r="1393" s="112" customFormat="true" ht="12.4" hidden="false" customHeight="false" outlineLevel="0" collapsed="false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</row>
    <row r="1394" s="112" customFormat="true" ht="12.4" hidden="false" customHeight="false" outlineLevel="0" collapsed="false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</row>
    <row r="1395" s="112" customFormat="true" ht="12.4" hidden="false" customHeight="false" outlineLevel="0" collapsed="false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</row>
    <row r="1396" s="112" customFormat="true" ht="12.4" hidden="false" customHeight="false" outlineLevel="0" collapsed="false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</row>
    <row r="1397" s="112" customFormat="true" ht="12.4" hidden="false" customHeight="false" outlineLevel="0" collapsed="false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</row>
    <row r="1398" s="112" customFormat="true" ht="12.4" hidden="false" customHeight="false" outlineLevel="0" collapsed="false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</row>
    <row r="1399" s="112" customFormat="true" ht="12.4" hidden="false" customHeight="false" outlineLevel="0" collapsed="false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</row>
    <row r="1400" s="112" customFormat="true" ht="12.4" hidden="false" customHeight="false" outlineLevel="0" collapsed="false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</row>
    <row r="1401" s="112" customFormat="true" ht="12.4" hidden="false" customHeight="false" outlineLevel="0" collapsed="false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</row>
    <row r="1402" s="112" customFormat="true" ht="12.4" hidden="false" customHeight="false" outlineLevel="0" collapsed="false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</row>
    <row r="1403" s="112" customFormat="true" ht="12.4" hidden="false" customHeight="false" outlineLevel="0" collapsed="false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</row>
    <row r="1404" s="112" customFormat="true" ht="12.4" hidden="false" customHeight="false" outlineLevel="0" collapsed="false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</row>
    <row r="1405" s="112" customFormat="true" ht="12.4" hidden="false" customHeight="false" outlineLevel="0" collapsed="false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</row>
    <row r="1406" s="112" customFormat="true" ht="12.4" hidden="false" customHeight="false" outlineLevel="0" collapsed="false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</row>
    <row r="1407" s="112" customFormat="true" ht="12.4" hidden="false" customHeight="false" outlineLevel="0" collapsed="false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</row>
    <row r="1408" s="112" customFormat="true" ht="12.4" hidden="false" customHeight="false" outlineLevel="0" collapsed="false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</row>
    <row r="1409" s="112" customFormat="true" ht="12.4" hidden="false" customHeight="false" outlineLevel="0" collapsed="false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</row>
    <row r="1410" s="112" customFormat="true" ht="12.4" hidden="false" customHeight="false" outlineLevel="0" collapsed="false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</row>
    <row r="1411" s="112" customFormat="true" ht="12.4" hidden="false" customHeight="false" outlineLevel="0" collapsed="false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</row>
    <row r="1412" s="112" customFormat="true" ht="12.4" hidden="false" customHeight="false" outlineLevel="0" collapsed="false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</row>
    <row r="1413" s="112" customFormat="true" ht="12.4" hidden="false" customHeight="false" outlineLevel="0" collapsed="false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</row>
    <row r="1414" s="112" customFormat="true" ht="12.4" hidden="false" customHeight="false" outlineLevel="0" collapsed="false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</row>
    <row r="1415" s="112" customFormat="true" ht="12.4" hidden="false" customHeight="false" outlineLevel="0" collapsed="false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</row>
    <row r="1416" s="112" customFormat="true" ht="12.4" hidden="false" customHeight="false" outlineLevel="0" collapsed="false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</row>
    <row r="1417" s="112" customFormat="true" ht="12.4" hidden="false" customHeight="false" outlineLevel="0" collapsed="false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</row>
    <row r="1418" s="112" customFormat="true" ht="12.4" hidden="false" customHeight="false" outlineLevel="0" collapsed="false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</row>
    <row r="1419" s="112" customFormat="true" ht="12.4" hidden="false" customHeight="false" outlineLevel="0" collapsed="false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</row>
    <row r="1420" s="112" customFormat="true" ht="12.4" hidden="false" customHeight="false" outlineLevel="0" collapsed="false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</row>
    <row r="1421" s="112" customFormat="true" ht="12.4" hidden="false" customHeight="false" outlineLevel="0" collapsed="false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</row>
    <row r="1422" s="112" customFormat="true" ht="12.4" hidden="false" customHeight="false" outlineLevel="0" collapsed="false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</row>
    <row r="1423" s="112" customFormat="true" ht="12.4" hidden="false" customHeight="false" outlineLevel="0" collapsed="false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</row>
    <row r="1424" s="112" customFormat="true" ht="12.4" hidden="false" customHeight="false" outlineLevel="0" collapsed="false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</row>
    <row r="1425" s="112" customFormat="true" ht="12.4" hidden="false" customHeight="false" outlineLevel="0" collapsed="false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</row>
    <row r="1426" s="112" customFormat="true" ht="12.4" hidden="false" customHeight="false" outlineLevel="0" collapsed="false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</row>
    <row r="1427" s="112" customFormat="true" ht="12.4" hidden="false" customHeight="false" outlineLevel="0" collapsed="false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</row>
    <row r="1428" s="112" customFormat="true" ht="12.4" hidden="false" customHeight="false" outlineLevel="0" collapsed="false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</row>
    <row r="1429" s="112" customFormat="true" ht="12.4" hidden="false" customHeight="false" outlineLevel="0" collapsed="false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</row>
    <row r="1430" s="112" customFormat="true" ht="12.4" hidden="false" customHeight="false" outlineLevel="0" collapsed="false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</row>
    <row r="1431" s="112" customFormat="true" ht="12.4" hidden="false" customHeight="false" outlineLevel="0" collapsed="false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</row>
    <row r="1432" s="112" customFormat="true" ht="12.4" hidden="false" customHeight="false" outlineLevel="0" collapsed="false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</row>
    <row r="1433" s="112" customFormat="true" ht="12.4" hidden="false" customHeight="false" outlineLevel="0" collapsed="false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</row>
    <row r="1434" s="112" customFormat="true" ht="12.4" hidden="false" customHeight="false" outlineLevel="0" collapsed="false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</row>
    <row r="1435" s="112" customFormat="true" ht="12.4" hidden="false" customHeight="false" outlineLevel="0" collapsed="false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</row>
    <row r="1436" s="112" customFormat="true" ht="12.4" hidden="false" customHeight="false" outlineLevel="0" collapsed="false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</row>
    <row r="1437" s="112" customFormat="true" ht="12.4" hidden="false" customHeight="false" outlineLevel="0" collapsed="false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</row>
    <row r="1438" s="112" customFormat="true" ht="12.4" hidden="false" customHeight="false" outlineLevel="0" collapsed="false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</row>
    <row r="1439" s="112" customFormat="true" ht="12.4" hidden="false" customHeight="false" outlineLevel="0" collapsed="false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</row>
    <row r="1440" s="112" customFormat="true" ht="12.4" hidden="false" customHeight="false" outlineLevel="0" collapsed="false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</row>
    <row r="1441" s="112" customFormat="true" ht="12.4" hidden="false" customHeight="false" outlineLevel="0" collapsed="false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</row>
    <row r="1442" s="112" customFormat="true" ht="12.4" hidden="false" customHeight="false" outlineLevel="0" collapsed="false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</row>
    <row r="1443" s="112" customFormat="true" ht="12.4" hidden="false" customHeight="false" outlineLevel="0" collapsed="false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</row>
    <row r="1444" s="112" customFormat="true" ht="12.4" hidden="false" customHeight="false" outlineLevel="0" collapsed="false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</row>
    <row r="1445" s="112" customFormat="true" ht="12.4" hidden="false" customHeight="false" outlineLevel="0" collapsed="false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</row>
    <row r="1446" s="112" customFormat="true" ht="12.4" hidden="false" customHeight="false" outlineLevel="0" collapsed="false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</row>
    <row r="1447" s="112" customFormat="true" ht="12.4" hidden="false" customHeight="false" outlineLevel="0" collapsed="false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</row>
    <row r="1448" s="112" customFormat="true" ht="12.4" hidden="false" customHeight="false" outlineLevel="0" collapsed="false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</row>
    <row r="1449" s="112" customFormat="true" ht="12.4" hidden="false" customHeight="false" outlineLevel="0" collapsed="false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</row>
    <row r="1450" s="112" customFormat="true" ht="12.4" hidden="false" customHeight="false" outlineLevel="0" collapsed="false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</row>
    <row r="1451" s="112" customFormat="true" ht="12.4" hidden="false" customHeight="false" outlineLevel="0" collapsed="false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</row>
    <row r="1452" s="112" customFormat="true" ht="12.4" hidden="false" customHeight="false" outlineLevel="0" collapsed="false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</row>
    <row r="1453" s="112" customFormat="true" ht="12.4" hidden="false" customHeight="false" outlineLevel="0" collapsed="false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</row>
    <row r="1454" s="112" customFormat="true" ht="12.4" hidden="false" customHeight="false" outlineLevel="0" collapsed="false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</row>
    <row r="1455" s="112" customFormat="true" ht="12.4" hidden="false" customHeight="false" outlineLevel="0" collapsed="false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</row>
    <row r="1456" s="112" customFormat="true" ht="12.4" hidden="false" customHeight="false" outlineLevel="0" collapsed="false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</row>
    <row r="1457" s="112" customFormat="true" ht="12.4" hidden="false" customHeight="false" outlineLevel="0" collapsed="false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</row>
    <row r="1458" s="112" customFormat="true" ht="12.4" hidden="false" customHeight="false" outlineLevel="0" collapsed="false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</row>
    <row r="1459" s="112" customFormat="true" ht="12.4" hidden="false" customHeight="false" outlineLevel="0" collapsed="false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</row>
    <row r="1460" s="112" customFormat="true" ht="12.4" hidden="false" customHeight="false" outlineLevel="0" collapsed="false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</row>
    <row r="1461" s="112" customFormat="true" ht="12.4" hidden="false" customHeight="false" outlineLevel="0" collapsed="false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</row>
    <row r="1462" s="112" customFormat="true" ht="12.4" hidden="false" customHeight="false" outlineLevel="0" collapsed="false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</row>
    <row r="1463" s="112" customFormat="true" ht="12.4" hidden="false" customHeight="false" outlineLevel="0" collapsed="false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</row>
    <row r="1464" s="112" customFormat="true" ht="12.4" hidden="false" customHeight="false" outlineLevel="0" collapsed="false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</row>
    <row r="1465" s="112" customFormat="true" ht="12.4" hidden="false" customHeight="false" outlineLevel="0" collapsed="false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</row>
    <row r="1466" s="112" customFormat="true" ht="12.4" hidden="false" customHeight="false" outlineLevel="0" collapsed="false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</row>
    <row r="1467" s="112" customFormat="true" ht="12.4" hidden="false" customHeight="false" outlineLevel="0" collapsed="false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</row>
    <row r="1468" s="112" customFormat="true" ht="12.4" hidden="false" customHeight="false" outlineLevel="0" collapsed="false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</row>
    <row r="1469" s="112" customFormat="true" ht="12.4" hidden="false" customHeight="false" outlineLevel="0" collapsed="false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</row>
    <row r="1470" s="112" customFormat="true" ht="12.4" hidden="false" customHeight="false" outlineLevel="0" collapsed="false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</row>
    <row r="1471" s="112" customFormat="true" ht="12.4" hidden="false" customHeight="false" outlineLevel="0" collapsed="false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</row>
    <row r="1472" s="112" customFormat="true" ht="12.4" hidden="false" customHeight="false" outlineLevel="0" collapsed="false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</row>
    <row r="1473" s="112" customFormat="true" ht="12.4" hidden="false" customHeight="false" outlineLevel="0" collapsed="false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</row>
    <row r="1474" s="112" customFormat="true" ht="12.4" hidden="false" customHeight="false" outlineLevel="0" collapsed="false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</row>
    <row r="1475" s="112" customFormat="true" ht="12.4" hidden="false" customHeight="false" outlineLevel="0" collapsed="false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</row>
    <row r="1476" s="112" customFormat="true" ht="12.4" hidden="false" customHeight="false" outlineLevel="0" collapsed="false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</row>
    <row r="1477" s="112" customFormat="true" ht="12.4" hidden="false" customHeight="false" outlineLevel="0" collapsed="false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</row>
    <row r="1478" s="112" customFormat="true" ht="12.4" hidden="false" customHeight="false" outlineLevel="0" collapsed="false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</row>
    <row r="1479" s="112" customFormat="true" ht="12.4" hidden="false" customHeight="false" outlineLevel="0" collapsed="false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</row>
    <row r="1480" s="112" customFormat="true" ht="12.4" hidden="false" customHeight="false" outlineLevel="0" collapsed="false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</row>
    <row r="1481" s="112" customFormat="true" ht="12.4" hidden="false" customHeight="false" outlineLevel="0" collapsed="false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</row>
    <row r="1482" s="112" customFormat="true" ht="12.4" hidden="false" customHeight="false" outlineLevel="0" collapsed="false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</row>
    <row r="1483" s="112" customFormat="true" ht="12.4" hidden="false" customHeight="false" outlineLevel="0" collapsed="false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</row>
    <row r="1484" s="112" customFormat="true" ht="12.4" hidden="false" customHeight="false" outlineLevel="0" collapsed="false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</row>
    <row r="1485" s="112" customFormat="true" ht="12.4" hidden="false" customHeight="false" outlineLevel="0" collapsed="false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</row>
    <row r="1486" s="112" customFormat="true" ht="12.4" hidden="false" customHeight="false" outlineLevel="0" collapsed="false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</row>
    <row r="1487" s="112" customFormat="true" ht="12.4" hidden="false" customHeight="false" outlineLevel="0" collapsed="false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</row>
    <row r="1488" s="112" customFormat="true" ht="12.4" hidden="false" customHeight="false" outlineLevel="0" collapsed="false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</row>
    <row r="1489" s="112" customFormat="true" ht="12.4" hidden="false" customHeight="false" outlineLevel="0" collapsed="false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</row>
    <row r="1490" s="112" customFormat="true" ht="12.4" hidden="false" customHeight="false" outlineLevel="0" collapsed="false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</row>
    <row r="1491" s="112" customFormat="true" ht="12.4" hidden="false" customHeight="false" outlineLevel="0" collapsed="false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</row>
    <row r="1492" s="112" customFormat="true" ht="12.4" hidden="false" customHeight="false" outlineLevel="0" collapsed="false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</row>
    <row r="1493" s="112" customFormat="true" ht="12.4" hidden="false" customHeight="false" outlineLevel="0" collapsed="false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</row>
    <row r="1494" s="112" customFormat="true" ht="12.4" hidden="false" customHeight="false" outlineLevel="0" collapsed="false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</row>
    <row r="1495" s="112" customFormat="true" ht="12.4" hidden="false" customHeight="false" outlineLevel="0" collapsed="false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</row>
    <row r="1496" s="112" customFormat="true" ht="12.4" hidden="false" customHeight="false" outlineLevel="0" collapsed="false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</row>
    <row r="1497" s="112" customFormat="true" ht="12.4" hidden="false" customHeight="false" outlineLevel="0" collapsed="false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</row>
    <row r="1498" s="112" customFormat="true" ht="12.4" hidden="false" customHeight="false" outlineLevel="0" collapsed="false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</row>
    <row r="1499" s="112" customFormat="true" ht="12.4" hidden="false" customHeight="false" outlineLevel="0" collapsed="false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</row>
    <row r="1500" s="112" customFormat="true" ht="12.4" hidden="false" customHeight="false" outlineLevel="0" collapsed="false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</row>
    <row r="1501" s="112" customFormat="true" ht="12.4" hidden="false" customHeight="false" outlineLevel="0" collapsed="false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</row>
    <row r="1502" s="112" customFormat="true" ht="12.4" hidden="false" customHeight="false" outlineLevel="0" collapsed="false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</row>
    <row r="1503" s="112" customFormat="true" ht="12.4" hidden="false" customHeight="false" outlineLevel="0" collapsed="false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</row>
    <row r="1504" s="112" customFormat="true" ht="12.4" hidden="false" customHeight="false" outlineLevel="0" collapsed="false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</row>
    <row r="1505" s="112" customFormat="true" ht="12.4" hidden="false" customHeight="false" outlineLevel="0" collapsed="false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</row>
    <row r="1506" s="112" customFormat="true" ht="12.4" hidden="false" customHeight="false" outlineLevel="0" collapsed="false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</row>
    <row r="1507" s="112" customFormat="true" ht="12.4" hidden="false" customHeight="false" outlineLevel="0" collapsed="false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</row>
    <row r="1508" s="112" customFormat="true" ht="12.4" hidden="false" customHeight="false" outlineLevel="0" collapsed="false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</row>
    <row r="1509" s="112" customFormat="true" ht="12.4" hidden="false" customHeight="false" outlineLevel="0" collapsed="false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</row>
    <row r="1510" s="112" customFormat="true" ht="12.4" hidden="false" customHeight="false" outlineLevel="0" collapsed="false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</row>
    <row r="1511" s="112" customFormat="true" ht="12.4" hidden="false" customHeight="false" outlineLevel="0" collapsed="false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</row>
    <row r="1512" s="112" customFormat="true" ht="12.4" hidden="false" customHeight="false" outlineLevel="0" collapsed="false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</row>
    <row r="1513" s="112" customFormat="true" ht="12.4" hidden="false" customHeight="false" outlineLevel="0" collapsed="false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</row>
    <row r="1514" s="112" customFormat="true" ht="12.4" hidden="false" customHeight="false" outlineLevel="0" collapsed="false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</row>
    <row r="1515" s="112" customFormat="true" ht="12.4" hidden="false" customHeight="false" outlineLevel="0" collapsed="false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</row>
    <row r="1516" s="112" customFormat="true" ht="12.4" hidden="false" customHeight="false" outlineLevel="0" collapsed="false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</row>
    <row r="1517" s="112" customFormat="true" ht="12.4" hidden="false" customHeight="false" outlineLevel="0" collapsed="false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</row>
    <row r="1518" s="112" customFormat="true" ht="12.4" hidden="false" customHeight="false" outlineLevel="0" collapsed="false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</row>
    <row r="1519" s="112" customFormat="true" ht="12.4" hidden="false" customHeight="false" outlineLevel="0" collapsed="false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</row>
    <row r="1520" s="112" customFormat="true" ht="12.4" hidden="false" customHeight="false" outlineLevel="0" collapsed="false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</row>
    <row r="1521" s="112" customFormat="true" ht="12.4" hidden="false" customHeight="false" outlineLevel="0" collapsed="false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</row>
    <row r="1522" s="112" customFormat="true" ht="12.4" hidden="false" customHeight="false" outlineLevel="0" collapsed="false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</row>
    <row r="1523" s="112" customFormat="true" ht="12.4" hidden="false" customHeight="false" outlineLevel="0" collapsed="false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</row>
    <row r="1524" s="112" customFormat="true" ht="12.4" hidden="false" customHeight="false" outlineLevel="0" collapsed="false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</row>
    <row r="1525" s="112" customFormat="true" ht="12.4" hidden="false" customHeight="false" outlineLevel="0" collapsed="false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</row>
    <row r="1526" s="112" customFormat="true" ht="12.4" hidden="false" customHeight="false" outlineLevel="0" collapsed="false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</row>
    <row r="1527" s="112" customFormat="true" ht="12.4" hidden="false" customHeight="false" outlineLevel="0" collapsed="false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</row>
    <row r="1528" s="112" customFormat="true" ht="12.4" hidden="false" customHeight="false" outlineLevel="0" collapsed="false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</row>
    <row r="1529" s="112" customFormat="true" ht="12.4" hidden="false" customHeight="false" outlineLevel="0" collapsed="false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</row>
    <row r="1530" s="112" customFormat="true" ht="12.4" hidden="false" customHeight="false" outlineLevel="0" collapsed="false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</row>
    <row r="1531" s="112" customFormat="true" ht="12.4" hidden="false" customHeight="false" outlineLevel="0" collapsed="false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</row>
    <row r="1532" s="112" customFormat="true" ht="12.4" hidden="false" customHeight="false" outlineLevel="0" collapsed="false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</row>
    <row r="1533" s="112" customFormat="true" ht="12.4" hidden="false" customHeight="false" outlineLevel="0" collapsed="false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</row>
    <row r="1534" s="112" customFormat="true" ht="12.4" hidden="false" customHeight="false" outlineLevel="0" collapsed="false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</row>
    <row r="1535" s="112" customFormat="true" ht="12.4" hidden="false" customHeight="false" outlineLevel="0" collapsed="false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</row>
    <row r="1536" s="112" customFormat="true" ht="12.4" hidden="false" customHeight="false" outlineLevel="0" collapsed="false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</row>
    <row r="1537" s="112" customFormat="true" ht="12.4" hidden="false" customHeight="false" outlineLevel="0" collapsed="false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</row>
    <row r="1538" s="112" customFormat="true" ht="12.4" hidden="false" customHeight="false" outlineLevel="0" collapsed="false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</row>
    <row r="1539" s="112" customFormat="true" ht="12.4" hidden="false" customHeight="false" outlineLevel="0" collapsed="false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</row>
    <row r="1540" s="112" customFormat="true" ht="12.4" hidden="false" customHeight="false" outlineLevel="0" collapsed="false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</row>
    <row r="1541" s="112" customFormat="true" ht="12.4" hidden="false" customHeight="false" outlineLevel="0" collapsed="false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</row>
    <row r="1542" s="112" customFormat="true" ht="12.4" hidden="false" customHeight="false" outlineLevel="0" collapsed="false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</row>
    <row r="1543" s="112" customFormat="true" ht="12.4" hidden="false" customHeight="false" outlineLevel="0" collapsed="false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</row>
    <row r="1544" s="112" customFormat="true" ht="12.4" hidden="false" customHeight="false" outlineLevel="0" collapsed="false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</row>
    <row r="1545" s="112" customFormat="true" ht="12.4" hidden="false" customHeight="false" outlineLevel="0" collapsed="false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</row>
    <row r="1546" s="112" customFormat="true" ht="12.4" hidden="false" customHeight="false" outlineLevel="0" collapsed="false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</row>
    <row r="1547" s="112" customFormat="true" ht="12.4" hidden="false" customHeight="false" outlineLevel="0" collapsed="false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</row>
    <row r="1548" s="112" customFormat="true" ht="12.4" hidden="false" customHeight="false" outlineLevel="0" collapsed="false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</row>
    <row r="1549" s="112" customFormat="true" ht="12.4" hidden="false" customHeight="false" outlineLevel="0" collapsed="false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</row>
    <row r="1550" s="112" customFormat="true" ht="12.4" hidden="false" customHeight="false" outlineLevel="0" collapsed="false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</row>
    <row r="1551" s="112" customFormat="true" ht="12.4" hidden="false" customHeight="false" outlineLevel="0" collapsed="false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</row>
    <row r="1552" s="112" customFormat="true" ht="12.4" hidden="false" customHeight="false" outlineLevel="0" collapsed="false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</row>
    <row r="1553" s="112" customFormat="true" ht="12.4" hidden="false" customHeight="false" outlineLevel="0" collapsed="false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</row>
    <row r="1554" s="112" customFormat="true" ht="12.4" hidden="false" customHeight="false" outlineLevel="0" collapsed="false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</row>
    <row r="1555" s="112" customFormat="true" ht="12.4" hidden="false" customHeight="false" outlineLevel="0" collapsed="false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</row>
    <row r="1556" s="112" customFormat="true" ht="12.4" hidden="false" customHeight="false" outlineLevel="0" collapsed="false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</row>
    <row r="1557" s="112" customFormat="true" ht="12.4" hidden="false" customHeight="false" outlineLevel="0" collapsed="false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</row>
    <row r="1558" s="112" customFormat="true" ht="12.4" hidden="false" customHeight="false" outlineLevel="0" collapsed="false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</row>
    <row r="1559" s="112" customFormat="true" ht="12.4" hidden="false" customHeight="false" outlineLevel="0" collapsed="false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</row>
    <row r="1560" s="112" customFormat="true" ht="12.4" hidden="false" customHeight="false" outlineLevel="0" collapsed="false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</row>
    <row r="1561" s="112" customFormat="true" ht="12.4" hidden="false" customHeight="false" outlineLevel="0" collapsed="false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</row>
    <row r="1562" s="112" customFormat="true" ht="12.4" hidden="false" customHeight="false" outlineLevel="0" collapsed="false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</row>
    <row r="1563" s="112" customFormat="true" ht="12.4" hidden="false" customHeight="false" outlineLevel="0" collapsed="false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</row>
    <row r="1564" s="112" customFormat="true" ht="12.4" hidden="false" customHeight="false" outlineLevel="0" collapsed="false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</row>
    <row r="1565" s="112" customFormat="true" ht="12.4" hidden="false" customHeight="false" outlineLevel="0" collapsed="false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</row>
    <row r="1566" s="112" customFormat="true" ht="12.4" hidden="false" customHeight="false" outlineLevel="0" collapsed="false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</row>
    <row r="1567" s="112" customFormat="true" ht="12.4" hidden="false" customHeight="false" outlineLevel="0" collapsed="false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</row>
    <row r="1568" s="112" customFormat="true" ht="12.4" hidden="false" customHeight="false" outlineLevel="0" collapsed="false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</row>
    <row r="1569" s="112" customFormat="true" ht="12.4" hidden="false" customHeight="false" outlineLevel="0" collapsed="false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</row>
    <row r="1570" s="112" customFormat="true" ht="12.4" hidden="false" customHeight="false" outlineLevel="0" collapsed="false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</row>
    <row r="1571" s="112" customFormat="true" ht="12.4" hidden="false" customHeight="false" outlineLevel="0" collapsed="false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</row>
    <row r="1572" s="112" customFormat="true" ht="12.4" hidden="false" customHeight="false" outlineLevel="0" collapsed="false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</row>
    <row r="1573" s="112" customFormat="true" ht="12.4" hidden="false" customHeight="false" outlineLevel="0" collapsed="false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</row>
    <row r="1574" s="112" customFormat="true" ht="12.4" hidden="false" customHeight="false" outlineLevel="0" collapsed="false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</row>
    <row r="1575" s="112" customFormat="true" ht="12.4" hidden="false" customHeight="false" outlineLevel="0" collapsed="false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</row>
    <row r="1576" s="112" customFormat="true" ht="12.4" hidden="false" customHeight="false" outlineLevel="0" collapsed="false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</row>
    <row r="1577" s="112" customFormat="true" ht="12.4" hidden="false" customHeight="false" outlineLevel="0" collapsed="false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</row>
    <row r="1578" s="112" customFormat="true" ht="12.4" hidden="false" customHeight="false" outlineLevel="0" collapsed="false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</row>
    <row r="1579" s="112" customFormat="true" ht="12.4" hidden="false" customHeight="false" outlineLevel="0" collapsed="false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</row>
    <row r="1580" s="112" customFormat="true" ht="12.4" hidden="false" customHeight="false" outlineLevel="0" collapsed="false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</row>
    <row r="1581" s="112" customFormat="true" ht="12.4" hidden="false" customHeight="false" outlineLevel="0" collapsed="false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</row>
    <row r="1582" s="112" customFormat="true" ht="12.4" hidden="false" customHeight="false" outlineLevel="0" collapsed="false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</row>
    <row r="1583" s="112" customFormat="true" ht="12.4" hidden="false" customHeight="false" outlineLevel="0" collapsed="false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</row>
    <row r="1584" s="112" customFormat="true" ht="12.4" hidden="false" customHeight="false" outlineLevel="0" collapsed="false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</row>
    <row r="1585" s="112" customFormat="true" ht="12.4" hidden="false" customHeight="false" outlineLevel="0" collapsed="false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</row>
    <row r="1586" s="112" customFormat="true" ht="12.4" hidden="false" customHeight="false" outlineLevel="0" collapsed="false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</row>
    <row r="1587" s="112" customFormat="true" ht="12.4" hidden="false" customHeight="false" outlineLevel="0" collapsed="false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</row>
    <row r="1588" s="112" customFormat="true" ht="12.4" hidden="false" customHeight="false" outlineLevel="0" collapsed="false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</row>
    <row r="1589" s="112" customFormat="true" ht="12.4" hidden="false" customHeight="false" outlineLevel="0" collapsed="false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</row>
    <row r="1590" s="112" customFormat="true" ht="12.4" hidden="false" customHeight="false" outlineLevel="0" collapsed="false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</row>
    <row r="1591" s="112" customFormat="true" ht="12.4" hidden="false" customHeight="false" outlineLevel="0" collapsed="false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</row>
    <row r="1592" s="112" customFormat="true" ht="12.4" hidden="false" customHeight="false" outlineLevel="0" collapsed="false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</row>
    <row r="1593" s="112" customFormat="true" ht="12.4" hidden="false" customHeight="false" outlineLevel="0" collapsed="false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</row>
    <row r="1594" s="112" customFormat="true" ht="12.4" hidden="false" customHeight="false" outlineLevel="0" collapsed="false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</row>
    <row r="1595" s="112" customFormat="true" ht="12.4" hidden="false" customHeight="false" outlineLevel="0" collapsed="false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</row>
    <row r="1596" s="112" customFormat="true" ht="12.4" hidden="false" customHeight="false" outlineLevel="0" collapsed="false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</row>
    <row r="1597" s="112" customFormat="true" ht="12.4" hidden="false" customHeight="false" outlineLevel="0" collapsed="false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</row>
    <row r="1598" s="112" customFormat="true" ht="12.4" hidden="false" customHeight="false" outlineLevel="0" collapsed="false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</row>
    <row r="1599" s="112" customFormat="true" ht="12.4" hidden="false" customHeight="false" outlineLevel="0" collapsed="false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</row>
    <row r="1600" s="112" customFormat="true" ht="12.4" hidden="false" customHeight="false" outlineLevel="0" collapsed="false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</row>
    <row r="1601" s="112" customFormat="true" ht="12.4" hidden="false" customHeight="false" outlineLevel="0" collapsed="false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</row>
    <row r="1602" s="112" customFormat="true" ht="12.4" hidden="false" customHeight="false" outlineLevel="0" collapsed="false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</row>
    <row r="1603" s="112" customFormat="true" ht="12.4" hidden="false" customHeight="false" outlineLevel="0" collapsed="false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</row>
    <row r="1604" s="112" customFormat="true" ht="12.4" hidden="false" customHeight="false" outlineLevel="0" collapsed="false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</row>
    <row r="1605" s="112" customFormat="true" ht="12.4" hidden="false" customHeight="false" outlineLevel="0" collapsed="false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</row>
    <row r="1606" s="112" customFormat="true" ht="12.4" hidden="false" customHeight="false" outlineLevel="0" collapsed="false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</row>
    <row r="1607" s="112" customFormat="true" ht="12.4" hidden="false" customHeight="false" outlineLevel="0" collapsed="false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</row>
    <row r="1608" s="112" customFormat="true" ht="12.4" hidden="false" customHeight="false" outlineLevel="0" collapsed="false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</row>
    <row r="1609" s="112" customFormat="true" ht="12.4" hidden="false" customHeight="false" outlineLevel="0" collapsed="false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</row>
    <row r="1610" s="112" customFormat="true" ht="12.4" hidden="false" customHeight="false" outlineLevel="0" collapsed="false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</row>
    <row r="1611" s="112" customFormat="true" ht="12.4" hidden="false" customHeight="false" outlineLevel="0" collapsed="false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</row>
    <row r="1612" s="112" customFormat="true" ht="12.4" hidden="false" customHeight="false" outlineLevel="0" collapsed="false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</row>
    <row r="1613" s="112" customFormat="true" ht="12.4" hidden="false" customHeight="false" outlineLevel="0" collapsed="false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</row>
    <row r="1614" s="112" customFormat="true" ht="12.4" hidden="false" customHeight="false" outlineLevel="0" collapsed="false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</row>
    <row r="1615" s="112" customFormat="true" ht="12.4" hidden="false" customHeight="false" outlineLevel="0" collapsed="false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</row>
    <row r="1616" s="112" customFormat="true" ht="12.4" hidden="false" customHeight="false" outlineLevel="0" collapsed="false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</row>
    <row r="1617" s="112" customFormat="true" ht="12.4" hidden="false" customHeight="false" outlineLevel="0" collapsed="false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</row>
    <row r="1618" s="112" customFormat="true" ht="12.4" hidden="false" customHeight="false" outlineLevel="0" collapsed="false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</row>
    <row r="1619" s="112" customFormat="true" ht="12.4" hidden="false" customHeight="false" outlineLevel="0" collapsed="false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</row>
    <row r="1620" customFormat="false" ht="12.4" hidden="false" customHeight="false" outlineLevel="0" collapsed="false"/>
    <row r="1621" customFormat="false" ht="12.4" hidden="false" customHeight="false" outlineLevel="0" collapsed="false"/>
    <row r="1622" customFormat="false" ht="12.4" hidden="false" customHeight="false" outlineLevel="0" collapsed="false"/>
    <row r="1623" customFormat="false" ht="12.4" hidden="false" customHeight="false" outlineLevel="0" collapsed="false"/>
    <row r="1624" customFormat="false" ht="12.4" hidden="false" customHeight="false" outlineLevel="0" collapsed="false"/>
    <row r="1625" customFormat="false" ht="12.4" hidden="false" customHeight="false" outlineLevel="0" collapsed="false"/>
    <row r="1626" customFormat="false" ht="12.4" hidden="false" customHeight="false" outlineLevel="0" collapsed="false"/>
    <row r="1627" customFormat="false" ht="12.4" hidden="false" customHeight="false" outlineLevel="0" collapsed="false"/>
    <row r="1628" customFormat="false" ht="12.4" hidden="false" customHeight="false" outlineLevel="0" collapsed="false"/>
    <row r="1629" customFormat="false" ht="12.4" hidden="false" customHeight="false" outlineLevel="0" collapsed="false"/>
    <row r="1630" customFormat="false" ht="12.4" hidden="false" customHeight="false" outlineLevel="0" collapsed="false"/>
    <row r="1631" customFormat="false" ht="12.4" hidden="false" customHeight="false" outlineLevel="0" collapsed="false"/>
    <row r="1632" customFormat="false" ht="12.4" hidden="false" customHeight="false" outlineLevel="0" collapsed="false"/>
    <row r="1633" customFormat="false" ht="12.4" hidden="false" customHeight="false" outlineLevel="0" collapsed="false"/>
    <row r="1634" customFormat="false" ht="12.4" hidden="false" customHeight="false" outlineLevel="0" collapsed="false"/>
    <row r="1635" customFormat="false" ht="12.4" hidden="false" customHeight="false" outlineLevel="0" collapsed="false"/>
    <row r="1636" customFormat="false" ht="12.4" hidden="false" customHeight="false" outlineLevel="0" collapsed="false"/>
    <row r="1637" customFormat="false" ht="12.4" hidden="false" customHeight="false" outlineLevel="0" collapsed="false"/>
    <row r="1638" customFormat="false" ht="12.4" hidden="false" customHeight="false" outlineLevel="0" collapsed="false"/>
    <row r="1639" customFormat="false" ht="12.4" hidden="false" customHeight="false" outlineLevel="0" collapsed="false"/>
    <row r="1640" customFormat="false" ht="12.4" hidden="false" customHeight="false" outlineLevel="0" collapsed="false"/>
    <row r="1641" customFormat="false" ht="12.4" hidden="false" customHeight="false" outlineLevel="0" collapsed="false"/>
    <row r="1642" customFormat="false" ht="12.4" hidden="false" customHeight="false" outlineLevel="0" collapsed="false"/>
    <row r="1643" customFormat="false" ht="12.4" hidden="false" customHeight="false" outlineLevel="0" collapsed="false"/>
    <row r="1644" customFormat="false" ht="12.4" hidden="false" customHeight="false" outlineLevel="0" collapsed="false"/>
    <row r="1645" customFormat="false" ht="12.4" hidden="false" customHeight="false" outlineLevel="0" collapsed="false"/>
    <row r="1646" customFormat="false" ht="12.4" hidden="false" customHeight="false" outlineLevel="0" collapsed="false"/>
    <row r="1647" customFormat="false" ht="12.4" hidden="false" customHeight="false" outlineLevel="0" collapsed="false"/>
    <row r="1648" customFormat="false" ht="12.4" hidden="false" customHeight="false" outlineLevel="0" collapsed="false"/>
    <row r="1649" customFormat="false" ht="12.4" hidden="false" customHeight="false" outlineLevel="0" collapsed="false"/>
    <row r="1650" customFormat="false" ht="12.4" hidden="false" customHeight="false" outlineLevel="0" collapsed="false"/>
    <row r="1651" customFormat="false" ht="12.4" hidden="false" customHeight="false" outlineLevel="0" collapsed="false"/>
    <row r="1652" customFormat="false" ht="12.4" hidden="false" customHeight="false" outlineLevel="0" collapsed="false"/>
    <row r="1653" customFormat="false" ht="12.4" hidden="false" customHeight="false" outlineLevel="0" collapsed="false"/>
    <row r="1654" customFormat="false" ht="12.4" hidden="false" customHeight="false" outlineLevel="0" collapsed="false"/>
    <row r="1655" customFormat="false" ht="12.4" hidden="false" customHeight="false" outlineLevel="0" collapsed="false"/>
    <row r="1656" customFormat="false" ht="12.4" hidden="false" customHeight="false" outlineLevel="0" collapsed="false"/>
    <row r="1657" customFormat="false" ht="12.4" hidden="false" customHeight="false" outlineLevel="0" collapsed="false"/>
    <row r="1658" customFormat="false" ht="12.4" hidden="false" customHeight="false" outlineLevel="0" collapsed="false"/>
    <row r="1659" customFormat="false" ht="12.4" hidden="false" customHeight="false" outlineLevel="0" collapsed="false"/>
    <row r="1660" customFormat="false" ht="12.4" hidden="false" customHeight="false" outlineLevel="0" collapsed="false"/>
    <row r="1661" customFormat="false" ht="12.4" hidden="false" customHeight="false" outlineLevel="0" collapsed="false"/>
    <row r="1662" customFormat="false" ht="12.4" hidden="false" customHeight="false" outlineLevel="0" collapsed="false"/>
    <row r="1663" customFormat="false" ht="12.4" hidden="false" customHeight="false" outlineLevel="0" collapsed="false"/>
    <row r="1664" customFormat="false" ht="12.4" hidden="false" customHeight="false" outlineLevel="0" collapsed="false"/>
    <row r="1665" customFormat="false" ht="12.4" hidden="false" customHeight="false" outlineLevel="0" collapsed="false"/>
    <row r="1666" customFormat="false" ht="12.4" hidden="false" customHeight="false" outlineLevel="0" collapsed="false"/>
    <row r="1667" customFormat="false" ht="12.4" hidden="false" customHeight="false" outlineLevel="0" collapsed="false"/>
    <row r="1668" customFormat="false" ht="12.4" hidden="false" customHeight="false" outlineLevel="0" collapsed="false"/>
    <row r="1669" customFormat="false" ht="12.4" hidden="false" customHeight="false" outlineLevel="0" collapsed="false"/>
    <row r="1670" customFormat="false" ht="12.4" hidden="false" customHeight="false" outlineLevel="0" collapsed="false"/>
    <row r="1671" customFormat="false" ht="12.4" hidden="false" customHeight="false" outlineLevel="0" collapsed="false"/>
    <row r="1672" customFormat="false" ht="12.4" hidden="false" customHeight="false" outlineLevel="0" collapsed="false"/>
    <row r="1673" customFormat="false" ht="12.4" hidden="false" customHeight="false" outlineLevel="0" collapsed="false"/>
    <row r="1674" customFormat="false" ht="12.4" hidden="false" customHeight="false" outlineLevel="0" collapsed="false"/>
    <row r="1675" customFormat="false" ht="12.4" hidden="false" customHeight="false" outlineLevel="0" collapsed="false"/>
    <row r="1676" customFormat="false" ht="12.4" hidden="false" customHeight="false" outlineLevel="0" collapsed="false"/>
    <row r="1677" customFormat="false" ht="12.4" hidden="false" customHeight="false" outlineLevel="0" collapsed="false"/>
    <row r="1678" customFormat="false" ht="12.4" hidden="false" customHeight="false" outlineLevel="0" collapsed="false"/>
    <row r="1679" customFormat="false" ht="12.4" hidden="false" customHeight="false" outlineLevel="0" collapsed="false"/>
    <row r="1680" customFormat="false" ht="12.4" hidden="false" customHeight="false" outlineLevel="0" collapsed="false"/>
    <row r="1681" customFormat="false" ht="12.4" hidden="false" customHeight="false" outlineLevel="0" collapsed="false"/>
    <row r="1682" customFormat="false" ht="12.4" hidden="false" customHeight="false" outlineLevel="0" collapsed="false"/>
    <row r="1683" customFormat="false" ht="12.4" hidden="false" customHeight="false" outlineLevel="0" collapsed="false"/>
    <row r="1684" customFormat="false" ht="12.4" hidden="false" customHeight="false" outlineLevel="0" collapsed="false"/>
    <row r="1685" customFormat="false" ht="12.4" hidden="false" customHeight="false" outlineLevel="0" collapsed="false"/>
    <row r="1686" customFormat="false" ht="12.4" hidden="false" customHeight="false" outlineLevel="0" collapsed="false"/>
    <row r="1687" customFormat="false" ht="12.4" hidden="false" customHeight="false" outlineLevel="0" collapsed="false"/>
    <row r="1688" customFormat="false" ht="12.4" hidden="false" customHeight="false" outlineLevel="0" collapsed="false"/>
    <row r="1689" customFormat="false" ht="12.4" hidden="false" customHeight="false" outlineLevel="0" collapsed="false"/>
    <row r="1690" customFormat="false" ht="12.4" hidden="false" customHeight="false" outlineLevel="0" collapsed="false"/>
    <row r="1691" customFormat="false" ht="12.4" hidden="false" customHeight="false" outlineLevel="0" collapsed="false"/>
    <row r="1692" customFormat="false" ht="12.4" hidden="false" customHeight="false" outlineLevel="0" collapsed="false"/>
    <row r="1693" customFormat="false" ht="12.4" hidden="false" customHeight="false" outlineLevel="0" collapsed="false"/>
    <row r="1694" customFormat="false" ht="12.4" hidden="false" customHeight="false" outlineLevel="0" collapsed="false"/>
    <row r="1695" customFormat="false" ht="12.4" hidden="false" customHeight="false" outlineLevel="0" collapsed="false"/>
    <row r="1696" customFormat="false" ht="12.4" hidden="false" customHeight="false" outlineLevel="0" collapsed="false"/>
    <row r="1697" customFormat="false" ht="12.4" hidden="false" customHeight="false" outlineLevel="0" collapsed="false"/>
    <row r="1698" customFormat="false" ht="12.4" hidden="false" customHeight="false" outlineLevel="0" collapsed="false"/>
    <row r="1699" customFormat="false" ht="12.4" hidden="false" customHeight="false" outlineLevel="0" collapsed="false"/>
    <row r="1700" customFormat="false" ht="12.4" hidden="false" customHeight="false" outlineLevel="0" collapsed="false"/>
    <row r="1701" customFormat="false" ht="12.4" hidden="false" customHeight="false" outlineLevel="0" collapsed="false"/>
    <row r="1702" customFormat="false" ht="12.4" hidden="false" customHeight="false" outlineLevel="0" collapsed="false"/>
    <row r="1703" customFormat="false" ht="12.4" hidden="false" customHeight="false" outlineLevel="0" collapsed="false"/>
    <row r="1704" customFormat="false" ht="12.4" hidden="false" customHeight="false" outlineLevel="0" collapsed="false"/>
    <row r="1705" customFormat="false" ht="12.4" hidden="false" customHeight="false" outlineLevel="0" collapsed="false"/>
    <row r="1706" customFormat="false" ht="12.4" hidden="false" customHeight="false" outlineLevel="0" collapsed="false"/>
    <row r="1707" customFormat="false" ht="12.4" hidden="false" customHeight="false" outlineLevel="0" collapsed="false"/>
    <row r="1708" customFormat="false" ht="12.4" hidden="false" customHeight="false" outlineLevel="0" collapsed="false"/>
    <row r="1709" customFormat="false" ht="12.4" hidden="false" customHeight="false" outlineLevel="0" collapsed="false"/>
    <row r="1710" customFormat="false" ht="12.4" hidden="false" customHeight="false" outlineLevel="0" collapsed="false"/>
    <row r="1711" customFormat="false" ht="12.4" hidden="false" customHeight="false" outlineLevel="0" collapsed="false"/>
    <row r="1712" customFormat="false" ht="12.4" hidden="false" customHeight="false" outlineLevel="0" collapsed="false"/>
    <row r="1713" customFormat="false" ht="12.4" hidden="false" customHeight="false" outlineLevel="0" collapsed="false"/>
    <row r="1714" customFormat="false" ht="12.4" hidden="false" customHeight="false" outlineLevel="0" collapsed="false"/>
    <row r="1715" customFormat="false" ht="12.4" hidden="false" customHeight="false" outlineLevel="0" collapsed="false"/>
    <row r="1716" customFormat="false" ht="12.4" hidden="false" customHeight="false" outlineLevel="0" collapsed="false"/>
    <row r="1717" customFormat="false" ht="12.4" hidden="false" customHeight="false" outlineLevel="0" collapsed="false"/>
    <row r="1718" customFormat="false" ht="12.4" hidden="false" customHeight="false" outlineLevel="0" collapsed="false"/>
    <row r="1719" customFormat="false" ht="12.4" hidden="false" customHeight="false" outlineLevel="0" collapsed="false"/>
    <row r="1720" customFormat="false" ht="12.4" hidden="false" customHeight="false" outlineLevel="0" collapsed="false"/>
    <row r="1721" customFormat="false" ht="12.4" hidden="false" customHeight="false" outlineLevel="0" collapsed="false"/>
    <row r="1722" customFormat="false" ht="12.4" hidden="false" customHeight="false" outlineLevel="0" collapsed="false"/>
    <row r="1723" customFormat="false" ht="12.4" hidden="false" customHeight="false" outlineLevel="0" collapsed="false"/>
    <row r="1724" customFormat="false" ht="12.4" hidden="false" customHeight="false" outlineLevel="0" collapsed="false"/>
    <row r="1725" customFormat="false" ht="12.4" hidden="false" customHeight="false" outlineLevel="0" collapsed="false"/>
    <row r="1726" customFormat="false" ht="12.4" hidden="false" customHeight="false" outlineLevel="0" collapsed="false"/>
    <row r="1727" customFormat="false" ht="12.4" hidden="false" customHeight="false" outlineLevel="0" collapsed="false"/>
    <row r="1728" customFormat="false" ht="12.4" hidden="false" customHeight="false" outlineLevel="0" collapsed="false"/>
    <row r="1729" customFormat="false" ht="12.4" hidden="false" customHeight="false" outlineLevel="0" collapsed="false"/>
    <row r="1730" customFormat="false" ht="12.4" hidden="false" customHeight="false" outlineLevel="0" collapsed="false"/>
    <row r="1731" customFormat="false" ht="12.4" hidden="false" customHeight="false" outlineLevel="0" collapsed="false"/>
    <row r="1732" customFormat="false" ht="12.4" hidden="false" customHeight="false" outlineLevel="0" collapsed="false"/>
    <row r="1733" customFormat="false" ht="12.4" hidden="false" customHeight="false" outlineLevel="0" collapsed="false"/>
    <row r="1734" customFormat="false" ht="12.4" hidden="false" customHeight="false" outlineLevel="0" collapsed="false"/>
    <row r="1735" customFormat="false" ht="12.4" hidden="false" customHeight="false" outlineLevel="0" collapsed="false"/>
    <row r="1736" customFormat="false" ht="12.4" hidden="false" customHeight="false" outlineLevel="0" collapsed="false"/>
    <row r="1737" customFormat="false" ht="12.4" hidden="false" customHeight="false" outlineLevel="0" collapsed="false"/>
    <row r="1738" customFormat="false" ht="12.4" hidden="false" customHeight="false" outlineLevel="0" collapsed="false"/>
    <row r="1739" customFormat="false" ht="12.4" hidden="false" customHeight="false" outlineLevel="0" collapsed="false"/>
    <row r="1740" customFormat="false" ht="12.4" hidden="false" customHeight="false" outlineLevel="0" collapsed="false"/>
    <row r="1741" customFormat="false" ht="12.4" hidden="false" customHeight="false" outlineLevel="0" collapsed="false"/>
    <row r="1742" customFormat="false" ht="12.4" hidden="false" customHeight="false" outlineLevel="0" collapsed="false"/>
    <row r="1743" customFormat="false" ht="12.4" hidden="false" customHeight="false" outlineLevel="0" collapsed="false"/>
    <row r="1744" customFormat="false" ht="12.4" hidden="false" customHeight="false" outlineLevel="0" collapsed="false"/>
    <row r="1745" customFormat="false" ht="12.4" hidden="false" customHeight="false" outlineLevel="0" collapsed="false"/>
    <row r="1746" customFormat="false" ht="12.4" hidden="false" customHeight="false" outlineLevel="0" collapsed="false"/>
    <row r="1747" customFormat="false" ht="12.4" hidden="false" customHeight="false" outlineLevel="0" collapsed="false"/>
    <row r="1748" customFormat="false" ht="12.4" hidden="false" customHeight="false" outlineLevel="0" collapsed="false"/>
    <row r="1749" customFormat="false" ht="12.4" hidden="false" customHeight="false" outlineLevel="0" collapsed="false"/>
    <row r="1750" customFormat="false" ht="12.4" hidden="false" customHeight="false" outlineLevel="0" collapsed="false"/>
    <row r="1751" customFormat="false" ht="12.4" hidden="false" customHeight="false" outlineLevel="0" collapsed="false"/>
    <row r="1752" customFormat="false" ht="12.4" hidden="false" customHeight="false" outlineLevel="0" collapsed="false"/>
    <row r="1753" customFormat="false" ht="12.4" hidden="false" customHeight="false" outlineLevel="0" collapsed="false"/>
    <row r="1754" customFormat="false" ht="12.4" hidden="false" customHeight="false" outlineLevel="0" collapsed="false"/>
    <row r="1755" customFormat="false" ht="12.4" hidden="false" customHeight="false" outlineLevel="0" collapsed="false"/>
    <row r="1756" customFormat="false" ht="12.4" hidden="false" customHeight="false" outlineLevel="0" collapsed="false"/>
    <row r="1757" customFormat="false" ht="12.4" hidden="false" customHeight="false" outlineLevel="0" collapsed="false"/>
    <row r="1758" customFormat="false" ht="12.4" hidden="false" customHeight="false" outlineLevel="0" collapsed="false"/>
    <row r="1759" customFormat="false" ht="12.4" hidden="false" customHeight="false" outlineLevel="0" collapsed="false"/>
    <row r="1760" customFormat="false" ht="12.4" hidden="false" customHeight="false" outlineLevel="0" collapsed="false"/>
    <row r="1761" customFormat="false" ht="12.4" hidden="false" customHeight="false" outlineLevel="0" collapsed="false"/>
    <row r="1762" customFormat="false" ht="12.4" hidden="false" customHeight="false" outlineLevel="0" collapsed="false"/>
    <row r="1763" customFormat="false" ht="12.4" hidden="false" customHeight="false" outlineLevel="0" collapsed="false"/>
    <row r="1764" customFormat="false" ht="12.4" hidden="false" customHeight="false" outlineLevel="0" collapsed="false"/>
    <row r="1765" customFormat="false" ht="12.4" hidden="false" customHeight="false" outlineLevel="0" collapsed="false"/>
    <row r="1766" customFormat="false" ht="12.4" hidden="false" customHeight="false" outlineLevel="0" collapsed="false"/>
    <row r="1767" customFormat="false" ht="12.4" hidden="false" customHeight="false" outlineLevel="0" collapsed="false"/>
    <row r="1768" customFormat="false" ht="12.4" hidden="false" customHeight="false" outlineLevel="0" collapsed="false"/>
    <row r="1769" customFormat="false" ht="12.4" hidden="false" customHeight="false" outlineLevel="0" collapsed="false"/>
    <row r="1770" customFormat="false" ht="12.4" hidden="false" customHeight="false" outlineLevel="0" collapsed="false"/>
    <row r="1771" customFormat="false" ht="12.4" hidden="false" customHeight="false" outlineLevel="0" collapsed="false"/>
    <row r="1772" customFormat="false" ht="12.4" hidden="false" customHeight="false" outlineLevel="0" collapsed="false"/>
    <row r="1773" customFormat="false" ht="12.4" hidden="false" customHeight="false" outlineLevel="0" collapsed="false"/>
    <row r="1774" customFormat="false" ht="12.4" hidden="false" customHeight="false" outlineLevel="0" collapsed="false"/>
    <row r="1775" customFormat="false" ht="12.4" hidden="false" customHeight="false" outlineLevel="0" collapsed="false"/>
    <row r="1776" customFormat="false" ht="12.4" hidden="false" customHeight="false" outlineLevel="0" collapsed="false"/>
    <row r="1777" customFormat="false" ht="12.4" hidden="false" customHeight="false" outlineLevel="0" collapsed="false"/>
    <row r="1778" customFormat="false" ht="12.4" hidden="false" customHeight="false" outlineLevel="0" collapsed="false"/>
    <row r="1779" customFormat="false" ht="12.4" hidden="false" customHeight="false" outlineLevel="0" collapsed="false"/>
    <row r="1780" customFormat="false" ht="12.4" hidden="false" customHeight="false" outlineLevel="0" collapsed="false"/>
    <row r="1781" customFormat="false" ht="12.4" hidden="false" customHeight="false" outlineLevel="0" collapsed="false"/>
    <row r="1782" customFormat="false" ht="12.4" hidden="false" customHeight="false" outlineLevel="0" collapsed="false"/>
    <row r="1783" customFormat="false" ht="12.4" hidden="false" customHeight="false" outlineLevel="0" collapsed="false"/>
    <row r="1784" customFormat="false" ht="12.4" hidden="false" customHeight="false" outlineLevel="0" collapsed="false"/>
    <row r="1785" customFormat="false" ht="12.4" hidden="false" customHeight="false" outlineLevel="0" collapsed="false"/>
    <row r="1786" customFormat="false" ht="12.4" hidden="false" customHeight="false" outlineLevel="0" collapsed="false"/>
    <row r="1787" customFormat="false" ht="12.4" hidden="false" customHeight="false" outlineLevel="0" collapsed="false"/>
    <row r="1788" customFormat="false" ht="12.4" hidden="false" customHeight="false" outlineLevel="0" collapsed="false"/>
    <row r="1789" customFormat="false" ht="12.4" hidden="false" customHeight="false" outlineLevel="0" collapsed="false"/>
    <row r="1790" customFormat="false" ht="12.4" hidden="false" customHeight="false" outlineLevel="0" collapsed="false"/>
    <row r="1791" customFormat="false" ht="12.4" hidden="false" customHeight="false" outlineLevel="0" collapsed="false"/>
    <row r="1792" customFormat="false" ht="12.4" hidden="false" customHeight="false" outlineLevel="0" collapsed="false"/>
    <row r="1793" customFormat="false" ht="12.4" hidden="false" customHeight="false" outlineLevel="0" collapsed="false"/>
    <row r="1794" customFormat="false" ht="12.4" hidden="false" customHeight="false" outlineLevel="0" collapsed="false"/>
    <row r="1795" customFormat="false" ht="12.4" hidden="false" customHeight="false" outlineLevel="0" collapsed="false"/>
    <row r="1796" customFormat="false" ht="12.4" hidden="false" customHeight="false" outlineLevel="0" collapsed="false"/>
    <row r="1797" customFormat="false" ht="12.4" hidden="false" customHeight="false" outlineLevel="0" collapsed="false"/>
    <row r="1798" customFormat="false" ht="12.4" hidden="false" customHeight="false" outlineLevel="0" collapsed="false"/>
    <row r="1799" customFormat="false" ht="12.4" hidden="false" customHeight="false" outlineLevel="0" collapsed="false"/>
    <row r="1800" customFormat="false" ht="12.4" hidden="false" customHeight="false" outlineLevel="0" collapsed="false"/>
    <row r="1801" customFormat="false" ht="12.4" hidden="false" customHeight="false" outlineLevel="0" collapsed="false"/>
    <row r="1802" customFormat="false" ht="12.4" hidden="false" customHeight="false" outlineLevel="0" collapsed="false"/>
    <row r="1803" customFormat="false" ht="12.4" hidden="false" customHeight="false" outlineLevel="0" collapsed="false"/>
    <row r="1804" customFormat="false" ht="12.4" hidden="false" customHeight="false" outlineLevel="0" collapsed="false"/>
    <row r="1805" customFormat="false" ht="12.4" hidden="false" customHeight="false" outlineLevel="0" collapsed="false"/>
    <row r="1806" customFormat="false" ht="12.4" hidden="false" customHeight="false" outlineLevel="0" collapsed="false"/>
    <row r="1807" customFormat="false" ht="12.4" hidden="false" customHeight="false" outlineLevel="0" collapsed="false"/>
    <row r="1808" customFormat="false" ht="12.4" hidden="false" customHeight="false" outlineLevel="0" collapsed="false"/>
    <row r="1809" customFormat="false" ht="12.4" hidden="false" customHeight="false" outlineLevel="0" collapsed="false"/>
    <row r="1810" customFormat="false" ht="12.4" hidden="false" customHeight="false" outlineLevel="0" collapsed="false"/>
    <row r="1811" customFormat="false" ht="12.4" hidden="false" customHeight="false" outlineLevel="0" collapsed="false"/>
    <row r="1812" customFormat="false" ht="12.4" hidden="false" customHeight="false" outlineLevel="0" collapsed="false"/>
    <row r="1813" customFormat="false" ht="12.4" hidden="false" customHeight="false" outlineLevel="0" collapsed="false"/>
    <row r="1814" customFormat="false" ht="12.4" hidden="false" customHeight="false" outlineLevel="0" collapsed="false"/>
    <row r="1815" customFormat="false" ht="12.4" hidden="false" customHeight="false" outlineLevel="0" collapsed="false"/>
    <row r="1816" customFormat="false" ht="12.4" hidden="false" customHeight="false" outlineLevel="0" collapsed="false"/>
    <row r="1817" customFormat="false" ht="12.4" hidden="false" customHeight="false" outlineLevel="0" collapsed="false"/>
    <row r="1818" customFormat="false" ht="12.4" hidden="false" customHeight="false" outlineLevel="0" collapsed="false"/>
    <row r="1819" customFormat="false" ht="12.4" hidden="false" customHeight="false" outlineLevel="0" collapsed="false"/>
    <row r="1820" customFormat="false" ht="12.4" hidden="false" customHeight="false" outlineLevel="0" collapsed="false"/>
    <row r="1821" customFormat="false" ht="12.4" hidden="false" customHeight="false" outlineLevel="0" collapsed="false"/>
    <row r="1822" customFormat="false" ht="12.4" hidden="false" customHeight="false" outlineLevel="0" collapsed="false"/>
    <row r="1823" customFormat="false" ht="12.4" hidden="false" customHeight="false" outlineLevel="0" collapsed="false"/>
    <row r="1824" customFormat="false" ht="12.4" hidden="false" customHeight="false" outlineLevel="0" collapsed="false"/>
    <row r="1825" customFormat="false" ht="12.4" hidden="false" customHeight="false" outlineLevel="0" collapsed="false"/>
    <row r="1826" customFormat="false" ht="12.4" hidden="false" customHeight="false" outlineLevel="0" collapsed="false"/>
    <row r="1827" customFormat="false" ht="12.4" hidden="false" customHeight="false" outlineLevel="0" collapsed="false"/>
    <row r="1828" customFormat="false" ht="12.4" hidden="false" customHeight="false" outlineLevel="0" collapsed="false"/>
    <row r="1829" customFormat="false" ht="12.4" hidden="false" customHeight="false" outlineLevel="0" collapsed="false"/>
    <row r="1830" customFormat="false" ht="12.4" hidden="false" customHeight="false" outlineLevel="0" collapsed="false"/>
    <row r="1831" customFormat="false" ht="12.4" hidden="false" customHeight="false" outlineLevel="0" collapsed="false"/>
    <row r="1832" customFormat="false" ht="12.4" hidden="false" customHeight="false" outlineLevel="0" collapsed="false"/>
    <row r="1833" customFormat="false" ht="12.4" hidden="false" customHeight="false" outlineLevel="0" collapsed="false"/>
    <row r="1834" customFormat="false" ht="12.4" hidden="false" customHeight="false" outlineLevel="0" collapsed="false"/>
    <row r="1835" customFormat="false" ht="12.4" hidden="false" customHeight="false" outlineLevel="0" collapsed="false"/>
    <row r="1836" customFormat="false" ht="12.4" hidden="false" customHeight="false" outlineLevel="0" collapsed="false"/>
    <row r="1837" customFormat="false" ht="12.4" hidden="false" customHeight="false" outlineLevel="0" collapsed="false"/>
    <row r="1838" customFormat="false" ht="12.4" hidden="false" customHeight="false" outlineLevel="0" collapsed="false"/>
    <row r="1839" customFormat="false" ht="12.4" hidden="false" customHeight="false" outlineLevel="0" collapsed="false"/>
    <row r="1840" customFormat="false" ht="12.4" hidden="false" customHeight="false" outlineLevel="0" collapsed="false"/>
    <row r="1841" customFormat="false" ht="12.4" hidden="false" customHeight="false" outlineLevel="0" collapsed="false"/>
    <row r="1842" customFormat="false" ht="12.4" hidden="false" customHeight="false" outlineLevel="0" collapsed="false"/>
    <row r="1843" customFormat="false" ht="12.4" hidden="false" customHeight="false" outlineLevel="0" collapsed="false"/>
    <row r="1844" customFormat="false" ht="12.4" hidden="false" customHeight="false" outlineLevel="0" collapsed="false"/>
    <row r="1845" customFormat="false" ht="12.4" hidden="false" customHeight="false" outlineLevel="0" collapsed="false"/>
    <row r="1846" customFormat="false" ht="12.4" hidden="false" customHeight="false" outlineLevel="0" collapsed="false"/>
    <row r="1847" customFormat="false" ht="12.4" hidden="false" customHeight="false" outlineLevel="0" collapsed="false"/>
    <row r="1848" customFormat="false" ht="12.4" hidden="false" customHeight="false" outlineLevel="0" collapsed="false"/>
    <row r="1849" customFormat="false" ht="12.4" hidden="false" customHeight="false" outlineLevel="0" collapsed="false"/>
    <row r="1850" customFormat="false" ht="12.4" hidden="false" customHeight="false" outlineLevel="0" collapsed="false"/>
    <row r="1851" customFormat="false" ht="12.4" hidden="false" customHeight="false" outlineLevel="0" collapsed="false"/>
    <row r="1852" customFormat="false" ht="12.4" hidden="false" customHeight="false" outlineLevel="0" collapsed="false"/>
    <row r="1853" customFormat="false" ht="12.4" hidden="false" customHeight="false" outlineLevel="0" collapsed="false"/>
    <row r="1854" customFormat="false" ht="12.4" hidden="false" customHeight="false" outlineLevel="0" collapsed="false"/>
    <row r="1855" customFormat="false" ht="12.4" hidden="false" customHeight="false" outlineLevel="0" collapsed="false"/>
    <row r="1856" customFormat="false" ht="12.4" hidden="false" customHeight="false" outlineLevel="0" collapsed="false"/>
    <row r="1857" customFormat="false" ht="12.4" hidden="false" customHeight="false" outlineLevel="0" collapsed="false"/>
    <row r="1858" customFormat="false" ht="12.4" hidden="false" customHeight="false" outlineLevel="0" collapsed="false"/>
    <row r="1859" customFormat="false" ht="12.4" hidden="false" customHeight="false" outlineLevel="0" collapsed="false"/>
    <row r="1860" customFormat="false" ht="12.4" hidden="false" customHeight="false" outlineLevel="0" collapsed="false"/>
    <row r="1861" customFormat="false" ht="12.4" hidden="false" customHeight="false" outlineLevel="0" collapsed="false"/>
    <row r="1862" customFormat="false" ht="12.4" hidden="false" customHeight="false" outlineLevel="0" collapsed="false"/>
    <row r="1863" customFormat="false" ht="12.4" hidden="false" customHeight="false" outlineLevel="0" collapsed="false"/>
    <row r="1864" customFormat="false" ht="12.4" hidden="false" customHeight="false" outlineLevel="0" collapsed="false"/>
    <row r="1865" customFormat="false" ht="12.4" hidden="false" customHeight="false" outlineLevel="0" collapsed="false"/>
    <row r="1866" customFormat="false" ht="12.4" hidden="false" customHeight="false" outlineLevel="0" collapsed="false"/>
    <row r="1867" customFormat="false" ht="12.4" hidden="false" customHeight="false" outlineLevel="0" collapsed="false"/>
    <row r="1868" customFormat="false" ht="12.4" hidden="false" customHeight="false" outlineLevel="0" collapsed="false"/>
    <row r="1869" customFormat="false" ht="12.4" hidden="false" customHeight="false" outlineLevel="0" collapsed="false"/>
    <row r="1870" customFormat="false" ht="12.4" hidden="false" customHeight="false" outlineLevel="0" collapsed="false"/>
    <row r="1871" customFormat="false" ht="12.4" hidden="false" customHeight="false" outlineLevel="0" collapsed="false"/>
    <row r="1872" customFormat="false" ht="12.4" hidden="false" customHeight="false" outlineLevel="0" collapsed="false"/>
    <row r="1873" customFormat="false" ht="12.4" hidden="false" customHeight="false" outlineLevel="0" collapsed="false"/>
    <row r="1874" customFormat="false" ht="12.4" hidden="false" customHeight="false" outlineLevel="0" collapsed="false"/>
    <row r="1875" customFormat="false" ht="12.4" hidden="false" customHeight="false" outlineLevel="0" collapsed="false"/>
    <row r="1876" customFormat="false" ht="12.4" hidden="false" customHeight="false" outlineLevel="0" collapsed="false"/>
    <row r="1877" customFormat="false" ht="12.4" hidden="false" customHeight="false" outlineLevel="0" collapsed="false"/>
    <row r="1878" customFormat="false" ht="12.4" hidden="false" customHeight="false" outlineLevel="0" collapsed="false"/>
    <row r="1879" customFormat="false" ht="12.4" hidden="false" customHeight="false" outlineLevel="0" collapsed="false"/>
    <row r="1880" customFormat="false" ht="12.4" hidden="false" customHeight="false" outlineLevel="0" collapsed="false"/>
    <row r="1881" customFormat="false" ht="12.4" hidden="false" customHeight="false" outlineLevel="0" collapsed="false"/>
    <row r="1882" customFormat="false" ht="12.4" hidden="false" customHeight="false" outlineLevel="0" collapsed="false"/>
    <row r="1883" customFormat="false" ht="12.4" hidden="false" customHeight="false" outlineLevel="0" collapsed="false"/>
    <row r="1884" customFormat="false" ht="12.4" hidden="false" customHeight="false" outlineLevel="0" collapsed="false"/>
    <row r="1885" customFormat="false" ht="12.4" hidden="false" customHeight="false" outlineLevel="0" collapsed="false"/>
    <row r="1886" customFormat="false" ht="12.4" hidden="false" customHeight="false" outlineLevel="0" collapsed="false"/>
    <row r="1887" customFormat="false" ht="12.4" hidden="false" customHeight="false" outlineLevel="0" collapsed="false"/>
    <row r="1888" customFormat="false" ht="12.4" hidden="false" customHeight="false" outlineLevel="0" collapsed="false"/>
    <row r="1889" customFormat="false" ht="12.4" hidden="false" customHeight="false" outlineLevel="0" collapsed="false"/>
    <row r="1890" customFormat="false" ht="12.4" hidden="false" customHeight="false" outlineLevel="0" collapsed="false"/>
    <row r="1891" customFormat="false" ht="12.4" hidden="false" customHeight="false" outlineLevel="0" collapsed="false"/>
    <row r="1892" customFormat="false" ht="12.4" hidden="false" customHeight="false" outlineLevel="0" collapsed="false"/>
    <row r="1893" customFormat="false" ht="12.4" hidden="false" customHeight="false" outlineLevel="0" collapsed="false"/>
    <row r="1894" customFormat="false" ht="12.4" hidden="false" customHeight="false" outlineLevel="0" collapsed="false"/>
    <row r="1895" customFormat="false" ht="12.4" hidden="false" customHeight="false" outlineLevel="0" collapsed="false"/>
    <row r="1896" customFormat="false" ht="12.4" hidden="false" customHeight="false" outlineLevel="0" collapsed="false"/>
    <row r="1897" customFormat="false" ht="12.4" hidden="false" customHeight="false" outlineLevel="0" collapsed="false"/>
    <row r="1898" customFormat="false" ht="12.4" hidden="false" customHeight="false" outlineLevel="0" collapsed="false"/>
    <row r="1899" customFormat="false" ht="12.4" hidden="false" customHeight="false" outlineLevel="0" collapsed="false"/>
    <row r="1900" customFormat="false" ht="12.4" hidden="false" customHeight="false" outlineLevel="0" collapsed="false"/>
    <row r="1901" customFormat="false" ht="12.4" hidden="false" customHeight="false" outlineLevel="0" collapsed="false"/>
    <row r="1902" customFormat="false" ht="12.4" hidden="false" customHeight="false" outlineLevel="0" collapsed="false"/>
    <row r="1903" customFormat="false" ht="12.4" hidden="false" customHeight="false" outlineLevel="0" collapsed="false"/>
    <row r="1904" customFormat="false" ht="12.4" hidden="false" customHeight="false" outlineLevel="0" collapsed="false"/>
    <row r="1905" customFormat="false" ht="12.4" hidden="false" customHeight="false" outlineLevel="0" collapsed="false"/>
    <row r="1906" customFormat="false" ht="12.4" hidden="false" customHeight="false" outlineLevel="0" collapsed="false"/>
    <row r="1907" customFormat="false" ht="12.4" hidden="false" customHeight="false" outlineLevel="0" collapsed="false"/>
    <row r="1908" customFormat="false" ht="12.4" hidden="false" customHeight="false" outlineLevel="0" collapsed="false"/>
    <row r="1909" customFormat="false" ht="12.4" hidden="false" customHeight="false" outlineLevel="0" collapsed="false"/>
    <row r="1910" customFormat="false" ht="12.4" hidden="false" customHeight="false" outlineLevel="0" collapsed="false"/>
    <row r="1911" customFormat="false" ht="12.4" hidden="false" customHeight="false" outlineLevel="0" collapsed="false"/>
    <row r="1912" customFormat="false" ht="12.4" hidden="false" customHeight="false" outlineLevel="0" collapsed="false"/>
    <row r="1913" customFormat="false" ht="12.4" hidden="false" customHeight="false" outlineLevel="0" collapsed="false"/>
    <row r="1914" customFormat="false" ht="12.4" hidden="false" customHeight="false" outlineLevel="0" collapsed="false"/>
    <row r="1915" customFormat="false" ht="12.4" hidden="false" customHeight="false" outlineLevel="0" collapsed="false"/>
    <row r="1916" customFormat="false" ht="12.4" hidden="false" customHeight="false" outlineLevel="0" collapsed="false"/>
    <row r="1917" customFormat="false" ht="12.4" hidden="false" customHeight="false" outlineLevel="0" collapsed="false"/>
    <row r="1918" customFormat="false" ht="12.4" hidden="false" customHeight="false" outlineLevel="0" collapsed="false"/>
    <row r="1919" customFormat="false" ht="12.4" hidden="false" customHeight="false" outlineLevel="0" collapsed="false"/>
    <row r="1920" customFormat="false" ht="12.4" hidden="false" customHeight="false" outlineLevel="0" collapsed="false"/>
    <row r="1921" customFormat="false" ht="12.4" hidden="false" customHeight="false" outlineLevel="0" collapsed="false"/>
    <row r="1922" customFormat="false" ht="12.4" hidden="false" customHeight="false" outlineLevel="0" collapsed="false"/>
    <row r="1923" customFormat="false" ht="12.4" hidden="false" customHeight="false" outlineLevel="0" collapsed="false"/>
    <row r="1924" customFormat="false" ht="12.4" hidden="false" customHeight="false" outlineLevel="0" collapsed="false"/>
    <row r="1925" customFormat="false" ht="12.4" hidden="false" customHeight="false" outlineLevel="0" collapsed="false"/>
    <row r="1926" customFormat="false" ht="12.4" hidden="false" customHeight="false" outlineLevel="0" collapsed="false"/>
    <row r="1927" customFormat="false" ht="12.4" hidden="false" customHeight="false" outlineLevel="0" collapsed="false"/>
    <row r="1928" customFormat="false" ht="12.4" hidden="false" customHeight="false" outlineLevel="0" collapsed="false"/>
    <row r="1929" customFormat="false" ht="12.4" hidden="false" customHeight="false" outlineLevel="0" collapsed="false"/>
    <row r="1930" customFormat="false" ht="12.4" hidden="false" customHeight="false" outlineLevel="0" collapsed="false"/>
    <row r="1931" customFormat="false" ht="12.4" hidden="false" customHeight="false" outlineLevel="0" collapsed="false"/>
    <row r="1932" customFormat="false" ht="12.4" hidden="false" customHeight="false" outlineLevel="0" collapsed="false"/>
    <row r="1933" customFormat="false" ht="12.4" hidden="false" customHeight="false" outlineLevel="0" collapsed="false"/>
    <row r="1934" customFormat="false" ht="12.4" hidden="false" customHeight="false" outlineLevel="0" collapsed="false"/>
    <row r="1935" customFormat="false" ht="12.4" hidden="false" customHeight="false" outlineLevel="0" collapsed="false"/>
    <row r="1936" customFormat="false" ht="12.4" hidden="false" customHeight="false" outlineLevel="0" collapsed="false"/>
    <row r="1937" customFormat="false" ht="12.4" hidden="false" customHeight="false" outlineLevel="0" collapsed="false"/>
    <row r="1938" customFormat="false" ht="12.4" hidden="false" customHeight="false" outlineLevel="0" collapsed="false"/>
    <row r="1939" customFormat="false" ht="12.4" hidden="false" customHeight="false" outlineLevel="0" collapsed="false"/>
    <row r="1940" customFormat="false" ht="12.4" hidden="false" customHeight="false" outlineLevel="0" collapsed="false"/>
    <row r="1941" customFormat="false" ht="12.4" hidden="false" customHeight="false" outlineLevel="0" collapsed="false"/>
    <row r="1942" customFormat="false" ht="12.4" hidden="false" customHeight="false" outlineLevel="0" collapsed="false"/>
    <row r="1943" customFormat="false" ht="12.4" hidden="false" customHeight="false" outlineLevel="0" collapsed="false"/>
    <row r="1944" customFormat="false" ht="12.4" hidden="false" customHeight="false" outlineLevel="0" collapsed="false"/>
    <row r="1945" customFormat="false" ht="12.4" hidden="false" customHeight="false" outlineLevel="0" collapsed="false"/>
    <row r="1946" customFormat="false" ht="12.4" hidden="false" customHeight="false" outlineLevel="0" collapsed="false"/>
    <row r="1947" customFormat="false" ht="12.4" hidden="false" customHeight="false" outlineLevel="0" collapsed="false"/>
    <row r="1948" customFormat="false" ht="12.4" hidden="false" customHeight="false" outlineLevel="0" collapsed="false"/>
    <row r="1949" customFormat="false" ht="12.4" hidden="false" customHeight="false" outlineLevel="0" collapsed="false"/>
    <row r="1950" customFormat="false" ht="12.4" hidden="false" customHeight="false" outlineLevel="0" collapsed="false"/>
    <row r="1951" customFormat="false" ht="12.4" hidden="false" customHeight="false" outlineLevel="0" collapsed="false"/>
    <row r="1952" customFormat="false" ht="12.4" hidden="false" customHeight="false" outlineLevel="0" collapsed="false"/>
    <row r="1953" customFormat="false" ht="12.4" hidden="false" customHeight="false" outlineLevel="0" collapsed="false"/>
    <row r="1954" customFormat="false" ht="12.4" hidden="false" customHeight="false" outlineLevel="0" collapsed="false"/>
    <row r="1955" customFormat="false" ht="12.4" hidden="false" customHeight="false" outlineLevel="0" collapsed="false"/>
    <row r="1956" customFormat="false" ht="12.4" hidden="false" customHeight="false" outlineLevel="0" collapsed="false"/>
    <row r="1957" customFormat="false" ht="12.4" hidden="false" customHeight="false" outlineLevel="0" collapsed="false"/>
    <row r="1958" customFormat="false" ht="12.4" hidden="false" customHeight="false" outlineLevel="0" collapsed="false"/>
    <row r="1959" customFormat="false" ht="12.4" hidden="false" customHeight="false" outlineLevel="0" collapsed="false"/>
    <row r="1960" customFormat="false" ht="12.4" hidden="false" customHeight="false" outlineLevel="0" collapsed="false"/>
    <row r="1961" customFormat="false" ht="12.4" hidden="false" customHeight="false" outlineLevel="0" collapsed="false"/>
    <row r="1962" customFormat="false" ht="12.4" hidden="false" customHeight="false" outlineLevel="0" collapsed="false"/>
    <row r="1963" customFormat="false" ht="12.4" hidden="false" customHeight="false" outlineLevel="0" collapsed="false"/>
    <row r="1964" customFormat="false" ht="12.4" hidden="false" customHeight="false" outlineLevel="0" collapsed="false"/>
    <row r="1965" customFormat="false" ht="12.4" hidden="false" customHeight="false" outlineLevel="0" collapsed="false"/>
    <row r="1966" customFormat="false" ht="12.4" hidden="false" customHeight="false" outlineLevel="0" collapsed="false"/>
    <row r="1967" customFormat="false" ht="12.4" hidden="false" customHeight="false" outlineLevel="0" collapsed="false"/>
    <row r="1968" customFormat="false" ht="12.4" hidden="false" customHeight="false" outlineLevel="0" collapsed="false"/>
    <row r="1969" customFormat="false" ht="12.4" hidden="false" customHeight="false" outlineLevel="0" collapsed="false"/>
    <row r="1970" customFormat="false" ht="12.4" hidden="false" customHeight="false" outlineLevel="0" collapsed="false"/>
    <row r="1971" customFormat="false" ht="12.4" hidden="false" customHeight="false" outlineLevel="0" collapsed="false"/>
    <row r="1972" customFormat="false" ht="12.4" hidden="false" customHeight="false" outlineLevel="0" collapsed="false"/>
    <row r="1973" customFormat="false" ht="12.4" hidden="false" customHeight="false" outlineLevel="0" collapsed="false"/>
    <row r="1974" customFormat="false" ht="12.4" hidden="false" customHeight="false" outlineLevel="0" collapsed="false"/>
    <row r="1975" customFormat="false" ht="12.4" hidden="false" customHeight="false" outlineLevel="0" collapsed="false"/>
    <row r="1976" customFormat="false" ht="12.4" hidden="false" customHeight="false" outlineLevel="0" collapsed="false"/>
    <row r="1977" customFormat="false" ht="12.4" hidden="false" customHeight="false" outlineLevel="0" collapsed="false"/>
    <row r="1978" customFormat="false" ht="12.4" hidden="false" customHeight="false" outlineLevel="0" collapsed="false"/>
    <row r="1979" customFormat="false" ht="12.4" hidden="false" customHeight="false" outlineLevel="0" collapsed="false"/>
    <row r="1980" customFormat="false" ht="12.4" hidden="false" customHeight="false" outlineLevel="0" collapsed="false"/>
    <row r="1981" customFormat="false" ht="12.4" hidden="false" customHeight="false" outlineLevel="0" collapsed="false"/>
    <row r="1982" customFormat="false" ht="12.4" hidden="false" customHeight="false" outlineLevel="0" collapsed="false"/>
    <row r="1983" customFormat="false" ht="12.4" hidden="false" customHeight="false" outlineLevel="0" collapsed="false"/>
    <row r="1984" customFormat="false" ht="12.4" hidden="false" customHeight="false" outlineLevel="0" collapsed="false"/>
    <row r="1985" customFormat="false" ht="12.4" hidden="false" customHeight="false" outlineLevel="0" collapsed="false"/>
    <row r="1986" customFormat="false" ht="12.4" hidden="false" customHeight="false" outlineLevel="0" collapsed="false"/>
    <row r="1987" customFormat="false" ht="12.4" hidden="false" customHeight="false" outlineLevel="0" collapsed="false"/>
    <row r="1988" customFormat="false" ht="12.4" hidden="false" customHeight="false" outlineLevel="0" collapsed="false"/>
    <row r="1989" customFormat="false" ht="12.4" hidden="false" customHeight="false" outlineLevel="0" collapsed="false"/>
    <row r="1990" customFormat="false" ht="12.4" hidden="false" customHeight="false" outlineLevel="0" collapsed="false"/>
    <row r="1991" customFormat="false" ht="12.4" hidden="false" customHeight="false" outlineLevel="0" collapsed="false"/>
    <row r="1992" customFormat="false" ht="12.4" hidden="false" customHeight="false" outlineLevel="0" collapsed="false"/>
    <row r="1993" customFormat="false" ht="12.4" hidden="false" customHeight="false" outlineLevel="0" collapsed="false"/>
    <row r="1994" customFormat="false" ht="12.4" hidden="false" customHeight="false" outlineLevel="0" collapsed="false"/>
    <row r="1995" customFormat="false" ht="12.4" hidden="false" customHeight="false" outlineLevel="0" collapsed="false"/>
    <row r="1996" customFormat="false" ht="12.4" hidden="false" customHeight="false" outlineLevel="0" collapsed="false"/>
    <row r="1997" customFormat="false" ht="12.4" hidden="false" customHeight="false" outlineLevel="0" collapsed="false"/>
    <row r="1998" customFormat="false" ht="12.4" hidden="false" customHeight="false" outlineLevel="0" collapsed="false"/>
    <row r="1999" customFormat="false" ht="12.4" hidden="false" customHeight="false" outlineLevel="0" collapsed="false"/>
    <row r="2000" customFormat="false" ht="12.4" hidden="false" customHeight="false" outlineLevel="0" collapsed="false"/>
    <row r="2001" customFormat="false" ht="12.4" hidden="false" customHeight="false" outlineLevel="0" collapsed="false"/>
    <row r="2002" customFormat="false" ht="12.4" hidden="false" customHeight="false" outlineLevel="0" collapsed="false"/>
    <row r="2003" customFormat="false" ht="12.4" hidden="false" customHeight="false" outlineLevel="0" collapsed="false"/>
    <row r="2004" customFormat="false" ht="12.4" hidden="false" customHeight="false" outlineLevel="0" collapsed="false"/>
    <row r="2005" customFormat="false" ht="12.4" hidden="false" customHeight="false" outlineLevel="0" collapsed="false"/>
    <row r="2006" customFormat="false" ht="12.4" hidden="false" customHeight="false" outlineLevel="0" collapsed="false"/>
    <row r="2007" customFormat="false" ht="12.4" hidden="false" customHeight="false" outlineLevel="0" collapsed="false"/>
    <row r="2008" customFormat="false" ht="12.4" hidden="false" customHeight="false" outlineLevel="0" collapsed="false"/>
    <row r="2009" customFormat="false" ht="12.4" hidden="false" customHeight="false" outlineLevel="0" collapsed="false"/>
    <row r="2010" customFormat="false" ht="12.4" hidden="false" customHeight="false" outlineLevel="0" collapsed="false"/>
    <row r="2011" customFormat="false" ht="12.4" hidden="false" customHeight="false" outlineLevel="0" collapsed="false"/>
    <row r="2012" customFormat="false" ht="12.4" hidden="false" customHeight="false" outlineLevel="0" collapsed="false"/>
    <row r="2013" customFormat="false" ht="12.4" hidden="false" customHeight="false" outlineLevel="0" collapsed="false"/>
    <row r="2014" customFormat="false" ht="12.4" hidden="false" customHeight="false" outlineLevel="0" collapsed="false"/>
    <row r="2015" customFormat="false" ht="12.4" hidden="false" customHeight="false" outlineLevel="0" collapsed="false"/>
    <row r="2016" customFormat="false" ht="12.4" hidden="false" customHeight="false" outlineLevel="0" collapsed="false"/>
    <row r="2017" customFormat="false" ht="12.4" hidden="false" customHeight="false" outlineLevel="0" collapsed="false"/>
    <row r="2018" customFormat="false" ht="12.4" hidden="false" customHeight="false" outlineLevel="0" collapsed="false"/>
    <row r="2019" customFormat="false" ht="12.4" hidden="false" customHeight="false" outlineLevel="0" collapsed="false"/>
    <row r="2020" customFormat="false" ht="12.4" hidden="false" customHeight="false" outlineLevel="0" collapsed="false"/>
    <row r="2021" customFormat="false" ht="12.4" hidden="false" customHeight="false" outlineLevel="0" collapsed="false"/>
    <row r="2022" customFormat="false" ht="12.4" hidden="false" customHeight="false" outlineLevel="0" collapsed="false"/>
    <row r="2023" customFormat="false" ht="12.4" hidden="false" customHeight="false" outlineLevel="0" collapsed="false"/>
    <row r="2024" customFormat="false" ht="12.4" hidden="false" customHeight="false" outlineLevel="0" collapsed="false"/>
    <row r="2025" customFormat="false" ht="12.4" hidden="false" customHeight="false" outlineLevel="0" collapsed="false"/>
    <row r="2026" customFormat="false" ht="12.4" hidden="false" customHeight="false" outlineLevel="0" collapsed="false"/>
    <row r="2027" customFormat="false" ht="12.4" hidden="false" customHeight="false" outlineLevel="0" collapsed="false"/>
    <row r="2028" customFormat="false" ht="12.4" hidden="false" customHeight="false" outlineLevel="0" collapsed="false"/>
    <row r="2029" customFormat="false" ht="12.4" hidden="false" customHeight="false" outlineLevel="0" collapsed="false"/>
    <row r="2030" customFormat="false" ht="12.4" hidden="false" customHeight="false" outlineLevel="0" collapsed="false"/>
    <row r="2031" customFormat="false" ht="12.4" hidden="false" customHeight="false" outlineLevel="0" collapsed="false"/>
    <row r="2032" customFormat="false" ht="12.4" hidden="false" customHeight="false" outlineLevel="0" collapsed="false"/>
    <row r="2033" customFormat="false" ht="12.4" hidden="false" customHeight="false" outlineLevel="0" collapsed="false"/>
    <row r="2034" customFormat="false" ht="12.4" hidden="false" customHeight="false" outlineLevel="0" collapsed="false"/>
    <row r="2035" customFormat="false" ht="12.4" hidden="false" customHeight="false" outlineLevel="0" collapsed="false"/>
    <row r="2036" customFormat="false" ht="12.4" hidden="false" customHeight="false" outlineLevel="0" collapsed="false"/>
    <row r="2037" customFormat="false" ht="12.4" hidden="false" customHeight="false" outlineLevel="0" collapsed="false"/>
    <row r="2038" customFormat="false" ht="12.4" hidden="false" customHeight="false" outlineLevel="0" collapsed="false"/>
    <row r="2039" customFormat="false" ht="12.4" hidden="false" customHeight="false" outlineLevel="0" collapsed="false"/>
    <row r="2040" customFormat="false" ht="12.4" hidden="false" customHeight="false" outlineLevel="0" collapsed="false"/>
    <row r="2041" customFormat="false" ht="12.4" hidden="false" customHeight="false" outlineLevel="0" collapsed="false"/>
    <row r="2042" customFormat="false" ht="12.4" hidden="false" customHeight="false" outlineLevel="0" collapsed="false"/>
    <row r="2043" customFormat="false" ht="12.4" hidden="false" customHeight="false" outlineLevel="0" collapsed="false"/>
    <row r="2044" customFormat="false" ht="12.4" hidden="false" customHeight="false" outlineLevel="0" collapsed="false"/>
    <row r="2045" customFormat="false" ht="12.4" hidden="false" customHeight="false" outlineLevel="0" collapsed="false"/>
    <row r="2046" customFormat="false" ht="12.4" hidden="false" customHeight="false" outlineLevel="0" collapsed="false"/>
    <row r="2047" customFormat="false" ht="12.4" hidden="false" customHeight="false" outlineLevel="0" collapsed="false"/>
    <row r="2048" customFormat="false" ht="12.4" hidden="false" customHeight="false" outlineLevel="0" collapsed="false"/>
    <row r="2049" customFormat="false" ht="12.4" hidden="false" customHeight="false" outlineLevel="0" collapsed="false"/>
    <row r="2050" customFormat="false" ht="12.4" hidden="false" customHeight="false" outlineLevel="0" collapsed="false"/>
    <row r="2051" customFormat="false" ht="12.4" hidden="false" customHeight="false" outlineLevel="0" collapsed="false"/>
    <row r="2052" customFormat="false" ht="12.4" hidden="false" customHeight="false" outlineLevel="0" collapsed="false"/>
    <row r="2053" customFormat="false" ht="12.4" hidden="false" customHeight="false" outlineLevel="0" collapsed="false"/>
    <row r="2054" customFormat="false" ht="12.4" hidden="false" customHeight="false" outlineLevel="0" collapsed="false"/>
    <row r="2055" customFormat="false" ht="12.4" hidden="false" customHeight="false" outlineLevel="0" collapsed="false"/>
    <row r="2056" customFormat="false" ht="12.4" hidden="false" customHeight="false" outlineLevel="0" collapsed="false"/>
    <row r="2057" customFormat="false" ht="12.4" hidden="false" customHeight="false" outlineLevel="0" collapsed="false"/>
    <row r="2058" customFormat="false" ht="12.4" hidden="false" customHeight="false" outlineLevel="0" collapsed="false"/>
    <row r="2059" customFormat="false" ht="12.4" hidden="false" customHeight="false" outlineLevel="0" collapsed="false"/>
    <row r="2060" customFormat="false" ht="12.4" hidden="false" customHeight="false" outlineLevel="0" collapsed="false"/>
    <row r="2061" customFormat="false" ht="12.4" hidden="false" customHeight="false" outlineLevel="0" collapsed="false"/>
    <row r="2062" customFormat="false" ht="12.4" hidden="false" customHeight="false" outlineLevel="0" collapsed="false"/>
    <row r="2063" customFormat="false" ht="12.4" hidden="false" customHeight="false" outlineLevel="0" collapsed="false"/>
    <row r="2064" customFormat="false" ht="12.4" hidden="false" customHeight="false" outlineLevel="0" collapsed="false"/>
    <row r="2065" customFormat="false" ht="12.4" hidden="false" customHeight="false" outlineLevel="0" collapsed="false"/>
    <row r="2066" customFormat="false" ht="12.4" hidden="false" customHeight="false" outlineLevel="0" collapsed="false"/>
    <row r="2067" customFormat="false" ht="12.4" hidden="false" customHeight="false" outlineLevel="0" collapsed="false"/>
    <row r="2068" customFormat="false" ht="12.4" hidden="false" customHeight="false" outlineLevel="0" collapsed="false"/>
    <row r="2069" customFormat="false" ht="12.4" hidden="false" customHeight="false" outlineLevel="0" collapsed="false"/>
    <row r="2070" customFormat="false" ht="12.4" hidden="false" customHeight="false" outlineLevel="0" collapsed="false"/>
    <row r="2071" customFormat="false" ht="12.4" hidden="false" customHeight="false" outlineLevel="0" collapsed="false"/>
    <row r="2072" customFormat="false" ht="12.4" hidden="false" customHeight="false" outlineLevel="0" collapsed="false"/>
    <row r="2073" customFormat="false" ht="12.4" hidden="false" customHeight="false" outlineLevel="0" collapsed="false"/>
    <row r="2074" customFormat="false" ht="12.4" hidden="false" customHeight="false" outlineLevel="0" collapsed="false"/>
    <row r="2075" customFormat="false" ht="12.4" hidden="false" customHeight="false" outlineLevel="0" collapsed="false"/>
    <row r="2076" customFormat="false" ht="12.4" hidden="false" customHeight="false" outlineLevel="0" collapsed="false"/>
    <row r="2077" customFormat="false" ht="12.4" hidden="false" customHeight="false" outlineLevel="0" collapsed="false"/>
    <row r="2078" customFormat="false" ht="12.4" hidden="false" customHeight="false" outlineLevel="0" collapsed="false"/>
    <row r="2079" customFormat="false" ht="12.4" hidden="false" customHeight="false" outlineLevel="0" collapsed="false"/>
    <row r="2080" customFormat="false" ht="12.4" hidden="false" customHeight="false" outlineLevel="0" collapsed="false"/>
    <row r="2081" customFormat="false" ht="12.4" hidden="false" customHeight="false" outlineLevel="0" collapsed="false"/>
    <row r="2082" customFormat="false" ht="12.4" hidden="false" customHeight="false" outlineLevel="0" collapsed="false"/>
    <row r="2083" customFormat="false" ht="12.4" hidden="false" customHeight="false" outlineLevel="0" collapsed="false"/>
    <row r="2084" customFormat="false" ht="12.4" hidden="false" customHeight="false" outlineLevel="0" collapsed="false"/>
    <row r="2085" customFormat="false" ht="12.4" hidden="false" customHeight="false" outlineLevel="0" collapsed="false"/>
    <row r="2086" customFormat="false" ht="12.4" hidden="false" customHeight="false" outlineLevel="0" collapsed="false"/>
    <row r="2087" customFormat="false" ht="12.4" hidden="false" customHeight="false" outlineLevel="0" collapsed="false"/>
    <row r="2088" customFormat="false" ht="12.4" hidden="false" customHeight="false" outlineLevel="0" collapsed="false"/>
    <row r="2089" customFormat="false" ht="12.4" hidden="false" customHeight="false" outlineLevel="0" collapsed="false"/>
    <row r="2090" customFormat="false" ht="12.4" hidden="false" customHeight="false" outlineLevel="0" collapsed="false"/>
    <row r="2091" customFormat="false" ht="12.4" hidden="false" customHeight="false" outlineLevel="0" collapsed="false"/>
    <row r="2092" customFormat="false" ht="12.4" hidden="false" customHeight="false" outlineLevel="0" collapsed="false"/>
    <row r="2093" customFormat="false" ht="12.4" hidden="false" customHeight="false" outlineLevel="0" collapsed="false"/>
    <row r="2094" customFormat="false" ht="12.4" hidden="false" customHeight="false" outlineLevel="0" collapsed="false"/>
    <row r="2095" customFormat="false" ht="12.4" hidden="false" customHeight="false" outlineLevel="0" collapsed="false"/>
    <row r="2096" customFormat="false" ht="12.4" hidden="false" customHeight="false" outlineLevel="0" collapsed="false"/>
    <row r="2097" customFormat="false" ht="12.4" hidden="false" customHeight="false" outlineLevel="0" collapsed="false"/>
    <row r="2098" customFormat="false" ht="12.4" hidden="false" customHeight="false" outlineLevel="0" collapsed="false"/>
    <row r="2099" customFormat="false" ht="12.4" hidden="false" customHeight="false" outlineLevel="0" collapsed="false"/>
    <row r="2100" customFormat="false" ht="12.4" hidden="false" customHeight="false" outlineLevel="0" collapsed="false"/>
    <row r="2101" customFormat="false" ht="12.4" hidden="false" customHeight="false" outlineLevel="0" collapsed="false"/>
    <row r="2102" customFormat="false" ht="12.4" hidden="false" customHeight="false" outlineLevel="0" collapsed="false"/>
    <row r="2103" customFormat="false" ht="12.4" hidden="false" customHeight="false" outlineLevel="0" collapsed="false"/>
    <row r="2104" customFormat="false" ht="12.4" hidden="false" customHeight="false" outlineLevel="0" collapsed="false"/>
    <row r="2105" customFormat="false" ht="12.4" hidden="false" customHeight="false" outlineLevel="0" collapsed="false"/>
    <row r="2106" customFormat="false" ht="12.4" hidden="false" customHeight="false" outlineLevel="0" collapsed="false"/>
    <row r="2107" customFormat="false" ht="12.4" hidden="false" customHeight="false" outlineLevel="0" collapsed="false"/>
    <row r="2108" customFormat="false" ht="12.4" hidden="false" customHeight="false" outlineLevel="0" collapsed="false"/>
    <row r="2109" customFormat="false" ht="12.4" hidden="false" customHeight="false" outlineLevel="0" collapsed="false"/>
    <row r="2110" customFormat="false" ht="12.4" hidden="false" customHeight="false" outlineLevel="0" collapsed="false"/>
    <row r="2111" customFormat="false" ht="12.4" hidden="false" customHeight="false" outlineLevel="0" collapsed="false"/>
    <row r="2112" customFormat="false" ht="12.4" hidden="false" customHeight="false" outlineLevel="0" collapsed="false"/>
    <row r="2113" customFormat="false" ht="12.4" hidden="false" customHeight="false" outlineLevel="0" collapsed="false"/>
    <row r="2114" customFormat="false" ht="12.4" hidden="false" customHeight="false" outlineLevel="0" collapsed="false"/>
    <row r="2115" customFormat="false" ht="12.4" hidden="false" customHeight="false" outlineLevel="0" collapsed="false"/>
    <row r="2116" customFormat="false" ht="12.4" hidden="false" customHeight="false" outlineLevel="0" collapsed="false"/>
    <row r="2117" customFormat="false" ht="12.4" hidden="false" customHeight="false" outlineLevel="0" collapsed="false"/>
    <row r="2118" customFormat="false" ht="12.4" hidden="false" customHeight="false" outlineLevel="0" collapsed="false"/>
    <row r="2119" customFormat="false" ht="12.4" hidden="false" customHeight="false" outlineLevel="0" collapsed="false"/>
    <row r="2120" customFormat="false" ht="12.4" hidden="false" customHeight="false" outlineLevel="0" collapsed="false"/>
    <row r="2121" customFormat="false" ht="12.4" hidden="false" customHeight="false" outlineLevel="0" collapsed="false"/>
    <row r="2122" customFormat="false" ht="12.4" hidden="false" customHeight="false" outlineLevel="0" collapsed="false"/>
    <row r="2123" customFormat="false" ht="12.4" hidden="false" customHeight="false" outlineLevel="0" collapsed="false"/>
    <row r="2124" customFormat="false" ht="12.4" hidden="false" customHeight="false" outlineLevel="0" collapsed="false"/>
    <row r="2125" customFormat="false" ht="12.4" hidden="false" customHeight="false" outlineLevel="0" collapsed="false"/>
    <row r="2126" customFormat="false" ht="12.4" hidden="false" customHeight="false" outlineLevel="0" collapsed="false"/>
    <row r="2127" customFormat="false" ht="12.4" hidden="false" customHeight="false" outlineLevel="0" collapsed="false"/>
    <row r="2128" customFormat="false" ht="12.4" hidden="false" customHeight="false" outlineLevel="0" collapsed="false"/>
    <row r="2129" customFormat="false" ht="12.4" hidden="false" customHeight="false" outlineLevel="0" collapsed="false"/>
    <row r="2130" customFormat="false" ht="12.4" hidden="false" customHeight="false" outlineLevel="0" collapsed="false"/>
    <row r="2131" customFormat="false" ht="12.4" hidden="false" customHeight="false" outlineLevel="0" collapsed="false"/>
    <row r="2132" customFormat="false" ht="12.4" hidden="false" customHeight="false" outlineLevel="0" collapsed="false"/>
    <row r="2133" customFormat="false" ht="12.4" hidden="false" customHeight="false" outlineLevel="0" collapsed="false"/>
    <row r="2134" customFormat="false" ht="12.4" hidden="false" customHeight="false" outlineLevel="0" collapsed="false"/>
    <row r="2135" customFormat="false" ht="12.4" hidden="false" customHeight="false" outlineLevel="0" collapsed="false"/>
    <row r="2136" customFormat="false" ht="12.4" hidden="false" customHeight="false" outlineLevel="0" collapsed="false"/>
    <row r="2137" customFormat="false" ht="12.4" hidden="false" customHeight="false" outlineLevel="0" collapsed="false"/>
    <row r="2138" customFormat="false" ht="12.4" hidden="false" customHeight="false" outlineLevel="0" collapsed="false"/>
    <row r="2139" customFormat="false" ht="12.4" hidden="false" customHeight="false" outlineLevel="0" collapsed="false"/>
    <row r="2140" customFormat="false" ht="12.4" hidden="false" customHeight="false" outlineLevel="0" collapsed="false"/>
    <row r="2141" customFormat="false" ht="12.4" hidden="false" customHeight="false" outlineLevel="0" collapsed="false"/>
    <row r="2142" customFormat="false" ht="12.4" hidden="false" customHeight="false" outlineLevel="0" collapsed="false"/>
    <row r="2143" customFormat="false" ht="12.4" hidden="false" customHeight="false" outlineLevel="0" collapsed="false"/>
    <row r="2144" customFormat="false" ht="12.4" hidden="false" customHeight="false" outlineLevel="0" collapsed="false"/>
    <row r="2145" customFormat="false" ht="12.4" hidden="false" customHeight="false" outlineLevel="0" collapsed="false"/>
    <row r="2146" customFormat="false" ht="12.4" hidden="false" customHeight="false" outlineLevel="0" collapsed="false"/>
    <row r="2147" customFormat="false" ht="12.4" hidden="false" customHeight="false" outlineLevel="0" collapsed="false"/>
    <row r="2148" customFormat="false" ht="12.4" hidden="false" customHeight="false" outlineLevel="0" collapsed="false"/>
    <row r="2149" customFormat="false" ht="12.4" hidden="false" customHeight="false" outlineLevel="0" collapsed="false"/>
    <row r="2150" customFormat="false" ht="12.4" hidden="false" customHeight="false" outlineLevel="0" collapsed="false"/>
    <row r="2151" customFormat="false" ht="12.4" hidden="false" customHeight="false" outlineLevel="0" collapsed="false"/>
    <row r="2152" customFormat="false" ht="12.4" hidden="false" customHeight="false" outlineLevel="0" collapsed="false"/>
    <row r="2153" customFormat="false" ht="12.4" hidden="false" customHeight="false" outlineLevel="0" collapsed="false"/>
    <row r="2154" customFormat="false" ht="12.4" hidden="false" customHeight="false" outlineLevel="0" collapsed="false"/>
    <row r="2155" customFormat="false" ht="12.4" hidden="false" customHeight="false" outlineLevel="0" collapsed="false"/>
    <row r="2156" customFormat="false" ht="12.4" hidden="false" customHeight="false" outlineLevel="0" collapsed="false"/>
    <row r="2157" customFormat="false" ht="12.4" hidden="false" customHeight="false" outlineLevel="0" collapsed="false"/>
    <row r="2158" customFormat="false" ht="12.4" hidden="false" customHeight="false" outlineLevel="0" collapsed="false"/>
    <row r="2159" customFormat="false" ht="12.4" hidden="false" customHeight="false" outlineLevel="0" collapsed="false"/>
    <row r="2160" customFormat="false" ht="12.4" hidden="false" customHeight="false" outlineLevel="0" collapsed="false"/>
    <row r="2161" customFormat="false" ht="12.4" hidden="false" customHeight="false" outlineLevel="0" collapsed="false"/>
    <row r="2162" customFormat="false" ht="12.4" hidden="false" customHeight="false" outlineLevel="0" collapsed="false"/>
    <row r="2163" customFormat="false" ht="12.4" hidden="false" customHeight="false" outlineLevel="0" collapsed="false"/>
    <row r="2164" customFormat="false" ht="12.4" hidden="false" customHeight="false" outlineLevel="0" collapsed="false"/>
    <row r="2165" customFormat="false" ht="12.4" hidden="false" customHeight="false" outlineLevel="0" collapsed="false"/>
    <row r="2166" customFormat="false" ht="12.4" hidden="false" customHeight="false" outlineLevel="0" collapsed="false"/>
    <row r="2167" customFormat="false" ht="12.4" hidden="false" customHeight="false" outlineLevel="0" collapsed="false"/>
    <row r="2168" customFormat="false" ht="12.4" hidden="false" customHeight="false" outlineLevel="0" collapsed="false"/>
    <row r="2169" customFormat="false" ht="12.4" hidden="false" customHeight="false" outlineLevel="0" collapsed="false"/>
    <row r="2170" customFormat="false" ht="12.4" hidden="false" customHeight="false" outlineLevel="0" collapsed="false"/>
    <row r="2171" customFormat="false" ht="12.4" hidden="false" customHeight="false" outlineLevel="0" collapsed="false"/>
    <row r="2172" customFormat="false" ht="12.4" hidden="false" customHeight="false" outlineLevel="0" collapsed="false"/>
    <row r="2173" customFormat="false" ht="12.4" hidden="false" customHeight="false" outlineLevel="0" collapsed="false"/>
    <row r="2174" customFormat="false" ht="12.4" hidden="false" customHeight="false" outlineLevel="0" collapsed="false"/>
    <row r="2175" customFormat="false" ht="12.4" hidden="false" customHeight="false" outlineLevel="0" collapsed="false"/>
    <row r="2176" customFormat="false" ht="12.4" hidden="false" customHeight="false" outlineLevel="0" collapsed="false"/>
    <row r="2177" customFormat="false" ht="12.4" hidden="false" customHeight="false" outlineLevel="0" collapsed="false"/>
    <row r="2178" customFormat="false" ht="12.4" hidden="false" customHeight="false" outlineLevel="0" collapsed="false"/>
    <row r="2179" customFormat="false" ht="12.4" hidden="false" customHeight="false" outlineLevel="0" collapsed="false"/>
    <row r="2180" customFormat="false" ht="12.4" hidden="false" customHeight="false" outlineLevel="0" collapsed="false"/>
    <row r="2181" customFormat="false" ht="12.4" hidden="false" customHeight="false" outlineLevel="0" collapsed="false"/>
    <row r="2182" customFormat="false" ht="12.4" hidden="false" customHeight="false" outlineLevel="0" collapsed="false"/>
    <row r="2183" customFormat="false" ht="12.4" hidden="false" customHeight="false" outlineLevel="0" collapsed="false"/>
    <row r="2184" customFormat="false" ht="12.4" hidden="false" customHeight="false" outlineLevel="0" collapsed="false"/>
    <row r="2185" customFormat="false" ht="12.4" hidden="false" customHeight="false" outlineLevel="0" collapsed="false"/>
    <row r="2186" customFormat="false" ht="12.4" hidden="false" customHeight="false" outlineLevel="0" collapsed="false"/>
    <row r="2187" customFormat="false" ht="12.4" hidden="false" customHeight="false" outlineLevel="0" collapsed="false"/>
    <row r="2188" customFormat="false" ht="12.4" hidden="false" customHeight="false" outlineLevel="0" collapsed="false"/>
    <row r="2189" customFormat="false" ht="12.4" hidden="false" customHeight="false" outlineLevel="0" collapsed="false"/>
    <row r="2190" customFormat="false" ht="12.4" hidden="false" customHeight="false" outlineLevel="0" collapsed="false"/>
    <row r="2191" customFormat="false" ht="12.4" hidden="false" customHeight="false" outlineLevel="0" collapsed="false"/>
    <row r="2192" customFormat="false" ht="12.4" hidden="false" customHeight="false" outlineLevel="0" collapsed="false"/>
    <row r="2193" customFormat="false" ht="12.4" hidden="false" customHeight="false" outlineLevel="0" collapsed="false"/>
    <row r="2194" customFormat="false" ht="12.4" hidden="false" customHeight="false" outlineLevel="0" collapsed="false"/>
    <row r="2195" customFormat="false" ht="12.4" hidden="false" customHeight="false" outlineLevel="0" collapsed="false"/>
    <row r="2196" customFormat="false" ht="12.4" hidden="false" customHeight="false" outlineLevel="0" collapsed="false"/>
    <row r="2197" customFormat="false" ht="12.4" hidden="false" customHeight="false" outlineLevel="0" collapsed="false"/>
    <row r="2198" customFormat="false" ht="12.4" hidden="false" customHeight="false" outlineLevel="0" collapsed="false"/>
    <row r="2199" customFormat="false" ht="12.4" hidden="false" customHeight="false" outlineLevel="0" collapsed="false"/>
    <row r="2200" customFormat="false" ht="12.4" hidden="false" customHeight="false" outlineLevel="0" collapsed="false"/>
    <row r="2201" customFormat="false" ht="12.4" hidden="false" customHeight="false" outlineLevel="0" collapsed="false"/>
    <row r="2202" customFormat="false" ht="12.4" hidden="false" customHeight="false" outlineLevel="0" collapsed="false"/>
    <row r="2203" customFormat="false" ht="12.4" hidden="false" customHeight="false" outlineLevel="0" collapsed="false"/>
    <row r="2204" customFormat="false" ht="12.4" hidden="false" customHeight="false" outlineLevel="0" collapsed="false"/>
  </sheetData>
  <mergeCells count="229">
    <mergeCell ref="A1:L1"/>
    <mergeCell ref="M1:U1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36:G36"/>
    <mergeCell ref="I36:J36"/>
    <mergeCell ref="R36:S36"/>
    <mergeCell ref="T36:U36"/>
    <mergeCell ref="A66:U66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B71:C71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A101:G101"/>
    <mergeCell ref="I101:J101"/>
    <mergeCell ref="R101:S101"/>
    <mergeCell ref="T101:U101"/>
    <mergeCell ref="A131:U131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A166:G166"/>
    <mergeCell ref="I166:J166"/>
    <mergeCell ref="R166:S166"/>
    <mergeCell ref="T166:U166"/>
    <mergeCell ref="A196:U196"/>
    <mergeCell ref="B200:C200"/>
    <mergeCell ref="D200:E200"/>
    <mergeCell ref="F200:G200"/>
    <mergeCell ref="H200:I200"/>
    <mergeCell ref="J200:K200"/>
    <mergeCell ref="L200:M200"/>
    <mergeCell ref="N200:O200"/>
    <mergeCell ref="P200:Q200"/>
    <mergeCell ref="R200:S200"/>
    <mergeCell ref="T200:U200"/>
    <mergeCell ref="B201:C201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U201"/>
    <mergeCell ref="A231:G231"/>
    <mergeCell ref="I231:J231"/>
    <mergeCell ref="R231:S231"/>
    <mergeCell ref="T231:U231"/>
    <mergeCell ref="A261:U261"/>
    <mergeCell ref="B265:C265"/>
    <mergeCell ref="D265:E265"/>
    <mergeCell ref="F265:G265"/>
    <mergeCell ref="H265:I265"/>
    <mergeCell ref="J265:K265"/>
    <mergeCell ref="L265:M265"/>
    <mergeCell ref="N265:O265"/>
    <mergeCell ref="P265:Q265"/>
    <mergeCell ref="R265:S265"/>
    <mergeCell ref="T265:U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A296:G296"/>
    <mergeCell ref="I296:J296"/>
    <mergeCell ref="R296:S296"/>
    <mergeCell ref="T296:U296"/>
    <mergeCell ref="A326:U326"/>
    <mergeCell ref="B330:C330"/>
    <mergeCell ref="D330:E330"/>
    <mergeCell ref="F330:G330"/>
    <mergeCell ref="H330:I330"/>
    <mergeCell ref="J330:K330"/>
    <mergeCell ref="L330:M330"/>
    <mergeCell ref="N330:O330"/>
    <mergeCell ref="P330:Q330"/>
    <mergeCell ref="R330:S330"/>
    <mergeCell ref="T330:U330"/>
    <mergeCell ref="B331:C331"/>
    <mergeCell ref="D331:E331"/>
    <mergeCell ref="F331:G331"/>
    <mergeCell ref="H331:I331"/>
    <mergeCell ref="J331:K331"/>
    <mergeCell ref="L331:M331"/>
    <mergeCell ref="N331:O331"/>
    <mergeCell ref="P331:Q331"/>
    <mergeCell ref="R331:S331"/>
    <mergeCell ref="T331:U331"/>
    <mergeCell ref="A361:G361"/>
    <mergeCell ref="I361:J361"/>
    <mergeCell ref="R361:S361"/>
    <mergeCell ref="T361:U361"/>
    <mergeCell ref="A391:U391"/>
    <mergeCell ref="B395:C395"/>
    <mergeCell ref="D395:E395"/>
    <mergeCell ref="F395:G395"/>
    <mergeCell ref="H395:I395"/>
    <mergeCell ref="J395:K395"/>
    <mergeCell ref="L395:M395"/>
    <mergeCell ref="N395:O395"/>
    <mergeCell ref="P395:Q395"/>
    <mergeCell ref="R395:S395"/>
    <mergeCell ref="T395:U395"/>
    <mergeCell ref="B396:C396"/>
    <mergeCell ref="D396:E396"/>
    <mergeCell ref="F396:G396"/>
    <mergeCell ref="H396:I396"/>
    <mergeCell ref="J396:K396"/>
    <mergeCell ref="L396:M396"/>
    <mergeCell ref="N396:O396"/>
    <mergeCell ref="P396:Q396"/>
    <mergeCell ref="R396:S396"/>
    <mergeCell ref="T396:U396"/>
    <mergeCell ref="A426:G426"/>
    <mergeCell ref="I426:J426"/>
    <mergeCell ref="R426:S426"/>
    <mergeCell ref="T426:U426"/>
    <mergeCell ref="A456:U456"/>
    <mergeCell ref="A457:U457"/>
    <mergeCell ref="B460:C460"/>
    <mergeCell ref="D460:E460"/>
    <mergeCell ref="F460:G460"/>
    <mergeCell ref="H460:I460"/>
    <mergeCell ref="J460:K460"/>
    <mergeCell ref="L460:M460"/>
    <mergeCell ref="N460:O460"/>
    <mergeCell ref="P460:Q460"/>
    <mergeCell ref="R460:S460"/>
    <mergeCell ref="T460:U460"/>
    <mergeCell ref="B461:C461"/>
    <mergeCell ref="D461:E461"/>
    <mergeCell ref="F461:G461"/>
    <mergeCell ref="H461:I461"/>
    <mergeCell ref="J461:K461"/>
    <mergeCell ref="L461:M461"/>
    <mergeCell ref="N461:O461"/>
    <mergeCell ref="P461:Q461"/>
    <mergeCell ref="R461:S461"/>
    <mergeCell ref="T461:U461"/>
    <mergeCell ref="A491:G491"/>
    <mergeCell ref="I491:J491"/>
    <mergeCell ref="R491:S491"/>
    <mergeCell ref="T491:U491"/>
    <mergeCell ref="A521:U521"/>
    <mergeCell ref="A522:U522"/>
    <mergeCell ref="B525:C525"/>
    <mergeCell ref="D525:E525"/>
    <mergeCell ref="F525:G525"/>
    <mergeCell ref="H525:I525"/>
    <mergeCell ref="J525:K525"/>
    <mergeCell ref="L525:M525"/>
    <mergeCell ref="N525:O525"/>
    <mergeCell ref="P525:Q525"/>
    <mergeCell ref="R525:S525"/>
    <mergeCell ref="T525:U525"/>
    <mergeCell ref="B526:C526"/>
    <mergeCell ref="D526:E526"/>
    <mergeCell ref="F526:G526"/>
    <mergeCell ref="H526:I526"/>
    <mergeCell ref="J526:K526"/>
    <mergeCell ref="L526:M526"/>
    <mergeCell ref="N526:O526"/>
    <mergeCell ref="P526:Q526"/>
    <mergeCell ref="R526:S526"/>
    <mergeCell ref="T526:U526"/>
    <mergeCell ref="A556:G556"/>
    <mergeCell ref="I556:J556"/>
    <mergeCell ref="R556:S556"/>
    <mergeCell ref="T556:U556"/>
    <mergeCell ref="A586:U586"/>
  </mergeCells>
  <conditionalFormatting sqref="AE575:AE576 AF575:AH582">
    <cfRule type="cellIs" priority="2" operator="greaterThan" aboveAverage="0" equalAverage="0" bottom="0" percent="0" rank="0" text="" dxfId="3">
      <formula>0</formula>
    </cfRule>
  </conditionalFormatting>
  <conditionalFormatting sqref="AR575:AR576 AS575:AU582">
    <cfRule type="cellIs" priority="3" operator="greaterThan" aboveAverage="0" equalAverage="0" bottom="0" percent="0" rank="0" text="" dxfId="4">
      <formula>0</formula>
    </cfRule>
  </conditionalFormatting>
  <conditionalFormatting sqref="BE575:BE576 BF575:BH582">
    <cfRule type="cellIs" priority="4" operator="greaterThan" aboveAverage="0" equalAverage="0" bottom="0" percent="0" rank="0" text="" dxfId="5">
      <formula>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315277777777778"/>
  <pageSetup paperSize="9" scale="86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>&amp;LITEC ETUDES&amp;CCOMPTAGES VITESSES&amp;R&amp;P</oddFooter>
  </headerFooter>
  <rowBreaks count="9" manualBreakCount="9">
    <brk id="65" man="true" max="16383" min="0"/>
    <brk id="130" man="true" max="16383" min="0"/>
    <brk id="195" man="true" max="16383" min="0"/>
    <brk id="260" man="true" max="16383" min="0"/>
    <brk id="325" man="true" max="16383" min="0"/>
    <brk id="390" man="true" max="16383" min="0"/>
    <brk id="455" man="true" max="16383" min="0"/>
    <brk id="520" man="true" max="16383" min="0"/>
    <brk id="585" man="true" max="16383" min="0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LibreOffice/6.1.5.2.M7$Windows_X86_64 LibreOffice_project/6bc4c758b9c1f1627083d3a080085e7a14b64ae3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1998-02-14T17:46:59Z</dcterms:created>
  <dc:creator>Jean Pierre</dc:creator>
  <dc:description/>
  <dc:language>fr-FR</dc:language>
  <cp:lastModifiedBy/>
  <cp:lastPrinted>2021-03-30T16:42:24Z</cp:lastPrinted>
  <dcterms:modified xsi:type="dcterms:W3CDTF">2021-06-07T12:51:10Z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